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Vykazy\Údaje_keZveřejnění\dle_EU\"/>
    </mc:Choice>
  </mc:AlternateContent>
  <bookViews>
    <workbookView xWindow="0" yWindow="0" windowWidth="28800" windowHeight="14295"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 name="Šablona 1" sheetId="128" r:id="rId80"/>
    <sheet name="Šablona 2" sheetId="129" r:id="rId81"/>
    <sheet name="Šablona 3" sheetId="130" r:id="rId82"/>
    <sheet name="Šablona 4" sheetId="131" r:id="rId83"/>
    <sheet name="Šablona 5" sheetId="132" r:id="rId84"/>
    <sheet name="Šablona 6" sheetId="133" r:id="rId85"/>
    <sheet name="Šablona 7" sheetId="134" r:id="rId86"/>
    <sheet name="Šablona 8" sheetId="135" r:id="rId87"/>
    <sheet name="Šablona 9" sheetId="136" r:id="rId88"/>
    <sheet name="Šablona 10" sheetId="137"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_xlnm._FilterDatabase" localSheetId="16" hidden="1">'KAP3'!$A$8:$E$8</definedName>
    <definedName name="_xlnm._FilterDatabase" localSheetId="0" hidden="1">Obsah!$B$5:$E$91</definedName>
    <definedName name="_ftn1" localSheetId="21">IFRS9!$A$74</definedName>
    <definedName name="_ftn2" localSheetId="21">IFRS9!$A$75</definedName>
    <definedName name="_ftn3" localSheetId="21">IFRS9!$A$76</definedName>
    <definedName name="_ftnref1" localSheetId="21">IFRS9!$B$45</definedName>
    <definedName name="_ftnref2" localSheetId="21">IFRS9!$B$54</definedName>
    <definedName name="_ftnref3" localSheetId="21">IFRS9!$B$59</definedName>
    <definedName name="_Ref484431240" localSheetId="21">IFRS9!$B$45</definedName>
    <definedName name="_Ref484431557" localSheetId="21">IFRS9!$B$59</definedName>
    <definedName name="_Ref486494910" localSheetId="21">IFRS9!$B$54</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IFRS9!$A$1:$G$76</definedName>
    <definedName name="_xlnm.Print_Area" localSheetId="0">Obsah!$B$1:$D$81</definedName>
    <definedName name="_xlnm.Print_Area" localSheetId="79">'Šablona 1'!$A$1:$K$24</definedName>
    <definedName name="_xlnm.Print_Area" localSheetId="80">'Šablona 2'!$A$1:$D$15</definedName>
    <definedName name="_xlnm.Print_Area" localSheetId="81">'Šablona 3'!$A$1:$O$38</definedName>
    <definedName name="_xlnm.Print_Area" localSheetId="82">'Šablona 4'!$A$1:$R$37</definedName>
  </definedNames>
  <calcPr calcId="162913"/>
</workbook>
</file>

<file path=xl/calcChain.xml><?xml version="1.0" encoding="utf-8"?>
<calcChain xmlns="http://schemas.openxmlformats.org/spreadsheetml/2006/main">
  <c r="D3" i="137" l="1"/>
  <c r="D3" i="136"/>
  <c r="D3" i="135"/>
  <c r="D3" i="134"/>
  <c r="D3" i="133"/>
  <c r="D3" i="132"/>
  <c r="D3" i="131"/>
  <c r="D3" i="128"/>
  <c r="D3" i="130"/>
  <c r="D3" i="129"/>
  <c r="B11" i="44"/>
  <c r="E24" i="46"/>
  <c r="E23" i="46"/>
  <c r="E22" i="46"/>
  <c r="E21" i="46"/>
  <c r="E20" i="46"/>
  <c r="F15" i="46"/>
  <c r="G14" i="46"/>
  <c r="F14" i="46"/>
  <c r="E14" i="46"/>
  <c r="D14" i="46"/>
  <c r="G13" i="46"/>
  <c r="F13" i="46"/>
  <c r="E13" i="46"/>
  <c r="D13" i="46"/>
  <c r="F12" i="46"/>
  <c r="D12" i="46"/>
  <c r="B63" i="38"/>
  <c r="B56" i="38"/>
  <c r="B41" i="38"/>
  <c r="C41" i="38"/>
  <c r="B42" i="38"/>
  <c r="B65" i="38"/>
  <c r="B64" i="38"/>
  <c r="B62" i="38"/>
  <c r="B61" i="38"/>
  <c r="B55" i="38"/>
  <c r="B54" i="38"/>
  <c r="B53" i="38"/>
  <c r="B52" i="38"/>
  <c r="B40" i="38"/>
  <c r="B46" i="38"/>
  <c r="B45" i="38"/>
  <c r="B44" i="38"/>
  <c r="C59" i="38"/>
  <c r="A15" i="38"/>
  <c r="A46" i="38"/>
  <c r="A45" i="38"/>
  <c r="A44" i="38"/>
  <c r="A43" i="38"/>
  <c r="A39" i="38"/>
  <c r="A38" i="38"/>
  <c r="A36" i="38"/>
  <c r="A35" i="38"/>
  <c r="A34" i="38"/>
  <c r="A33" i="38"/>
  <c r="A32" i="38"/>
  <c r="A31" i="38"/>
  <c r="A30" i="38"/>
  <c r="A26" i="38"/>
  <c r="A25" i="38"/>
  <c r="A24" i="38"/>
  <c r="A23" i="38"/>
  <c r="A22" i="38"/>
  <c r="A21" i="38"/>
  <c r="A20" i="38"/>
  <c r="A19" i="38"/>
  <c r="A18" i="38"/>
  <c r="A17" i="38"/>
  <c r="A16" i="38"/>
  <c r="B43" i="38"/>
  <c r="C58" i="38"/>
  <c r="A52" i="38"/>
  <c r="D41" i="38"/>
  <c r="C57" i="38"/>
  <c r="D40" i="38"/>
  <c r="C40" i="38"/>
  <c r="C39" i="38"/>
  <c r="B39" i="38"/>
  <c r="B38" i="38"/>
  <c r="B34" i="38"/>
  <c r="B33" i="38"/>
  <c r="B32" i="38"/>
  <c r="B31" i="38"/>
  <c r="B30" i="38"/>
  <c r="D23" i="38"/>
  <c r="C23" i="38"/>
  <c r="B26" i="38"/>
  <c r="B25" i="38"/>
  <c r="B24" i="38"/>
  <c r="B23" i="38"/>
  <c r="B22" i="38"/>
  <c r="B21" i="38"/>
  <c r="B20" i="38"/>
  <c r="B19" i="38"/>
  <c r="B18" i="38"/>
  <c r="B17" i="38"/>
  <c r="B16" i="38"/>
  <c r="B15" i="38"/>
  <c r="A65" i="38"/>
  <c r="A64" i="38"/>
  <c r="A63" i="38"/>
  <c r="A55" i="38"/>
  <c r="A54" i="38"/>
  <c r="A53" i="38"/>
  <c r="D15" i="46"/>
  <c r="K41" i="40"/>
  <c r="K42" i="40"/>
  <c r="N35" i="40"/>
  <c r="C35" i="40"/>
  <c r="I34" i="40"/>
  <c r="L34" i="40"/>
  <c r="I33" i="40"/>
  <c r="L33" i="40"/>
  <c r="I32" i="40"/>
  <c r="I31" i="40"/>
  <c r="I30" i="40"/>
  <c r="L30" i="40"/>
  <c r="L29" i="40"/>
  <c r="I29" i="40"/>
  <c r="I28" i="40"/>
  <c r="I27" i="40"/>
  <c r="I26" i="40"/>
  <c r="L26" i="40"/>
  <c r="I25" i="40"/>
  <c r="L25" i="40"/>
  <c r="I24" i="40"/>
  <c r="I23" i="40"/>
  <c r="I22" i="40"/>
  <c r="L22" i="40"/>
  <c r="I21" i="40"/>
  <c r="L21" i="40"/>
  <c r="I20" i="40"/>
  <c r="I19" i="40"/>
  <c r="I18" i="40"/>
  <c r="L18" i="40"/>
  <c r="I17" i="40"/>
  <c r="L17" i="40"/>
  <c r="L20" i="40"/>
  <c r="L24" i="40"/>
  <c r="L28" i="40"/>
  <c r="L32" i="40"/>
  <c r="L19" i="40"/>
  <c r="L35" i="40"/>
  <c r="L23" i="40"/>
  <c r="L27" i="40"/>
  <c r="L31" i="40"/>
  <c r="I35" i="40"/>
  <c r="B35" i="38"/>
  <c r="B37" i="38"/>
  <c r="B36" i="38"/>
  <c r="M33" i="40"/>
  <c r="M29" i="40"/>
  <c r="M25" i="40"/>
  <c r="M21" i="40"/>
  <c r="M17" i="40"/>
  <c r="M34" i="40"/>
  <c r="M30" i="40"/>
  <c r="M26" i="40"/>
  <c r="M22" i="40"/>
  <c r="M18" i="40"/>
  <c r="M19" i="40"/>
  <c r="M24" i="40"/>
  <c r="M23" i="40"/>
  <c r="M31" i="40"/>
  <c r="M20" i="40"/>
  <c r="M28" i="40"/>
  <c r="M32" i="40"/>
  <c r="M27" i="40"/>
  <c r="M35" i="40"/>
  <c r="C62" i="38"/>
  <c r="C65" i="38"/>
  <c r="E65" i="38"/>
  <c r="C56" i="38"/>
  <c r="D39" i="38"/>
  <c r="C61" i="38"/>
  <c r="C64" i="38"/>
  <c r="C63" i="38"/>
  <c r="B27" i="38"/>
  <c r="B47" i="38"/>
  <c r="C55" i="38"/>
  <c r="B60" i="38"/>
  <c r="C60" i="38"/>
  <c r="C54" i="38"/>
  <c r="B48" i="38"/>
  <c r="C53" i="38"/>
  <c r="C52" i="38"/>
  <c r="G6" i="119"/>
  <c r="D40" i="66"/>
  <c r="F40" i="66"/>
  <c r="F38" i="66"/>
  <c r="E35" i="66"/>
  <c r="E40" i="66"/>
  <c r="E38" i="66"/>
  <c r="D35" i="66"/>
  <c r="E28" i="66"/>
  <c r="E29" i="66"/>
  <c r="D29" i="66"/>
  <c r="F29" i="66"/>
  <c r="D28" i="66"/>
  <c r="E27" i="66"/>
  <c r="E21" i="66"/>
  <c r="D27" i="66"/>
  <c r="F27" i="66"/>
  <c r="F21" i="66"/>
  <c r="E17" i="66"/>
  <c r="E16" i="66"/>
  <c r="D17" i="66"/>
  <c r="F17" i="66"/>
  <c r="F16" i="66"/>
  <c r="E34" i="66"/>
  <c r="D34" i="66"/>
  <c r="F35" i="66"/>
  <c r="F34" i="66"/>
  <c r="F28" i="66"/>
  <c r="D16" i="66"/>
  <c r="D21" i="66"/>
  <c r="E44" i="66"/>
  <c r="N6" i="40"/>
  <c r="C6" i="83"/>
  <c r="D5" i="105"/>
  <c r="P8" i="45"/>
  <c r="G5" i="63"/>
  <c r="G5" i="62"/>
  <c r="H5" i="61"/>
  <c r="D6" i="127"/>
  <c r="H6" i="76"/>
  <c r="I6" i="79"/>
  <c r="V6" i="75"/>
  <c r="C6" i="84"/>
  <c r="E5" i="86"/>
  <c r="I5" i="99"/>
  <c r="D5" i="97"/>
  <c r="D5" i="113"/>
  <c r="D6" i="46"/>
  <c r="D5" i="104"/>
  <c r="G6" i="123"/>
  <c r="C6" i="71"/>
  <c r="J5" i="93"/>
  <c r="D5" i="106"/>
  <c r="Q6" i="32"/>
  <c r="C6" i="124"/>
  <c r="D6" i="58"/>
  <c r="H5" i="49"/>
  <c r="A16" i="49"/>
  <c r="D6" i="47"/>
  <c r="I6" i="78"/>
  <c r="O6" i="74"/>
  <c r="I6" i="77"/>
  <c r="T5" i="88"/>
  <c r="N5" i="90"/>
  <c r="D5" i="96"/>
  <c r="G5" i="102"/>
  <c r="G6" i="120"/>
  <c r="K6" i="9"/>
  <c r="D5" i="103"/>
  <c r="I6" i="122"/>
  <c r="G5" i="101"/>
  <c r="B5" i="42"/>
  <c r="F7" i="29"/>
  <c r="E7" i="38"/>
  <c r="F6" i="66"/>
  <c r="D6" i="70"/>
  <c r="H6" i="80"/>
  <c r="D6" i="82"/>
  <c r="D5" i="89"/>
  <c r="F5" i="126"/>
  <c r="D6" i="91"/>
  <c r="O5" i="98"/>
  <c r="G6" i="121"/>
  <c r="E8" i="41"/>
  <c r="C6" i="72"/>
  <c r="I5" i="95"/>
  <c r="C5" i="108"/>
  <c r="J6" i="44"/>
  <c r="D5" i="57"/>
  <c r="D5" i="56"/>
  <c r="D5" i="55"/>
  <c r="D5" i="53"/>
  <c r="H6" i="67"/>
  <c r="D7" i="4"/>
  <c r="Q6" i="81"/>
  <c r="G6" i="85"/>
  <c r="H6" i="87"/>
  <c r="D6" i="100"/>
  <c r="D6" i="92"/>
  <c r="I5" i="107"/>
  <c r="D5" i="112"/>
  <c r="D6" i="115"/>
  <c r="C6" i="68"/>
  <c r="C5" i="109"/>
  <c r="D5" i="64"/>
  <c r="F44" i="66"/>
  <c r="D38" i="66"/>
  <c r="D44" i="66"/>
</calcChain>
</file>

<file path=xl/comments1.xml><?xml version="1.0" encoding="utf-8"?>
<comments xmlns="http://schemas.openxmlformats.org/spreadsheetml/2006/main">
  <authors>
    <author>Srutkova Marcela, Ing.</author>
  </authors>
  <commentList>
    <comment ref="E5" authorId="0" shapeId="0">
      <text>
        <r>
          <rPr>
            <sz val="9"/>
            <color indexed="81"/>
            <rFont val="Tahoma"/>
            <family val="2"/>
            <charset val="238"/>
          </rPr>
          <t>Doplněno dle roku 2017 = PROVĚŘIT / UPRAVIT dle platného pro 2018</t>
        </r>
      </text>
    </comment>
  </commentList>
</comments>
</file>

<file path=xl/comments10.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comments11.xml><?xml version="1.0" encoding="utf-8"?>
<comments xmlns="http://schemas.openxmlformats.org/spreadsheetml/2006/main">
  <authors>
    <author>Srutkova Marcela, Ing.</author>
  </authors>
  <commentList>
    <comment ref="I6" authorId="0" shapeId="0">
      <text>
        <r>
          <rPr>
            <sz val="8"/>
            <color indexed="81"/>
            <rFont val="Tahoma"/>
            <family val="2"/>
            <charset val="238"/>
          </rPr>
          <t>příp. KOMENTÁŘ = jen k ultimo roku</t>
        </r>
      </text>
    </comment>
  </commentList>
</comments>
</file>

<file path=xl/comments12.xml><?xml version="1.0" encoding="utf-8"?>
<comments xmlns="http://schemas.openxmlformats.org/spreadsheetml/2006/main">
  <authors>
    <author>Srutkova Marcela, Ing.</author>
  </authors>
  <commentList>
    <comment ref="R6" authorId="0" shapeId="0">
      <text>
        <r>
          <rPr>
            <sz val="8"/>
            <color indexed="81"/>
            <rFont val="Tahoma"/>
            <family val="2"/>
            <charset val="238"/>
          </rPr>
          <t>příp. KOMENTÁŘ = jen k ultimo roku</t>
        </r>
      </text>
    </comment>
  </commentList>
</comments>
</file>

<file path=xl/comments13.xml><?xml version="1.0" encoding="utf-8"?>
<comments xmlns="http://schemas.openxmlformats.org/spreadsheetml/2006/main">
  <authors>
    <author>Srutkova Marcela, Ing.</author>
  </authors>
  <commentList>
    <comment ref="E6" authorId="0" shapeId="0">
      <text>
        <r>
          <rPr>
            <sz val="8"/>
            <color indexed="81"/>
            <rFont val="Tahoma"/>
            <family val="2"/>
            <charset val="238"/>
          </rPr>
          <t>příp. KOMENTÁŘ = jen k ultimo roku</t>
        </r>
      </text>
    </comment>
  </commentList>
</comments>
</file>

<file path=xl/comments14.xml><?xml version="1.0" encoding="utf-8"?>
<comments xmlns="http://schemas.openxmlformats.org/spreadsheetml/2006/main">
  <authors>
    <author>Srutkova Marcela, Ing.</author>
  </authors>
  <commentList>
    <comment ref="D6" authorId="0" shapeId="0">
      <text>
        <r>
          <rPr>
            <sz val="8"/>
            <color indexed="81"/>
            <rFont val="Tahoma"/>
            <family val="2"/>
            <charset val="238"/>
          </rPr>
          <t>příp. KOMENTÁŘ = jen k ultimo roku</t>
        </r>
      </text>
    </comment>
  </commentList>
</comments>
</file>

<file path=xl/comments15.xml><?xml version="1.0" encoding="utf-8"?>
<comments xmlns="http://schemas.openxmlformats.org/spreadsheetml/2006/main">
  <authors>
    <author>Srutkova Marcela, Ing.</author>
  </authors>
  <commentList>
    <comment ref="U5" authorId="0" shapeId="0">
      <text>
        <r>
          <rPr>
            <sz val="8"/>
            <color indexed="81"/>
            <rFont val="Tahoma"/>
            <family val="2"/>
            <charset val="238"/>
          </rPr>
          <t>příp. KOMENTÁŘ = jen k ultimo roku</t>
        </r>
      </text>
    </comment>
  </commentList>
</comments>
</file>

<file path=xl/comments16.xml><?xml version="1.0" encoding="utf-8"?>
<comments xmlns="http://schemas.openxmlformats.org/spreadsheetml/2006/main">
  <authors>
    <author>Srutkova Marcela, Ing.</author>
  </authors>
  <commentList>
    <comment ref="F6" authorId="0" shapeId="0">
      <text>
        <r>
          <rPr>
            <sz val="9"/>
            <color indexed="81"/>
            <rFont val="Tahoma"/>
            <family val="2"/>
            <charset val="238"/>
          </rPr>
          <t xml:space="preserve">vyplněno dle roku 2017 = UPRAVIT dle skutečnosti 2018
</t>
        </r>
      </text>
    </comment>
  </commentList>
</comments>
</file>

<file path=xl/comments17.xml><?xml version="1.0" encoding="utf-8"?>
<comments xmlns="http://schemas.openxmlformats.org/spreadsheetml/2006/main">
  <authors>
    <author>Srutkova Marcela, Ing.</author>
  </authors>
  <commentList>
    <comment ref="E4" authorId="0" shapeId="0">
      <text>
        <r>
          <rPr>
            <sz val="9"/>
            <color indexed="81"/>
            <rFont val="Tahoma"/>
            <family val="2"/>
            <charset val="238"/>
          </rPr>
          <t>Doplněno dle roku 2017 = PROVĚŘIT / UPRAVIT dle platného pro 2018</t>
        </r>
      </text>
    </comment>
  </commentList>
</comments>
</file>

<file path=xl/comments18.xml><?xml version="1.0" encoding="utf-8"?>
<comments xmlns="http://schemas.openxmlformats.org/spreadsheetml/2006/main">
  <authors>
    <author>Srutkova Marcela, Ing.</author>
  </authors>
  <commentList>
    <comment ref="H8" authorId="0" shapeId="0">
      <text>
        <r>
          <rPr>
            <sz val="9"/>
            <color indexed="81"/>
            <rFont val="Tahoma"/>
            <family val="2"/>
            <charset val="238"/>
          </rPr>
          <t>Doplněno dle roku 2017 = PROVĚŘIT / UPRAVIT dle platného pro 2018</t>
        </r>
      </text>
    </comment>
  </commentList>
</comments>
</file>

<file path=xl/comments19.xml><?xml version="1.0" encoding="utf-8"?>
<comments xmlns="http://schemas.openxmlformats.org/spreadsheetml/2006/main">
  <authors>
    <author>Srutkova Marcela, Ing.</author>
  </authors>
  <commentList>
    <comment ref="L9" authorId="0" shapeId="0">
      <text>
        <r>
          <rPr>
            <sz val="8"/>
            <color indexed="81"/>
            <rFont val="Tahoma"/>
            <family val="2"/>
            <charset val="238"/>
          </rPr>
          <t>KOMENTÁŘ</t>
        </r>
      </text>
    </comment>
    <comment ref="M9" authorId="0" shapeId="0">
      <text>
        <r>
          <rPr>
            <sz val="8"/>
            <color indexed="81"/>
            <rFont val="Tahoma"/>
            <family val="2"/>
            <charset val="238"/>
          </rPr>
          <t>KOMENTÁŘ = k ultimo roku, pokud by se týkalo bankovních rizik</t>
        </r>
      </text>
    </comment>
  </commentList>
</comments>
</file>

<file path=xl/comments2.xml><?xml version="1.0" encoding="utf-8"?>
<comments xmlns="http://schemas.openxmlformats.org/spreadsheetml/2006/main">
  <authors>
    <author>Srutkova Marcela, Ing.</author>
  </authors>
  <commentList>
    <comment ref="E5" authorId="0" shapeId="0">
      <text>
        <r>
          <rPr>
            <sz val="9"/>
            <color indexed="81"/>
            <rFont val="Tahoma"/>
            <family val="2"/>
            <charset val="238"/>
          </rPr>
          <t>Doplněno dle roku 2017 = PROVĚŘIT / UPRAVIT dle platného pro 2018</t>
        </r>
      </text>
    </comment>
  </commentList>
</comments>
</file>

<file path=xl/comments20.xml><?xml version="1.0" encoding="utf-8"?>
<comments xmlns="http://schemas.openxmlformats.org/spreadsheetml/2006/main">
  <authors>
    <author>Srutkova Marcela, Ing.</author>
  </authors>
  <commentList>
    <comment ref="P9" authorId="0" shapeId="0">
      <text>
        <r>
          <rPr>
            <sz val="8"/>
            <color indexed="81"/>
            <rFont val="Tahoma"/>
            <family val="2"/>
            <charset val="238"/>
          </rPr>
          <t>KOMENTÁŘ</t>
        </r>
      </text>
    </comment>
    <comment ref="Q9" authorId="0" shapeId="0">
      <text>
        <r>
          <rPr>
            <sz val="8"/>
            <color indexed="81"/>
            <rFont val="Tahoma"/>
            <family val="2"/>
            <charset val="238"/>
          </rPr>
          <t>KOMENTÁŘ = k ultimo roku, pokud by se týkalo bankovních rizik</t>
        </r>
      </text>
    </comment>
  </commentList>
</comments>
</file>

<file path=xl/comments21.xml><?xml version="1.0" encoding="utf-8"?>
<comments xmlns="http://schemas.openxmlformats.org/spreadsheetml/2006/main">
  <authors>
    <author>Srutkova Marcela, Ing.</author>
  </authors>
  <commentList>
    <comment ref="S9" authorId="0" shapeId="0">
      <text>
        <r>
          <rPr>
            <sz val="8"/>
            <color indexed="81"/>
            <rFont val="Tahoma"/>
            <family val="2"/>
            <charset val="238"/>
          </rPr>
          <t>KOMENTÁŘ</t>
        </r>
      </text>
    </comment>
    <comment ref="T9" authorId="0" shapeId="0">
      <text>
        <r>
          <rPr>
            <sz val="8"/>
            <color indexed="81"/>
            <rFont val="Tahoma"/>
            <family val="2"/>
            <charset val="238"/>
          </rPr>
          <t>KOMENTÁŘ = k ultimo roku, pokud by se týkalo bankovních rizik</t>
        </r>
      </text>
    </comment>
  </commentList>
</comments>
</file>

<file path=xl/comments22.xml><?xml version="1.0" encoding="utf-8"?>
<comments xmlns="http://schemas.openxmlformats.org/spreadsheetml/2006/main">
  <authors>
    <author>Srutkova Marcela, Ing.</author>
  </authors>
  <commentList>
    <comment ref="G9" authorId="0" shapeId="0">
      <text>
        <r>
          <rPr>
            <sz val="8"/>
            <color indexed="81"/>
            <rFont val="Tahoma"/>
            <family val="2"/>
            <charset val="238"/>
          </rPr>
          <t>KOMENTÁŘ</t>
        </r>
      </text>
    </comment>
    <comment ref="H9" authorId="0" shapeId="0">
      <text>
        <r>
          <rPr>
            <sz val="8"/>
            <color indexed="81"/>
            <rFont val="Tahoma"/>
            <family val="2"/>
            <charset val="238"/>
          </rPr>
          <t>KOMENTÁŘ = k ultimo roku, pokud by se týkalo bankovních rizik</t>
        </r>
      </text>
    </comment>
  </commentList>
</comments>
</file>

<file path=xl/comments3.xml><?xml version="1.0" encoding="utf-8"?>
<comments xmlns="http://schemas.openxmlformats.org/spreadsheetml/2006/main">
  <authors>
    <author>Srutkova Marcela, Ing.</author>
  </authors>
  <commentList>
    <comment ref="G6" authorId="0" shapeId="0">
      <text>
        <r>
          <rPr>
            <sz val="8"/>
            <color indexed="81"/>
            <rFont val="Tahoma"/>
            <family val="2"/>
            <charset val="238"/>
          </rPr>
          <t>příp. KOMENTÁŘ = jen k ultimo roku</t>
        </r>
      </text>
    </comment>
  </commentList>
</comments>
</file>

<file path=xl/comments4.xml><?xml version="1.0" encoding="utf-8"?>
<comments xmlns="http://schemas.openxmlformats.org/spreadsheetml/2006/main">
  <authors>
    <author>Srutkova Marcela, Ing.</author>
  </authors>
  <commentList>
    <comment ref="E6" authorId="0" shapeId="0">
      <text>
        <r>
          <rPr>
            <sz val="8"/>
            <color indexed="81"/>
            <rFont val="Tahoma"/>
            <family val="2"/>
            <charset val="238"/>
          </rPr>
          <t>příp. KOMENTÁŘ = jen k ultimo roku</t>
        </r>
      </text>
    </comment>
  </commentList>
</comments>
</file>

<file path=xl/comments5.xml><?xml version="1.0" encoding="utf-8"?>
<comments xmlns="http://schemas.openxmlformats.org/spreadsheetml/2006/main">
  <authors>
    <author>Srutkova Marcela, Ing.</author>
  </authors>
  <commentList>
    <comment ref="P6" authorId="0" shapeId="0">
      <text>
        <r>
          <rPr>
            <sz val="8"/>
            <color indexed="81"/>
            <rFont val="Tahoma"/>
            <family val="2"/>
            <charset val="238"/>
          </rPr>
          <t>příp. KOMENTÁŘ = jen k ultimo roku</t>
        </r>
      </text>
    </comment>
  </commentList>
</comments>
</file>

<file path=xl/comments6.xml><?xml version="1.0" encoding="utf-8"?>
<comments xmlns="http://schemas.openxmlformats.org/spreadsheetml/2006/main">
  <authors>
    <author>Srutkova Marcela, Ing.</author>
  </authors>
  <commentList>
    <comment ref="W6" authorId="0" shapeId="0">
      <text>
        <r>
          <rPr>
            <sz val="8"/>
            <color indexed="81"/>
            <rFont val="Tahoma"/>
            <family val="2"/>
            <charset val="238"/>
          </rPr>
          <t>příp. KOMENTÁŘ = jen k ultimo roku</t>
        </r>
      </text>
    </comment>
  </commentList>
</comments>
</file>

<file path=xl/comments7.xml><?xml version="1.0" encoding="utf-8"?>
<comments xmlns="http://schemas.openxmlformats.org/spreadsheetml/2006/main">
  <authors>
    <author>Srutkova Marcela, Ing.</author>
  </authors>
  <commentList>
    <comment ref="I6" authorId="0" shapeId="0">
      <text>
        <r>
          <rPr>
            <sz val="8"/>
            <color indexed="81"/>
            <rFont val="Tahoma"/>
            <family val="2"/>
            <charset val="238"/>
          </rPr>
          <t>příp. KOMENTÁŘ = jen k ultimo roku</t>
        </r>
      </text>
    </comment>
  </commentList>
</comments>
</file>

<file path=xl/comments8.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comments9.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sharedStrings.xml><?xml version="1.0" encoding="utf-8"?>
<sst xmlns="http://schemas.openxmlformats.org/spreadsheetml/2006/main" count="5544" uniqueCount="3060">
  <si>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</si>
  <si>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</si>
  <si>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</si>
  <si>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</si>
  <si>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</si>
  <si>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</si>
  <si>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</si>
  <si>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</si>
  <si>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</si>
  <si>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</si>
  <si>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</si>
  <si>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</si>
  <si>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</si>
  <si>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</si>
  <si>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</si>
  <si>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</si>
  <si>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</si>
  <si>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</si>
  <si>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</si>
  <si>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</si>
  <si>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</si>
  <si>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</si>
  <si>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</si>
  <si>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</si>
  <si>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</si>
  <si>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</si>
  <si>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</si>
  <si>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</si>
  <si>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</si>
  <si>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</si>
  <si>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</si>
  <si>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</si>
  <si>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</si>
  <si>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</si>
  <si>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</si>
  <si>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</si>
  <si>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</si>
  <si>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</si>
  <si>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</si>
  <si>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</si>
  <si>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</si>
  <si>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</si>
  <si>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</si>
  <si>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</si>
  <si>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</si>
  <si>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</si>
  <si>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</si>
  <si>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</si>
  <si>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</si>
  <si>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</si>
  <si>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</si>
  <si>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</si>
  <si>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</si>
  <si>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</si>
  <si>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</si>
  <si>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</si>
  <si>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</si>
  <si>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</si>
  <si>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</si>
  <si>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</si>
  <si>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</si>
  <si>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</si>
  <si>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</si>
  <si>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</si>
  <si>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</si>
  <si>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</si>
  <si>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</si>
  <si>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</si>
  <si>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</si>
  <si>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</si>
  <si>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</si>
  <si>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</si>
  <si>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</si>
  <si>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</si>
  <si>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</si>
  <si>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</si>
  <si>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</si>
  <si>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</si>
  <si>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</si>
  <si>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</si>
  <si>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</si>
  <si>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</si>
  <si>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</si>
  <si>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</si>
  <si>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</si>
  <si>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</si>
  <si>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</si>
  <si>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</si>
  <si>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</si>
  <si>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</si>
  <si>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</si>
  <si>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</si>
  <si>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</si>
  <si>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</si>
  <si>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</si>
  <si>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</si>
  <si>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</si>
  <si>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</si>
  <si>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</si>
  <si>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</si>
  <si>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</si>
  <si>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</si>
  <si>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</si>
  <si>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</si>
  <si>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</si>
  <si>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</si>
  <si>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</si>
  <si>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</si>
  <si>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</si>
  <si>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</si>
  <si>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</si>
  <si>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</si>
  <si>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</si>
  <si>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</si>
  <si>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</si>
  <si>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</si>
  <si>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</si>
  <si>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</si>
  <si>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</si>
  <si>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</si>
  <si>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</si>
  <si>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</si>
  <si>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</si>
  <si>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</si>
  <si>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</si>
  <si>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</si>
  <si>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</si>
  <si>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</si>
  <si>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</si>
  <si>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</si>
  <si>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</si>
  <si>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</si>
  <si>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</si>
  <si>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</si>
  <si>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</si>
  <si>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</si>
  <si>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</si>
  <si>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</si>
  <si>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</si>
  <si>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</si>
  <si>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</si>
  <si>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</si>
  <si>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</si>
  <si>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</si>
  <si>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</si>
  <si>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</si>
  <si>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</si>
  <si>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</si>
  <si>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</si>
  <si>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</si>
  <si>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</si>
  <si>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</si>
  <si>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</si>
  <si>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</si>
  <si>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</si>
  <si>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</si>
  <si>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</si>
  <si>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</si>
  <si>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</si>
  <si>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</si>
  <si>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</si>
  <si>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</si>
  <si>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</si>
  <si>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</si>
  <si>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</si>
  <si>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</si>
  <si>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</si>
  <si>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</si>
  <si>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</si>
  <si>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</si>
  <si>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</si>
  <si>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</si>
  <si>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</si>
  <si>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</si>
  <si>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</si>
  <si>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</si>
  <si>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</si>
  <si>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</si>
  <si>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</si>
  <si>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</si>
  <si>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</si>
  <si>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</si>
  <si>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</si>
  <si>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</si>
  <si>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</si>
  <si>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</si>
  <si>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</si>
  <si>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</si>
  <si>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</si>
  <si>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</si>
  <si>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</si>
  <si>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</si>
  <si>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</si>
  <si>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</si>
  <si>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</si>
  <si>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</si>
  <si>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</si>
  <si>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</si>
  <si>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</si>
  <si>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</si>
  <si>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</si>
  <si>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</si>
  <si>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</si>
  <si>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</si>
  <si>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</si>
  <si>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</si>
  <si>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</si>
  <si>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</si>
  <si>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</si>
  <si>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</si>
  <si>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</si>
  <si>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</si>
  <si>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</si>
  <si>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</si>
  <si>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</si>
  <si>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</si>
  <si>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</si>
  <si>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</si>
  <si>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</si>
  <si>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</si>
  <si>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</si>
  <si>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</si>
  <si>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</si>
  <si>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</si>
  <si>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</si>
  <si>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</si>
  <si>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</si>
  <si>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</si>
  <si>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</si>
  <si>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</si>
  <si>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</si>
  <si>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</si>
  <si>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</si>
  <si>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</si>
  <si>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</si>
  <si>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</si>
  <si>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</si>
  <si>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</si>
  <si>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</si>
  <si>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</si>
  <si>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</si>
  <si>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</si>
  <si>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</si>
  <si>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</si>
  <si>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</si>
  <si>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</si>
  <si>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</si>
  <si>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</si>
  <si>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</si>
  <si>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</si>
  <si>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</si>
  <si>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</si>
  <si>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</si>
  <si>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</si>
  <si>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</si>
  <si>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</si>
  <si>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</si>
  <si>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</si>
  <si>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</si>
  <si>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</si>
  <si>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</si>
  <si>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</si>
  <si>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</si>
  <si>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</si>
  <si>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</si>
  <si>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</si>
  <si>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</si>
  <si>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</si>
  <si>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</si>
  <si>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</si>
  <si>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</si>
  <si>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</si>
  <si>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</si>
  <si>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</si>
  <si>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</si>
  <si>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</si>
  <si>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</si>
  <si>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</si>
  <si>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</si>
  <si>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</si>
  <si>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</si>
  <si>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</si>
  <si>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</si>
  <si>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</si>
  <si>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</si>
  <si>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</si>
  <si>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</si>
  <si>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</si>
  <si>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</si>
  <si>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</si>
  <si>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</si>
  <si>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</si>
  <si>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</si>
  <si>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</si>
  <si>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</si>
  <si>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</si>
  <si>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</si>
  <si>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</si>
  <si>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</si>
  <si>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</si>
  <si>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</si>
  <si>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</si>
  <si>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</si>
  <si>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</si>
  <si>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</si>
  <si>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</si>
  <si>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</si>
  <si>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</si>
  <si>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</si>
  <si>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</si>
  <si>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</si>
  <si>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</si>
  <si>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</si>
  <si>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</si>
  <si>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</si>
  <si>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</si>
  <si>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</si>
  <si>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</si>
  <si>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</si>
  <si>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</si>
  <si>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</si>
  <si>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</si>
  <si>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</si>
  <si>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</si>
  <si>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</si>
  <si>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</si>
  <si>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</si>
  <si>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</si>
  <si>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</si>
  <si>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</si>
  <si>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</si>
  <si>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</si>
  <si>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</si>
  <si>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</si>
  <si>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</si>
  <si>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</si>
  <si>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</si>
  <si>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</si>
  <si>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</si>
  <si>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</si>
  <si>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</si>
  <si>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</si>
  <si>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</si>
  <si>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</si>
  <si>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</si>
  <si>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</si>
  <si>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</si>
  <si>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</si>
  <si>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</si>
  <si>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</si>
  <si>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</si>
  <si>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</si>
  <si>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</si>
  <si>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</si>
  <si>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</si>
  <si>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</si>
  <si>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</si>
  <si>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</si>
  <si>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</si>
  <si>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</si>
  <si>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</si>
  <si>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</si>
  <si>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</si>
  <si>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</si>
  <si>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</si>
  <si>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</si>
  <si>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</si>
  <si>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</si>
  <si>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</si>
  <si>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</si>
  <si>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</si>
  <si>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</si>
  <si>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</si>
  <si>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</si>
  <si>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</si>
  <si>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</si>
  <si>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</si>
  <si>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</si>
  <si>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</si>
  <si>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</si>
  <si>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</si>
  <si>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</si>
  <si>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</si>
  <si>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</si>
  <si>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</si>
  <si>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</si>
  <si>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</si>
  <si>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</si>
  <si>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</si>
  <si>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</si>
  <si>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</si>
  <si>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</si>
  <si>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</si>
  <si>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</si>
  <si>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</si>
  <si>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</si>
  <si>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</si>
  <si>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</si>
  <si>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</si>
  <si>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</si>
  <si>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</si>
  <si>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</si>
  <si>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</si>
  <si>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</si>
  <si>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</si>
  <si>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</si>
  <si>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</si>
  <si>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</si>
  <si>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</si>
  <si>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</si>
  <si>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</si>
  <si>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</si>
  <si>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</si>
  <si>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</si>
  <si>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</si>
  <si>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</si>
  <si>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</si>
  <si>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</si>
  <si>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</si>
  <si>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</si>
  <si>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</si>
  <si>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</si>
  <si>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</si>
  <si>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</si>
  <si>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</si>
  <si>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</si>
  <si>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</si>
  <si>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</si>
  <si>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</si>
  <si>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</si>
  <si>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</si>
  <si>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</si>
  <si>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</si>
  <si>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</si>
  <si>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</si>
  <si>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</si>
  <si>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</si>
  <si>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</si>
  <si>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</si>
  <si>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</si>
  <si>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</si>
  <si>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</si>
  <si>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</si>
  <si>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</si>
  <si>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</si>
  <si>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</si>
  <si>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</si>
  <si>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</si>
  <si>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</si>
  <si>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</si>
  <si>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</si>
  <si>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</si>
  <si>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</si>
  <si>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</si>
  <si>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</si>
  <si>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</si>
  <si>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</si>
  <si>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</si>
  <si>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</si>
  <si>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</si>
  <si>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</si>
  <si>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</si>
  <si>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</si>
  <si>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</si>
  <si>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</si>
  <si>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</si>
  <si>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</si>
  <si>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</si>
  <si>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</si>
  <si>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</si>
  <si>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</si>
  <si>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</si>
  <si>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</si>
  <si>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</si>
  <si>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</si>
  <si>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</si>
  <si>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</si>
  <si>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</si>
  <si>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</si>
  <si>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</si>
  <si>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</si>
  <si>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</si>
  <si>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</si>
  <si>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</si>
  <si>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</si>
  <si>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</si>
  <si>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</si>
  <si>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</si>
  <si>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</si>
  <si>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</si>
  <si>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</si>
  <si>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</si>
  <si>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</si>
  <si>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</si>
  <si>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</si>
  <si>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</si>
  <si>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</si>
  <si>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</si>
  <si>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</si>
  <si>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</si>
  <si>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</si>
  <si>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</si>
  <si>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</si>
  <si>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</si>
  <si>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</si>
  <si>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</si>
  <si>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</si>
  <si>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</si>
  <si>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</si>
  <si>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</si>
  <si>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</si>
  <si>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</si>
  <si>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</si>
  <si>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</si>
  <si>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</si>
  <si>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</si>
  <si>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</si>
  <si>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</si>
  <si>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</si>
  <si>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</si>
  <si>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</si>
  <si>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</si>
  <si>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</si>
  <si>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</si>
  <si>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</si>
  <si>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</si>
  <si>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</si>
  <si>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</si>
  <si>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</si>
  <si>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</si>
  <si>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</si>
  <si>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</si>
  <si>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</si>
  <si>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</si>
  <si>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</si>
  <si>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</si>
  <si>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</si>
  <si>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</si>
  <si>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</si>
  <si>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</si>
  <si>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</si>
  <si>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</si>
  <si>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</si>
  <si>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</si>
  <si>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</si>
  <si>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</si>
  <si>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</si>
  <si>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Zásady odměňování IV</t>
  </si>
  <si>
    <t>Obecné pokyny k zásadám odměňování podle čl. 74 odst. 3 a 75 odst. 2 směrnice 2013/36/EU a uveřejňování podle čl. 450 nařízení (EU) č. 575/2013 (EBA/GL/2015/22)</t>
  </si>
  <si>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</si>
  <si>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</si>
  <si>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</si>
  <si>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</si>
  <si>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</si>
  <si>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</si>
  <si>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</si>
  <si>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</si>
  <si>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</si>
  <si>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</si>
  <si>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</si>
  <si>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</si>
  <si>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</si>
  <si>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</si>
  <si>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</si>
  <si>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</si>
  <si>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</si>
  <si>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</si>
  <si>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</si>
  <si>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</si>
  <si>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</si>
  <si>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</si>
  <si>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</si>
  <si>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</si>
  <si>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</si>
  <si>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</si>
  <si>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</si>
  <si>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t>* Počet fyzických osob v kategorii "vybraní pracovníci, kterým byly za účetní období vyplaceny odměny ve výši 1 milionu EUR (nebo ekvivalentu této částky v jiné měně) nebo více".</t>
  </si>
  <si>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</si>
  <si>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</si>
  <si>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</si>
  <si>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</si>
  <si>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</si>
  <si>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</si>
  <si>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</si>
  <si>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</si>
  <si>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</si>
  <si>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</si>
  <si>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</si>
  <si>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</si>
  <si>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</si>
  <si>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</si>
  <si>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</si>
  <si>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</si>
  <si>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t>Celková výše složek odměn s oddálenou splatností vyplacených v roce N</t>
  </si>
  <si>
    <t>Celková výše odměn na nově vzniklé pracovní poměry (smluvně zaručených pohyblivých složek odměn) vyplacená v roce N</t>
  </si>
  <si>
    <t xml:space="preserve">   částka přiznaná a již vyplacená v roce N</t>
  </si>
  <si>
    <t>Počet příjemců odstupného vyplaceného v roce N</t>
  </si>
  <si>
    <t>Počet příjemců odstupného přiznaného v roce N</t>
  </si>
  <si>
    <t>Nejvyšší odstupné vyplacené jediné osobě v roce N</t>
  </si>
  <si>
    <t xml:space="preserve">   celková výše nevyplacených složek odměn s oddálenou splatností, dosud nepřiznaných </t>
  </si>
  <si>
    <t>Nařízení (EU) 
č. 575/2013  a EBA/GL/2015/22</t>
  </si>
  <si>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</si>
  <si>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</si>
  <si>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</si>
  <si>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</si>
  <si>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</si>
  <si>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</si>
  <si>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</si>
  <si>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</si>
  <si>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</si>
  <si>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</si>
  <si>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</si>
  <si>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</si>
  <si>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</si>
  <si>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</si>
  <si>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</si>
  <si>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</si>
  <si>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</si>
  <si>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</si>
  <si>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</si>
  <si>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</si>
  <si>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</si>
  <si>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</si>
  <si>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</si>
  <si>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</si>
  <si>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</si>
  <si>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</si>
  <si>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</si>
  <si>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</si>
  <si>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</si>
  <si>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</si>
  <si>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</si>
  <si>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</si>
  <si>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</si>
  <si>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</si>
  <si>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</si>
  <si>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</si>
  <si>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</si>
  <si>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</si>
  <si>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</si>
  <si>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</si>
  <si>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</si>
  <si>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</si>
  <si>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</si>
  <si>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</si>
  <si>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</si>
  <si>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</si>
  <si>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</si>
  <si>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</si>
  <si>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</si>
  <si>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</si>
  <si>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</si>
  <si>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</si>
  <si>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</si>
  <si>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</si>
  <si>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</si>
  <si>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</si>
  <si>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</si>
  <si>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</si>
  <si>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</si>
  <si>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</si>
  <si>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</si>
  <si>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</si>
  <si>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</si>
  <si>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</si>
  <si>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</si>
  <si>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</si>
  <si>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</si>
  <si>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</si>
  <si>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</si>
  <si>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</si>
  <si>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</si>
  <si>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</si>
  <si>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</si>
  <si>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</si>
  <si>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</si>
  <si>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</si>
  <si>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</si>
  <si>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</si>
  <si>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</si>
  <si>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</si>
  <si>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</si>
  <si>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</si>
  <si>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</si>
  <si>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</si>
  <si>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</si>
  <si>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</si>
  <si>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</si>
  <si>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</si>
  <si>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</si>
  <si>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</si>
  <si>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</si>
  <si>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</si>
  <si>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</si>
  <si>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</si>
  <si>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</si>
  <si>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</si>
  <si>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</si>
  <si>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</si>
  <si>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</si>
  <si>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</si>
  <si>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</si>
  <si>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</si>
  <si>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</si>
  <si>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</si>
  <si>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</si>
  <si>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</si>
  <si>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</si>
  <si>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</si>
  <si>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</si>
  <si>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</si>
  <si>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</si>
  <si>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</si>
  <si>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</si>
  <si>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</si>
  <si>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</si>
  <si>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</si>
  <si>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</si>
  <si>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</si>
  <si>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</si>
  <si>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</si>
  <si>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</si>
  <si>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</si>
  <si>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</si>
  <si>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</si>
  <si>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</si>
  <si>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</si>
  <si>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</si>
  <si>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</si>
  <si>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</si>
  <si>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</si>
  <si>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</si>
  <si>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</si>
  <si>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</si>
  <si>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</si>
  <si>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</si>
  <si>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</si>
  <si>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</si>
  <si>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</si>
  <si>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</si>
  <si>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</si>
  <si>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</si>
  <si>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</si>
  <si>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</si>
  <si>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</si>
  <si>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</si>
  <si>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</si>
  <si>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</si>
  <si>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</si>
  <si>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</si>
  <si>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</si>
  <si>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</si>
  <si>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</si>
  <si>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</si>
  <si>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</si>
  <si>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</si>
  <si>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</si>
  <si>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</si>
  <si>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</si>
  <si>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</si>
  <si>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</si>
  <si>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</si>
  <si>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</si>
  <si>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</si>
  <si>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</si>
  <si>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</si>
  <si>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</si>
  <si>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</si>
  <si>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</si>
  <si>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</si>
  <si>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</si>
  <si>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</si>
  <si>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</si>
  <si>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</si>
  <si>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</si>
  <si>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</si>
  <si>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</si>
  <si>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</si>
  <si>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</si>
  <si>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</si>
  <si>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</si>
  <si>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</si>
  <si>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</si>
  <si>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</si>
  <si>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</si>
  <si>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</si>
  <si>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</si>
  <si>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</si>
  <si>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</si>
  <si>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</si>
  <si>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</si>
  <si>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</si>
  <si>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</si>
  <si>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</si>
  <si>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</si>
  <si>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</si>
  <si>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</si>
  <si>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</si>
  <si>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</si>
  <si>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</si>
  <si>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</si>
  <si>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</si>
  <si>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</si>
  <si>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</si>
  <si>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</si>
  <si>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</si>
  <si>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</si>
  <si>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</si>
  <si>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</si>
  <si>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</si>
  <si>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</si>
  <si>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</si>
  <si>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</si>
  <si>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</si>
  <si>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</si>
  <si>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</si>
  <si>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</si>
  <si>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</si>
  <si>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</si>
  <si>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</si>
  <si>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</si>
  <si>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</si>
  <si>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</si>
  <si>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</si>
  <si>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</si>
  <si>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</si>
  <si>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</si>
  <si>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</si>
  <si>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</si>
  <si>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</si>
  <si>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</si>
  <si>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</si>
  <si>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</si>
  <si>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</si>
  <si>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</si>
  <si>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</si>
  <si>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</si>
  <si>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</si>
  <si>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</si>
  <si>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</si>
  <si>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</si>
  <si>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</si>
  <si>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</si>
  <si>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</si>
  <si>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</si>
  <si>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</si>
  <si>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</si>
  <si>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</si>
  <si>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</si>
  <si>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</si>
  <si>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</si>
  <si>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</si>
  <si>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</si>
  <si>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</si>
  <si>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</si>
  <si>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</si>
  <si>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</si>
  <si>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</si>
  <si>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</si>
  <si>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</si>
  <si>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</si>
  <si>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</si>
  <si>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</si>
  <si>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</si>
  <si>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</si>
  <si>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</si>
  <si>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</si>
  <si>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</si>
  <si>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</si>
  <si>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</si>
  <si>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</si>
  <si>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</si>
  <si>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</si>
  <si>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</si>
  <si>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</si>
  <si>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</si>
  <si>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</si>
  <si>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</si>
  <si>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</si>
  <si>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</si>
  <si>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</si>
  <si>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</si>
  <si>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</si>
  <si>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</si>
  <si>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</si>
  <si>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</si>
  <si>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</si>
  <si>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</si>
  <si>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</si>
  <si>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</si>
  <si>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</si>
  <si>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</si>
  <si>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</si>
  <si>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</si>
  <si>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</si>
  <si>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</si>
  <si>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</si>
  <si>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</si>
  <si>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</si>
  <si>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</si>
  <si>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</si>
  <si>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</si>
  <si>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</si>
  <si>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</si>
  <si>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</si>
  <si>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</si>
  <si>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</si>
  <si>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</si>
  <si>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</si>
  <si>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</si>
  <si>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</si>
  <si>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</si>
  <si>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</si>
  <si>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</si>
  <si>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</si>
  <si>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</si>
  <si>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</si>
  <si>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</si>
  <si>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</si>
  <si>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</si>
  <si>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</si>
  <si>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</si>
  <si>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</si>
  <si>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</si>
  <si>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</si>
  <si>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</si>
  <si>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</si>
  <si>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</si>
  <si>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</si>
  <si>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</si>
  <si>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</si>
  <si>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</si>
  <si>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</si>
  <si>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</si>
  <si>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</si>
  <si>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</si>
  <si>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</si>
  <si>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</si>
  <si>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</si>
  <si>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</si>
  <si>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</si>
  <si>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</si>
  <si>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</si>
  <si>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</si>
  <si>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</si>
  <si>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</si>
  <si>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</si>
  <si>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</si>
  <si>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</si>
  <si>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</si>
  <si>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</si>
  <si>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</si>
  <si>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</si>
  <si>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</si>
  <si>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</si>
  <si>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</si>
  <si>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</si>
  <si>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</si>
  <si>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</si>
  <si>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</si>
  <si>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</si>
  <si>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</si>
  <si>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</si>
  <si>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</si>
  <si>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</si>
  <si>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</si>
  <si>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</si>
  <si>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</si>
  <si>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</si>
  <si>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</si>
  <si>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</si>
  <si>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</si>
  <si>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</si>
  <si>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</si>
  <si>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</si>
  <si>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</si>
  <si>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</si>
  <si>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</si>
  <si>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</si>
  <si>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</si>
  <si>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</si>
  <si>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</si>
  <si>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</si>
  <si>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</si>
  <si>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</si>
  <si>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</si>
  <si>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</si>
  <si>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</si>
  <si>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</si>
  <si>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</si>
  <si>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</si>
  <si>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</si>
  <si>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</si>
  <si>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</si>
  <si>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</si>
  <si>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</si>
  <si>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</si>
  <si>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</si>
  <si>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</si>
  <si>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</si>
  <si>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</si>
  <si>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</si>
  <si>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</si>
  <si>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</si>
  <si>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</si>
  <si>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</si>
  <si>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</si>
  <si>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</si>
  <si>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</si>
  <si>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</si>
  <si>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</si>
  <si>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</si>
  <si>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</si>
  <si>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</si>
  <si>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</si>
  <si>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</si>
  <si>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</si>
  <si>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</si>
  <si>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</si>
  <si>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</si>
  <si>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</si>
  <si>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</si>
  <si>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</si>
  <si>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</si>
  <si>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</si>
  <si>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</si>
  <si>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</si>
  <si>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</si>
  <si>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</si>
  <si>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</si>
  <si>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</si>
  <si>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</si>
  <si>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</si>
  <si>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</si>
  <si>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</si>
  <si>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</si>
  <si>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</si>
  <si>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</si>
  <si>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</si>
  <si>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</si>
  <si>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</si>
  <si>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</si>
  <si>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</si>
  <si>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</si>
  <si>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</si>
  <si>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</si>
  <si>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</si>
  <si>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</si>
  <si>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</si>
  <si>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</si>
  <si>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</si>
  <si>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</si>
  <si>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</si>
  <si>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</si>
  <si>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</si>
  <si>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</si>
  <si>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</si>
  <si>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</si>
  <si>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</si>
  <si>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</si>
  <si>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</si>
  <si>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</si>
  <si>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</si>
  <si>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</si>
  <si>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</si>
  <si>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</si>
  <si>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</si>
  <si>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</si>
  <si>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</si>
  <si>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</si>
  <si>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</si>
  <si>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</si>
  <si>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</si>
  <si>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</si>
  <si>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</si>
  <si>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</si>
  <si>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</si>
  <si>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</si>
  <si>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</si>
  <si>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</si>
  <si>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</si>
  <si>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</si>
  <si>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</si>
  <si>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</si>
  <si>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</si>
  <si>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</si>
  <si>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</si>
  <si>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</si>
  <si>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</si>
  <si>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</si>
  <si>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</si>
  <si>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</si>
  <si>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</si>
  <si>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</si>
  <si>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</si>
  <si>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</si>
  <si>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</si>
  <si>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</si>
  <si>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</si>
  <si>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</si>
  <si>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</si>
  <si>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</si>
  <si>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</si>
  <si>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</si>
  <si>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</si>
  <si>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</si>
  <si>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</si>
  <si>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</si>
  <si>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</si>
  <si>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</si>
  <si>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</si>
  <si>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</si>
  <si>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</si>
  <si>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</si>
  <si>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</si>
  <si>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</si>
  <si>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</si>
  <si>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</si>
  <si>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</si>
  <si>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</si>
  <si>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</si>
  <si>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</si>
  <si>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</si>
  <si>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</si>
  <si>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</si>
  <si>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</si>
  <si>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</si>
  <si>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</si>
  <si>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</si>
  <si>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</si>
  <si>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</si>
  <si>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</si>
  <si>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</si>
  <si>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</si>
  <si>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</si>
  <si>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</si>
  <si>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</si>
  <si>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</si>
  <si>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</si>
  <si>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</si>
  <si>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</si>
  <si>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</si>
  <si>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</si>
  <si>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</si>
  <si>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</si>
  <si>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</si>
  <si>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</si>
  <si>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</si>
  <si>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</si>
  <si>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</si>
  <si>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</si>
  <si>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</si>
  <si>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</si>
  <si>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</si>
  <si>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</si>
  <si>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</si>
  <si>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</si>
  <si>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</si>
  <si>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</si>
  <si>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</si>
  <si>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</si>
  <si>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</si>
  <si>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</si>
  <si>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</si>
  <si>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</si>
  <si>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</si>
  <si>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</si>
  <si>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</si>
  <si>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</si>
  <si>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</si>
  <si>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</si>
  <si>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</si>
  <si>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</si>
  <si>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</si>
  <si>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</si>
  <si>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</si>
  <si>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</si>
  <si>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</si>
  <si>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</si>
  <si>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</si>
  <si>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</si>
  <si>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</si>
  <si>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</si>
  <si>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</si>
  <si>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</si>
  <si>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</si>
  <si>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</si>
  <si>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</si>
  <si>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</si>
  <si>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</si>
  <si>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</si>
  <si>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</si>
  <si>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</si>
  <si>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</si>
  <si>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</si>
  <si>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</si>
  <si>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</si>
  <si>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</si>
  <si>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</si>
  <si>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</si>
  <si>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</si>
  <si>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</si>
  <si>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</si>
  <si>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</si>
  <si>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</si>
  <si>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</si>
  <si>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</si>
  <si>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</si>
  <si>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</si>
  <si>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</si>
  <si>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</si>
  <si>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</si>
  <si>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</si>
  <si>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</si>
  <si>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</si>
  <si>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</si>
  <si>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</si>
  <si>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</si>
  <si>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</si>
  <si>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</si>
  <si>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</si>
  <si>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</si>
  <si>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</si>
  <si>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</si>
  <si>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</si>
  <si>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</si>
  <si>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</si>
  <si>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</si>
  <si>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</si>
  <si>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</si>
  <si>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</si>
  <si>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</si>
  <si>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</si>
  <si>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</si>
  <si>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</si>
  <si>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</si>
  <si>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</si>
  <si>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</si>
  <si>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</si>
  <si>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</si>
  <si>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</si>
  <si>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</si>
  <si>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</si>
  <si>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</si>
  <si>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</si>
  <si>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</si>
  <si>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</si>
  <si>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</si>
  <si>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</si>
  <si>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</si>
  <si>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</si>
  <si>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</si>
  <si>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</si>
  <si>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</si>
  <si>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</si>
  <si>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</si>
  <si>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</si>
  <si>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</si>
  <si>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</si>
  <si>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</si>
  <si>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</si>
  <si>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</si>
  <si>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</si>
  <si>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</si>
  <si>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</si>
  <si>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</si>
  <si>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</si>
  <si>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</si>
  <si>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</si>
  <si>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</si>
  <si>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</si>
  <si>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</si>
  <si>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</si>
  <si>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</si>
  <si>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</si>
  <si>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</si>
  <si>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</si>
  <si>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</si>
  <si>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</si>
  <si>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</si>
  <si>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</si>
  <si>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</si>
  <si>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</si>
  <si>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</si>
  <si>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</si>
  <si>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</si>
  <si>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</si>
  <si>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</si>
  <si>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</si>
  <si>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</si>
  <si>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</si>
  <si>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</si>
  <si>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</si>
  <si>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</si>
  <si>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</si>
  <si>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</si>
  <si>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</si>
  <si>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</si>
  <si>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</si>
  <si>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</si>
  <si>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</si>
  <si>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</si>
  <si>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</si>
  <si>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</si>
  <si>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</si>
  <si>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</si>
  <si>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</si>
  <si>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</si>
  <si>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</si>
  <si>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</si>
  <si>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</si>
  <si>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</si>
  <si>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</si>
  <si>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</si>
  <si>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</si>
  <si>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</si>
  <si>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</si>
  <si>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</si>
  <si>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</si>
  <si>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</si>
  <si>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</si>
  <si>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</si>
  <si>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</si>
  <si>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</si>
  <si>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</si>
  <si>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</si>
  <si>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</si>
  <si>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</si>
  <si>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</si>
  <si>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</si>
  <si>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</si>
  <si>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</si>
  <si>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</si>
  <si>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</si>
  <si>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</si>
  <si>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</si>
  <si>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</si>
  <si>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</si>
  <si>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</si>
  <si>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</si>
  <si>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</si>
  <si>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</si>
  <si>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</si>
  <si>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</si>
  <si>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</si>
  <si>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</si>
  <si>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</si>
  <si>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</si>
  <si>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</si>
  <si>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</si>
  <si>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</si>
  <si>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</si>
  <si>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</si>
  <si>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</si>
  <si>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</si>
  <si>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</si>
  <si>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</si>
  <si>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</si>
  <si>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</si>
  <si>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</si>
  <si>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</si>
  <si>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</si>
  <si>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</si>
  <si>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</si>
  <si>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</si>
  <si>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</si>
  <si>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</si>
  <si>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</si>
  <si>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</si>
  <si>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</si>
  <si>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</si>
  <si>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</si>
  <si>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</si>
  <si>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</si>
  <si>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</si>
  <si>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</si>
  <si>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</si>
  <si>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</si>
  <si>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</si>
  <si>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</si>
  <si>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</si>
  <si>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</si>
  <si>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</si>
  <si>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</si>
  <si>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</si>
  <si>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</si>
  <si>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</si>
  <si>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</si>
  <si>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</si>
  <si>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</si>
  <si>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</si>
  <si>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</si>
  <si>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</si>
  <si>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</si>
  <si>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</si>
  <si>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</si>
  <si>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</si>
  <si>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</si>
  <si>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</si>
  <si>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</si>
  <si>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</si>
  <si>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</si>
  <si>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</si>
  <si>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</si>
  <si>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</si>
  <si>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</si>
  <si>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</si>
  <si>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</si>
  <si>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</si>
  <si>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</si>
  <si>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</si>
  <si>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</si>
  <si>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</si>
  <si>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</si>
  <si>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</si>
  <si>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</si>
  <si>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</si>
  <si>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</si>
  <si>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</si>
  <si>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</si>
  <si>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</si>
  <si>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</si>
  <si>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</si>
  <si>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</si>
  <si>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</si>
  <si>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</si>
  <si>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</si>
  <si>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</si>
  <si>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</si>
  <si>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</si>
  <si>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</si>
  <si>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</si>
  <si>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</si>
  <si>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</si>
  <si>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</si>
  <si>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</si>
  <si>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</si>
  <si>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</si>
  <si>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</si>
  <si>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</si>
  <si>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</si>
  <si>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</si>
  <si>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</si>
  <si>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</si>
  <si>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</si>
  <si>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</si>
  <si>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</si>
  <si>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</si>
  <si>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</si>
  <si>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</si>
  <si>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</si>
  <si>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</si>
  <si>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</si>
  <si>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</si>
  <si>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</si>
  <si>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</si>
  <si>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</si>
  <si>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</si>
  <si>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</si>
  <si>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</si>
  <si>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</si>
  <si>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</si>
  <si>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</si>
  <si>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</si>
  <si>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</si>
  <si>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</si>
  <si>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</si>
  <si>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</si>
  <si>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</si>
  <si>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</si>
  <si>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</si>
  <si>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</si>
  <si>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</si>
  <si>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</si>
  <si>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</si>
  <si>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</si>
  <si>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</si>
  <si>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</si>
  <si>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</si>
  <si>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</si>
  <si>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</si>
  <si>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</si>
  <si>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</si>
  <si>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</si>
  <si>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</si>
  <si>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</si>
  <si>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</si>
  <si>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</si>
  <si>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</si>
  <si>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</si>
  <si>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</si>
  <si>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</si>
  <si>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</si>
  <si>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</si>
  <si>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</si>
  <si>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</si>
  <si>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</si>
  <si>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</si>
  <si>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</si>
  <si>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</si>
  <si>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</si>
  <si>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</si>
  <si>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</si>
  <si>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</si>
  <si>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</si>
  <si>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</si>
  <si>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</si>
  <si>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</si>
  <si>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</si>
  <si>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</si>
  <si>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</si>
  <si>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</si>
  <si>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</si>
  <si>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</si>
  <si>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</si>
  <si>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</si>
  <si>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</si>
  <si>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</si>
  <si>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</si>
  <si>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</si>
  <si>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</si>
  <si>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</si>
  <si>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</si>
  <si>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</si>
  <si>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</si>
  <si>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</si>
  <si>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</si>
  <si>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</si>
  <si>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</si>
  <si>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</si>
  <si>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</si>
  <si>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</si>
  <si>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</si>
  <si>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</si>
  <si>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</si>
  <si>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</si>
  <si>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</si>
  <si>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</si>
  <si>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</si>
  <si>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</si>
  <si>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</si>
  <si>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</si>
  <si>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</si>
  <si>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</si>
  <si>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</si>
  <si>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</si>
  <si>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</si>
  <si>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</si>
  <si>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</si>
  <si>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</si>
  <si>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</si>
  <si>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</si>
  <si>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</si>
  <si>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</si>
  <si>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</si>
  <si>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</si>
  <si>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</si>
  <si>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</si>
  <si>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</si>
  <si>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</si>
  <si>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</si>
  <si>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</si>
  <si>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</si>
  <si>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</si>
  <si>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</si>
  <si>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</si>
  <si>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</si>
  <si>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</si>
  <si>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</si>
  <si>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</si>
  <si>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</si>
  <si>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</si>
  <si>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</si>
  <si>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</si>
  <si>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</si>
  <si>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</si>
  <si>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</si>
  <si>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</si>
  <si>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</si>
  <si>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</si>
  <si>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</si>
  <si>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</si>
  <si>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</si>
  <si>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</si>
  <si>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</si>
  <si>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</si>
  <si>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</si>
  <si>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</si>
  <si>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</si>
  <si>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</si>
  <si>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</si>
  <si>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</si>
  <si>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</si>
  <si>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</si>
  <si>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</si>
  <si>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</si>
  <si>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</si>
  <si>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</si>
  <si>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</si>
  <si>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</si>
  <si>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</si>
  <si>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</si>
  <si>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</si>
  <si>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</si>
  <si>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</si>
  <si>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</si>
  <si>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</si>
  <si>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</si>
  <si>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</si>
  <si>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</si>
  <si>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</si>
  <si>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</si>
  <si>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</si>
  <si>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</si>
  <si>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</si>
  <si>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</si>
  <si>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</si>
  <si>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</si>
  <si>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</si>
  <si>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</si>
  <si>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</si>
  <si>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</si>
  <si>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</si>
  <si>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</si>
  <si>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</si>
  <si>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</si>
  <si>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</si>
  <si>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</si>
  <si>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</si>
  <si>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</si>
  <si>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</si>
  <si>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</si>
  <si>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</si>
  <si>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</si>
  <si>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</si>
  <si>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</si>
  <si>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</si>
  <si>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</si>
  <si>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</si>
  <si>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</si>
  <si>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</si>
  <si>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</si>
  <si>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</si>
  <si>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</si>
  <si>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</si>
  <si>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</si>
  <si>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</si>
  <si>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</si>
  <si>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</si>
  <si>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</si>
  <si>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</si>
  <si>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</si>
  <si>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</si>
  <si>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</si>
  <si>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</si>
  <si>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</si>
  <si>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</si>
  <si>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</si>
  <si>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</si>
  <si>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</si>
  <si>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</si>
  <si>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</si>
  <si>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</si>
  <si>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</si>
  <si>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</si>
  <si>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</si>
  <si>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</si>
  <si>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</si>
  <si>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</si>
  <si>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</si>
  <si>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</si>
  <si>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</si>
  <si>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</si>
  <si>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</si>
  <si>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</si>
  <si>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</si>
  <si>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</si>
  <si>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</si>
  <si>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</si>
  <si>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</si>
  <si>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</si>
  <si>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</si>
  <si>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</si>
  <si>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</si>
  <si>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</si>
  <si>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</si>
  <si>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</si>
  <si>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</si>
  <si>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</si>
  <si>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</si>
  <si>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</si>
  <si>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</si>
  <si>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</si>
  <si>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</si>
  <si>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</si>
  <si>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</si>
  <si>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</si>
  <si>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</si>
  <si>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</si>
  <si>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</si>
  <si>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</si>
  <si>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</si>
  <si>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</si>
  <si>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</si>
  <si>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</si>
  <si>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</si>
  <si>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</si>
  <si>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</si>
  <si>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</si>
  <si>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</si>
  <si>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</si>
  <si>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</si>
  <si>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</si>
  <si>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</si>
  <si>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</si>
  <si>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</si>
  <si>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</si>
  <si>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</si>
  <si>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</si>
  <si>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</si>
  <si>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</si>
  <si>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</si>
  <si>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</si>
  <si>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</si>
  <si>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</si>
  <si>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</si>
  <si>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</si>
  <si>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</si>
  <si>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</si>
  <si>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</si>
  <si>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</si>
  <si>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</si>
  <si>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</si>
  <si>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</si>
  <si>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</si>
  <si>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</si>
  <si>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</si>
  <si>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</si>
  <si>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</si>
  <si>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</si>
  <si>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</si>
  <si>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</si>
  <si>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</si>
  <si>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</si>
  <si>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</si>
  <si>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</si>
  <si>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</si>
  <si>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</si>
  <si>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</si>
  <si>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</si>
  <si>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</si>
  <si>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</si>
  <si>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</si>
  <si>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</si>
  <si>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</si>
  <si>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</si>
  <si>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</si>
  <si>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</si>
  <si>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</si>
  <si>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</si>
  <si>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</si>
  <si>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</si>
  <si>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</si>
  <si>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</si>
  <si>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</si>
  <si>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</si>
  <si>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</si>
  <si>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</si>
  <si>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</si>
  <si>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</si>
  <si>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</si>
  <si>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</si>
  <si>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</si>
  <si>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</si>
  <si>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</si>
  <si>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</si>
  <si>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</si>
  <si>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</si>
  <si>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</si>
  <si>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</si>
  <si>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</si>
  <si>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</si>
  <si>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</si>
  <si>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</si>
  <si>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</si>
  <si>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</si>
  <si>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</si>
  <si>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</si>
  <si>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</si>
  <si>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</si>
  <si>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</si>
  <si>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</si>
  <si>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</si>
  <si>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</si>
  <si>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</si>
  <si>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</si>
  <si>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</si>
  <si>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</si>
  <si>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</si>
  <si>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</si>
  <si>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</si>
  <si>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</si>
  <si>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</si>
  <si>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</si>
  <si>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</si>
  <si>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</si>
  <si>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</si>
  <si>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</si>
  <si>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</si>
  <si>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</si>
  <si>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</si>
  <si>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</si>
  <si>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</si>
  <si>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</si>
  <si>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</si>
  <si>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</si>
  <si>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</si>
  <si>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</si>
  <si>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</si>
  <si>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</si>
  <si>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</si>
  <si>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</si>
  <si>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</si>
  <si>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</si>
  <si>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</si>
  <si>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</si>
  <si>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</si>
  <si>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</si>
  <si>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</si>
  <si>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</si>
  <si>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</si>
  <si>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</si>
  <si>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</si>
  <si>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</si>
  <si>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</si>
  <si>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</si>
  <si>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</si>
  <si>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</si>
  <si>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</si>
  <si>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</si>
  <si>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</si>
  <si>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</si>
  <si>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</si>
  <si>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</si>
  <si>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</si>
  <si>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</si>
  <si>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</si>
  <si>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</si>
  <si>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</si>
  <si>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</si>
  <si>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</si>
  <si>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</si>
  <si>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</si>
  <si>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</si>
  <si>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</si>
  <si>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</si>
  <si>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</si>
  <si>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</si>
  <si>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</si>
  <si>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</si>
  <si>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</si>
  <si>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</si>
  <si>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</si>
  <si>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</si>
  <si>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</si>
  <si>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</si>
  <si>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</si>
  <si>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</si>
  <si>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</si>
  <si>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</si>
  <si>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</si>
  <si>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</si>
  <si>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</si>
  <si>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</si>
  <si>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</si>
  <si>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</si>
  <si>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</si>
  <si>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</si>
  <si>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</si>
  <si>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</si>
  <si>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</si>
  <si>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</si>
  <si>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</si>
  <si>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</si>
  <si>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</si>
  <si>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</si>
  <si>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</si>
  <si>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</si>
  <si>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</si>
  <si>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</si>
  <si>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</si>
  <si>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</si>
  <si>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</si>
  <si>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</si>
  <si>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</si>
  <si>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</si>
  <si>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</si>
  <si>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</si>
  <si>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</si>
  <si>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</si>
  <si>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</si>
  <si>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</si>
  <si>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</si>
  <si>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</si>
  <si>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</si>
  <si>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</si>
  <si>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</si>
  <si>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</si>
  <si>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</si>
  <si>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</si>
  <si>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</si>
  <si>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</si>
  <si>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</si>
  <si>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</si>
  <si>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</si>
  <si>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</si>
  <si>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</si>
  <si>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</si>
  <si>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</si>
  <si>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</si>
  <si>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</si>
  <si>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</si>
  <si>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</si>
  <si>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</si>
  <si>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</si>
  <si>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</si>
  <si>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</si>
  <si>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</si>
  <si>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</si>
  <si>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</si>
  <si>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</si>
  <si>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</si>
  <si>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</si>
  <si>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</si>
  <si>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</si>
  <si>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</si>
  <si>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</si>
  <si>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</si>
  <si>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</si>
  <si>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</si>
  <si>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</si>
  <si>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</si>
  <si>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</si>
  <si>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</si>
  <si>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</si>
  <si>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</si>
  <si>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</si>
  <si>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</si>
  <si>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</si>
  <si>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</si>
  <si>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</si>
  <si>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</si>
  <si>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</si>
  <si>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</si>
  <si>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</si>
  <si>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</si>
  <si>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</si>
  <si>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</si>
  <si>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</si>
  <si>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</si>
  <si>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</si>
  <si>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</si>
  <si>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</si>
  <si>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</si>
  <si>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</si>
  <si>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</si>
  <si>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</si>
  <si>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</si>
  <si>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</si>
  <si>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</si>
  <si>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</si>
  <si>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</si>
  <si>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</si>
  <si>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</si>
  <si>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</si>
  <si>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</si>
  <si>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</si>
  <si>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</si>
  <si>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</si>
  <si>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</si>
  <si>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</si>
  <si>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</si>
  <si>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</si>
  <si>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</si>
  <si>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</si>
  <si>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</si>
  <si>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</si>
  <si>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</si>
  <si>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</si>
  <si>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</si>
  <si>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</si>
  <si>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</si>
  <si>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</si>
  <si>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</si>
  <si>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</si>
  <si>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</si>
  <si>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</si>
  <si>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</si>
  <si>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</si>
  <si>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</si>
  <si>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</si>
  <si>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</si>
  <si>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</si>
  <si>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</si>
  <si>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</si>
  <si>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</si>
  <si>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</si>
  <si>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</si>
  <si>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</si>
  <si>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</si>
  <si>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</si>
  <si>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</si>
  <si>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</si>
  <si>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</si>
  <si>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</si>
  <si>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</si>
  <si>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</si>
  <si>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</si>
  <si>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</si>
  <si>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</si>
  <si>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</si>
  <si>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</si>
  <si>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</si>
  <si>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</si>
  <si>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</si>
  <si>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</si>
  <si>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</si>
  <si>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</si>
  <si>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</si>
  <si>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</si>
  <si>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</si>
  <si>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</si>
  <si>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</si>
  <si>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</si>
  <si>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</si>
  <si>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</si>
  <si>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</si>
  <si>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</si>
  <si>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</si>
  <si>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</si>
  <si>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</si>
  <si>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</si>
  <si>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</si>
  <si>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</si>
  <si>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</si>
  <si>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</si>
  <si>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</si>
  <si>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</si>
  <si>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</si>
  <si>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</si>
  <si>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</si>
  <si>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</si>
  <si>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</si>
  <si>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</si>
  <si>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</si>
  <si>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</si>
  <si>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</si>
  <si>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</si>
  <si>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</si>
  <si>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</si>
  <si>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</si>
  <si>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</si>
  <si>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</si>
  <si>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</si>
  <si>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</si>
  <si>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</si>
  <si>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</si>
  <si>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</si>
  <si>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</si>
  <si>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</si>
  <si>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</si>
  <si>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</si>
  <si>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</si>
  <si>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</si>
  <si>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</si>
  <si>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</si>
  <si>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</si>
  <si>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</si>
  <si>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</si>
  <si>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</si>
  <si>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</si>
  <si>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</si>
  <si>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</si>
  <si>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</si>
  <si>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</si>
  <si>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</si>
  <si>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</si>
  <si>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</si>
  <si>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</si>
  <si>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</si>
  <si>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</si>
  <si>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</si>
  <si>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</si>
  <si>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</si>
  <si>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</si>
  <si>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</si>
  <si>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</si>
  <si>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</si>
  <si>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</si>
  <si>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</si>
  <si>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</si>
  <si>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</si>
  <si>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</si>
  <si>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</si>
  <si>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</si>
  <si>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</si>
  <si>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</si>
  <si>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</si>
  <si>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</si>
  <si>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</si>
  <si>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</si>
  <si>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</si>
  <si>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</si>
  <si>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</si>
  <si>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</si>
  <si>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</si>
  <si>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</si>
  <si>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</si>
  <si>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</si>
  <si>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</si>
  <si>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</si>
  <si>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</si>
  <si>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</si>
  <si>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</si>
  <si>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</si>
  <si>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</si>
  <si>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</si>
  <si>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</si>
  <si>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</si>
  <si>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</si>
  <si>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</si>
  <si>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</si>
  <si>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</si>
  <si>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</si>
  <si>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</si>
  <si>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</si>
  <si>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</si>
  <si>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</si>
  <si>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</si>
  <si>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</si>
  <si>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</si>
  <si>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</si>
  <si>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</si>
  <si>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</si>
  <si>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</si>
  <si>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</si>
  <si>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</si>
  <si>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</si>
  <si>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</si>
  <si>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</si>
  <si>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</si>
  <si>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</si>
  <si>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</si>
  <si>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</si>
  <si>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</si>
  <si>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</si>
  <si>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</si>
  <si>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</si>
  <si>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</si>
  <si>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</si>
  <si>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</si>
  <si>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</si>
  <si>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</si>
  <si>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Specif. úpravy o úvěrové riziko</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</si>
  <si>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</si>
  <si>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</si>
  <si>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</si>
  <si>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</si>
  <si>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</si>
  <si>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</si>
  <si>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</si>
  <si>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</si>
  <si>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</si>
  <si>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</si>
  <si>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</si>
  <si>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</si>
  <si>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</si>
  <si>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</si>
  <si>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</si>
  <si>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</si>
  <si>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</si>
  <si>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</si>
  <si>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</si>
  <si>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</si>
  <si>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</si>
  <si>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</si>
  <si>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</si>
  <si>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</si>
  <si>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</si>
  <si>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</si>
  <si>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</si>
  <si>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</si>
  <si>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</si>
  <si>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</si>
  <si>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</si>
  <si>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</si>
  <si>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</si>
  <si>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</si>
  <si>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</si>
  <si>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</si>
  <si>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</si>
  <si>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</si>
  <si>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</si>
  <si>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</si>
  <si>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</si>
  <si>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</si>
  <si>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</si>
  <si>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</si>
  <si>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</si>
  <si>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</si>
  <si>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</si>
  <si>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</si>
  <si>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</si>
  <si>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</si>
  <si>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</si>
  <si>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</si>
  <si>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</si>
  <si>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</si>
  <si>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</si>
  <si>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</si>
  <si>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</si>
  <si>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</si>
  <si>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</si>
  <si>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</si>
  <si>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</si>
  <si>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</si>
  <si>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</si>
  <si>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</si>
  <si>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</si>
  <si>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</si>
  <si>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</si>
  <si>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</si>
  <si>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</si>
  <si>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</si>
  <si>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</si>
  <si>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</si>
  <si>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</si>
  <si>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</si>
  <si>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</si>
  <si>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</si>
  <si>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</si>
  <si>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</si>
  <si>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</si>
  <si>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</si>
  <si>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</si>
  <si>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</si>
  <si>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</si>
  <si>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</si>
  <si>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</si>
  <si>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</si>
  <si>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</si>
  <si>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</si>
  <si>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</si>
  <si>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</si>
  <si>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</si>
  <si>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</si>
  <si>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</si>
  <si>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</si>
  <si>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</si>
  <si>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</si>
  <si>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</si>
  <si>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</si>
  <si>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</si>
  <si>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</si>
  <si>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</si>
  <si>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</si>
  <si>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</si>
  <si>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</si>
  <si>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</si>
  <si>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</si>
  <si>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</si>
  <si>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</si>
  <si>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</si>
  <si>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</si>
  <si>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</si>
  <si>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</si>
  <si>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</si>
  <si>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</si>
  <si>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</si>
  <si>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</si>
  <si>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</si>
  <si>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</si>
  <si>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</si>
  <si>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</si>
  <si>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</si>
  <si>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</si>
  <si>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</si>
  <si>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</si>
  <si>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</si>
  <si>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</si>
  <si>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</si>
  <si>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</si>
  <si>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</si>
  <si>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</si>
  <si>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</si>
  <si>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</si>
  <si>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</si>
  <si>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</si>
  <si>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</si>
  <si>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</si>
  <si>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</si>
  <si>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</si>
  <si>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</si>
  <si>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</si>
  <si>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</si>
  <si>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</si>
  <si>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</si>
  <si>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</si>
  <si>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</si>
  <si>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</si>
  <si>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</si>
  <si>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</si>
  <si>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</si>
  <si>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</si>
  <si>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</si>
  <si>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</si>
  <si>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</si>
  <si>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</si>
  <si>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</si>
  <si>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</si>
  <si>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</si>
  <si>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</si>
  <si>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</si>
  <si>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</si>
  <si>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</si>
  <si>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</si>
  <si>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</si>
  <si>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</si>
  <si>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</si>
  <si>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</si>
  <si>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</si>
  <si>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</si>
  <si>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</si>
  <si>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</si>
  <si>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</si>
  <si>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</si>
  <si>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</si>
  <si>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</si>
  <si>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</si>
  <si>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</si>
  <si>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</si>
  <si>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</si>
  <si>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</si>
  <si>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</si>
  <si>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</si>
  <si>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</si>
  <si>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</si>
  <si>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</si>
  <si>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</si>
  <si>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</si>
  <si>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</si>
  <si>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</si>
  <si>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</si>
  <si>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</si>
  <si>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</si>
  <si>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</si>
  <si>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</si>
  <si>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</si>
  <si>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</si>
  <si>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</si>
  <si>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</si>
  <si>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</si>
  <si>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</si>
  <si>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</si>
  <si>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</si>
  <si>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</si>
  <si>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</si>
  <si>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</si>
  <si>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</si>
  <si>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</si>
  <si>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</si>
  <si>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</si>
  <si>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</si>
  <si>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</si>
  <si>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</si>
  <si>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</si>
  <si>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</si>
  <si>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</si>
  <si>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</si>
  <si>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</si>
  <si>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</si>
  <si>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</si>
  <si>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</si>
  <si>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</si>
  <si>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</si>
  <si>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</si>
  <si>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</si>
  <si>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</si>
  <si>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</si>
  <si>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</si>
  <si>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</si>
  <si>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</si>
  <si>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</si>
  <si>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</si>
  <si>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</si>
  <si>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</si>
  <si>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</si>
  <si>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</si>
  <si>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</si>
  <si>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</si>
  <si>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</si>
  <si>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</si>
  <si>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</si>
  <si>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</si>
  <si>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</si>
  <si>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</si>
  <si>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</si>
  <si>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</si>
  <si>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</si>
  <si>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</si>
  <si>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</si>
  <si>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</si>
  <si>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</si>
  <si>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</si>
  <si>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</si>
  <si>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</si>
  <si>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</si>
  <si>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</si>
  <si>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</si>
  <si>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</si>
  <si>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</si>
  <si>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</si>
  <si>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</si>
  <si>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</si>
  <si>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</si>
  <si>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</si>
  <si>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</si>
  <si>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</si>
  <si>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</si>
  <si>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</si>
  <si>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</si>
  <si>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</si>
  <si>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</si>
  <si>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</si>
  <si>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</si>
  <si>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</si>
  <si>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</si>
  <si>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</si>
  <si>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</si>
  <si>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</si>
  <si>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</si>
  <si>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</si>
  <si>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</si>
  <si>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</si>
  <si>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</si>
  <si>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</si>
  <si>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</si>
  <si>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</si>
  <si>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</si>
  <si>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</si>
  <si>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</si>
  <si>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</si>
  <si>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</si>
  <si>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</si>
  <si>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</si>
  <si>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</si>
  <si>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</si>
  <si>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</si>
  <si>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</si>
  <si>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</si>
  <si>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</si>
  <si>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</si>
  <si>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</si>
  <si>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</si>
  <si>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</si>
  <si>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</si>
  <si>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</si>
  <si>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</si>
  <si>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</si>
  <si>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</si>
  <si>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</si>
  <si>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</si>
  <si>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</si>
  <si>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</si>
  <si>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</si>
  <si>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</si>
  <si>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</si>
  <si>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</si>
  <si>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</si>
  <si>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</si>
  <si>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</si>
  <si>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</si>
  <si>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</si>
  <si>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</si>
  <si>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</si>
  <si>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</si>
  <si>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</si>
  <si>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t>Ostatní vybraní prac.</t>
  </si>
  <si>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</si>
  <si>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</si>
  <si>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</si>
  <si>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</si>
  <si>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</si>
  <si>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</si>
  <si>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</si>
  <si>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</si>
  <si>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</si>
  <si>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</si>
  <si>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</si>
  <si>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</si>
  <si>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</si>
  <si>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</si>
  <si>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</si>
  <si>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</si>
  <si>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</si>
  <si>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</si>
  <si>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</si>
  <si>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</si>
  <si>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</si>
  <si>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</si>
  <si>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</si>
  <si>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</si>
  <si>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</si>
  <si>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</si>
  <si>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</si>
  <si>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</si>
  <si>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</si>
  <si>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</si>
  <si>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</si>
  <si>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</si>
  <si>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</si>
  <si>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</si>
  <si>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</si>
  <si>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</si>
  <si>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</si>
  <si>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</si>
  <si>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</si>
  <si>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</si>
  <si>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</si>
  <si>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</si>
  <si>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</si>
  <si>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</si>
  <si>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</si>
  <si>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</si>
  <si>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</si>
  <si>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</si>
  <si>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</si>
  <si>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</si>
  <si>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</si>
  <si>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</si>
  <si>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</si>
  <si>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</si>
  <si>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</si>
  <si>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</si>
  <si>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 xml:space="preserve"> kapitálové požadavky vypočítané podle čl. 92 odst. 3 písm. d)</t>
  </si>
  <si>
    <t>[tisíce CZK]</t>
  </si>
  <si>
    <t>Řádek 6 plus řádek 28</t>
  </si>
  <si>
    <t>individuální</t>
  </si>
  <si>
    <t>Česká exportní banka, a.s.</t>
  </si>
  <si>
    <r>
      <t>Účel:</t>
    </r>
    <r>
      <rPr>
        <sz val="9.5"/>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</si>
  <si>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9.5"/>
        <color rgb="FF000000"/>
        <rFont val="Arial"/>
        <family val="2"/>
        <charset val="238"/>
      </rPr>
      <t>:</t>
    </r>
    <r>
      <rPr>
        <b/>
        <sz val="9.5"/>
        <color rgb="FF000000"/>
        <rFont val="Arial"/>
        <family val="2"/>
        <charset val="238"/>
      </rPr>
      <t xml:space="preserve"> </t>
    </r>
    <r>
      <rPr>
        <sz val="9.5"/>
        <color rgb="FF000000"/>
        <rFont val="Arial"/>
        <family val="2"/>
        <charset val="238"/>
      </rPr>
      <t xml:space="preserve">Tato šablona platí </t>
    </r>
    <r>
      <rPr>
        <sz val="9.5"/>
        <color theme="1"/>
        <rFont val="Arial"/>
        <family val="2"/>
        <charset val="238"/>
      </rPr>
      <t xml:space="preserve">pro všechny instituce uvedené v odstavci 7 těchto obecných pokynů. </t>
    </r>
  </si>
  <si>
    <r>
      <t xml:space="preserve">Obsah: </t>
    </r>
    <r>
      <rPr>
        <sz val="9.5"/>
        <color rgb="FF000000"/>
        <rFont val="Arial"/>
        <family val="2"/>
        <charset val="238"/>
      </rPr>
      <t xml:space="preserve">Rizikově vážená aktiva a minimální kapitálové požadavky podle části třetí hlavy I kapitoly 1 nařízení CRR. </t>
    </r>
  </si>
  <si>
    <r>
      <t xml:space="preserve">Formát: </t>
    </r>
    <r>
      <rPr>
        <sz val="9.5"/>
        <color rgb="FF000000"/>
        <rFont val="Arial"/>
        <family val="2"/>
        <charset val="238"/>
      </rPr>
      <t xml:space="preserve">Pevně daný </t>
    </r>
  </si>
  <si>
    <r>
      <t>Průvodní komentář:</t>
    </r>
    <r>
      <rPr>
        <sz val="9.5"/>
        <color rgb="FF000000"/>
        <rFont val="Arial"/>
        <family val="2"/>
        <charset val="238"/>
      </rPr>
      <t xml:space="preserve"> </t>
    </r>
    <r>
      <rPr>
        <sz val="9.5"/>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9.5"/>
        <color rgb="FF000000"/>
        <rFont val="Arial"/>
        <family val="2"/>
        <charset val="238"/>
      </rPr>
      <t xml:space="preserve">by měly vysvětlit provedené úpravy. </t>
    </r>
  </si>
  <si>
    <r>
      <t>Rizikově vážená aktiva</t>
    </r>
    <r>
      <rPr>
        <sz val="9.5"/>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</si>
  <si>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9.5"/>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</si>
  <si>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9.5"/>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</si>
  <si>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9.5"/>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</si>
  <si>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9.5"/>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</si>
  <si>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9.5"/>
        <color theme="1"/>
        <rFont val="Arial"/>
        <family val="2"/>
        <charset val="238"/>
      </rPr>
      <t>a </t>
    </r>
    <r>
      <rPr>
        <i/>
        <sz val="9.5"/>
        <color theme="1"/>
        <rFont val="Arial"/>
        <family val="2"/>
        <charset val="238"/>
      </rPr>
      <t>Z toho pokročilý přístup IRB</t>
    </r>
    <r>
      <rPr>
        <sz val="9.5"/>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</si>
  <si>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9.5"/>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</si>
  <si>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9.5"/>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</si>
  <si>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9.5"/>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</si>
  <si>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9.5"/>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</si>
  <si>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9.5"/>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</si>
  <si>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9.5"/>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</si>
  <si>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9.5"/>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</si>
  <si>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9.5"/>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</si>
  <si>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9.5"/>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</si>
  <si>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Banka průběžně monitoruje vývoj rizika nadměrné páky, sleduje objem aktivních rozvahových i podrozvahových položek ve vazbě na připravované obchodní případy. Informace o vývoji pákového poměru je předkládána čtvrtletně Úvěrovému výboru a Představenstvu.</t>
  </si>
  <si>
    <t>Banka se rozhodla neaplikovat přechodná ustanovení specifikovaná ve čl.. 473a Směrnice EU č. 575/2013 pro zmírnění dopadu zavedení IFRS 9 resp. metody očekávaných úvěrových ztrát a proto ve fondech ze zisku, kapitálu a v pákových poměrech je zachycen celý dopad IFRS 9 resp. očekávaných úvěrových ztrát</t>
  </si>
  <si>
    <t>periodicita 
1x až 4x ročně</t>
  </si>
  <si>
    <t>Měna a jednotky 
(CZK v milionech)</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</si>
  <si>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</si>
  <si>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Komentář:</t>
  </si>
  <si>
    <t>z toho výkonné avšak po splatnosti 
&gt; 30 dnů a 
&lt;= 90 dnů</t>
  </si>
  <si>
    <r>
      <rPr>
        <b/>
        <sz val="10"/>
        <color theme="0" tint="-0.499984740745262"/>
        <rFont val="Arial"/>
        <family val="2"/>
        <charset val="238"/>
      </rPr>
      <t>Účel</t>
    </r>
    <r>
      <rPr>
        <sz val="10"/>
        <color theme="0" tint="-0.499984740745262"/>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</si>
  <si>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color theme="0" tint="-0.499984740745262"/>
        <rFont val="Arial"/>
        <family val="2"/>
        <charset val="238"/>
      </rPr>
      <t>Oblast působnosti</t>
    </r>
    <r>
      <rPr>
        <sz val="10"/>
        <color theme="0" tint="-0.499984740745262"/>
        <rFont val="Arial"/>
        <family val="2"/>
        <charset val="238"/>
      </rPr>
      <t xml:space="preserve">: 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</si>
  <si>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color theme="0" tint="-0.499984740745262"/>
        <rFont val="Arial"/>
        <family val="2"/>
        <charset val="238"/>
      </rPr>
      <t>Obsah:</t>
    </r>
    <r>
      <rPr>
        <sz val="10"/>
        <color theme="0" tint="-0.499984740745262"/>
        <rFont val="Arial"/>
        <family val="2"/>
        <charset val="238"/>
      </rPr>
      <t xml:space="preserve"> 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</si>
  <si>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color theme="0" tint="-0.499984740745262"/>
        <rFont val="Arial"/>
        <family val="2"/>
        <charset val="238"/>
      </rPr>
      <t>Četnost</t>
    </r>
    <r>
      <rPr>
        <sz val="10"/>
        <color theme="0" tint="-0.499984740745262"/>
        <rFont val="Arial"/>
        <family val="2"/>
        <charset val="238"/>
      </rPr>
      <t>: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</si>
  <si>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color theme="0" tint="-0.499984740745262"/>
        <rFont val="Arial"/>
        <family val="2"/>
        <charset val="238"/>
      </rPr>
      <t>Formát:</t>
    </r>
    <r>
      <rPr>
        <sz val="10"/>
        <color theme="0" tint="-0.499984740745262"/>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</si>
  <si>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color theme="0" tint="-0.499984740745262"/>
        <rFont val="Arial"/>
        <family val="2"/>
        <charset val="238"/>
      </rPr>
      <t xml:space="preserve">Průvodní komentář: </t>
    </r>
    <r>
      <rPr>
        <sz val="10"/>
        <color theme="0" tint="-0.499984740745262"/>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</si>
  <si>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t>ČEB nemá</t>
  </si>
  <si>
    <r>
      <t xml:space="preserve">     </t>
    </r>
    <r>
      <rPr>
        <sz val="8"/>
        <rFont val="Arial"/>
        <family val="2"/>
        <charset val="238"/>
      </rPr>
      <t>z toho: ....</t>
    </r>
  </si>
  <si>
    <r>
      <t>Vedoucí orgán v kontr.</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</si>
  <si>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r>
      <t>Investiční bankovnictví</t>
    </r>
    <r>
      <rPr>
        <vertAlign val="superscript"/>
        <sz val="8"/>
        <color theme="1"/>
        <rFont val="Arial"/>
        <family val="2"/>
        <charset val="238"/>
      </rPr>
      <t>3</t>
    </r>
  </si>
  <si>
    <r>
      <t>Retailové bankovnictví</t>
    </r>
    <r>
      <rPr>
        <vertAlign val="superscript"/>
        <sz val="8"/>
        <color theme="1"/>
        <rFont val="Arial"/>
        <family val="2"/>
        <charset val="238"/>
      </rPr>
      <t>4</t>
    </r>
  </si>
  <si>
    <r>
      <t>Obhospodařování aktiv</t>
    </r>
    <r>
      <rPr>
        <vertAlign val="superscript"/>
        <sz val="8"/>
        <color theme="1"/>
        <rFont val="Arial"/>
        <family val="2"/>
        <charset val="238"/>
      </rPr>
      <t>5</t>
    </r>
  </si>
  <si>
    <r>
      <t>Korporátní funkce</t>
    </r>
    <r>
      <rPr>
        <vertAlign val="superscript"/>
        <sz val="8"/>
        <color theme="1"/>
        <rFont val="Arial"/>
        <family val="2"/>
        <charset val="238"/>
      </rPr>
      <t>6</t>
    </r>
  </si>
  <si>
    <r>
      <t>Vnitřní kontrolní funkce</t>
    </r>
    <r>
      <rPr>
        <vertAlign val="superscript"/>
        <sz val="8"/>
        <color theme="1"/>
        <rFont val="Arial"/>
        <family val="2"/>
        <charset val="238"/>
      </rPr>
      <t>7</t>
    </r>
  </si>
  <si>
    <r>
      <t>Souhrn za vše ostatní</t>
    </r>
    <r>
      <rPr>
        <vertAlign val="superscript"/>
        <sz val="8"/>
        <color theme="1"/>
        <rFont val="Arial"/>
        <family val="2"/>
        <charset val="238"/>
      </rPr>
      <t>8</t>
    </r>
  </si>
  <si>
    <r>
      <t>Ved. orgán v kontr. funkci</t>
    </r>
    <r>
      <rPr>
        <vertAlign val="superscript"/>
        <sz val="8"/>
        <rFont val="Arial"/>
        <family val="2"/>
        <charset val="238"/>
      </rPr>
      <t>1</t>
    </r>
  </si>
  <si>
    <r>
      <t>Ved. orgán v řídicí funkci</t>
    </r>
    <r>
      <rPr>
        <vertAlign val="superscript"/>
        <sz val="8"/>
        <rFont val="Arial"/>
        <family val="2"/>
        <charset val="238"/>
      </rPr>
      <t>2</t>
    </r>
  </si>
  <si>
    <r>
      <t xml:space="preserve">Nařízení (EU) č. 575/2013 čl. 450 odst.2 a EBA/GL/2015/22 odst.311  
</t>
    </r>
    <r>
      <rPr>
        <i/>
        <sz val="8"/>
        <color theme="9"/>
        <rFont val="Arial"/>
        <family val="2"/>
        <charset val="238"/>
      </rPr>
      <t>(relevantní jen pro významné instituce podle čl. 450 odst. 2)</t>
    </r>
  </si>
  <si>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t>
    </r>
  </si>
  <si>
    <r>
      <t xml:space="preserve">Členění podle relevantního geografického umístění 
</t>
    </r>
    <r>
      <rPr>
        <sz val="8"/>
        <color theme="0" tint="-0.499984740745262"/>
        <rFont val="Arial"/>
        <family val="2"/>
        <charset val="238"/>
      </rPr>
      <t>...</t>
    </r>
    <r>
      <rPr>
        <i/>
        <sz val="8"/>
        <color theme="0" tint="-0.499984740745262"/>
        <rFont val="Arial"/>
        <family val="2"/>
        <charset val="238"/>
      </rPr>
      <t xml:space="preserve"> (v případě potřeby  doplnit další řádky)</t>
    </r>
  </si>
  <si>
    <r>
      <t xml:space="preserve">Členění podle subjektů ve skupině, včetně offshore
</t>
    </r>
    <r>
      <rPr>
        <sz val="8"/>
        <color theme="0" tint="-0.499984740745262"/>
        <rFont val="Arial"/>
        <family val="2"/>
        <charset val="238"/>
      </rPr>
      <t>...</t>
    </r>
    <r>
      <rPr>
        <i/>
        <sz val="8"/>
        <color theme="0" tint="-0.499984740745262"/>
        <rFont val="Arial"/>
        <family val="2"/>
        <charset val="238"/>
      </rPr>
      <t xml:space="preserve"> (v případě potřeby  doplnit další řádky)</t>
    </r>
  </si>
  <si>
    <r>
      <t>Vedoucí orgán v kontrolní funkci</t>
    </r>
    <r>
      <rPr>
        <vertAlign val="superscript"/>
        <sz val="8"/>
        <rFont val="Arial"/>
        <family val="2"/>
        <charset val="238"/>
      </rPr>
      <t>1</t>
    </r>
  </si>
  <si>
    <r>
      <t>Vedoucí orgán v řídicí funkci</t>
    </r>
    <r>
      <rPr>
        <vertAlign val="superscript"/>
        <sz val="8"/>
        <rFont val="Arial"/>
        <family val="2"/>
        <charset val="238"/>
      </rPr>
      <t>2</t>
    </r>
  </si>
  <si>
    <r>
      <t>Obhospodař. aktiv</t>
    </r>
    <r>
      <rPr>
        <vertAlign val="superscript"/>
        <sz val="8"/>
        <color theme="1"/>
        <rFont val="Arial"/>
        <family val="2"/>
        <charset val="238"/>
      </rPr>
      <t>5</t>
    </r>
  </si>
  <si>
    <r>
      <t>Odměny celkem (v Kč)</t>
    </r>
    <r>
      <rPr>
        <vertAlign val="superscript"/>
        <sz val="10"/>
        <color theme="1"/>
        <rFont val="Arial"/>
        <family val="2"/>
        <charset val="238"/>
      </rPr>
      <t>11</t>
    </r>
  </si>
  <si>
    <r>
      <t>z toho: pohyblivé složky odměn (v Kč)</t>
    </r>
    <r>
      <rPr>
        <vertAlign val="superscript"/>
        <sz val="10"/>
        <color theme="1"/>
        <rFont val="Arial"/>
        <family val="2"/>
        <charset val="238"/>
      </rPr>
      <t>12</t>
    </r>
  </si>
  <si>
    <r>
      <t>Rozsah konsolidace (samostatně/</t>
    </r>
    <r>
      <rPr>
        <strike/>
        <sz val="10"/>
        <color theme="0" tint="-0.499984740745262"/>
        <rFont val="Arial"/>
        <family val="2"/>
        <charset val="238"/>
      </rPr>
      <t>konsolidovaně</t>
    </r>
    <r>
      <rPr>
        <b/>
        <sz val="10"/>
        <rFont val="Arial"/>
        <family val="2"/>
        <charset val="238"/>
      </rPr>
      <t>)</t>
    </r>
  </si>
  <si>
    <t>0120</t>
  </si>
  <si>
    <t>CZ0008040987</t>
  </si>
  <si>
    <t>CZ0008040995</t>
  </si>
  <si>
    <t>Individuální</t>
  </si>
  <si>
    <t>není registrována na reg.trhu</t>
  </si>
  <si>
    <t>10</t>
  </si>
  <si>
    <t>Vlastní kapitál akcionářů</t>
  </si>
  <si>
    <t>Věčný</t>
  </si>
  <si>
    <t>nepoužitelné</t>
  </si>
  <si>
    <t>0140</t>
  </si>
  <si>
    <t>Právní předpisy, jimiž se nástroj řídí</t>
  </si>
  <si>
    <t>zákon č. 90/2012 Sb., o obchodních společnostech a družstvech (zákon o obchodních korporacích), zákon č. 89/2012 Sb., občanský zákoník</t>
  </si>
  <si>
    <t>Systém vnitřně stanoveného kapitálu je součástí celkového řídícího a kontrolního systému Banky. Představenstvo Banky ročně vyhodnocuje systém vnitřně stanoveného kapitálu, včetně přiměřenosti vnitřně stanoveného kapitálu, v návaznosti na současné i očekávané aktivity Banky a její strategické cíle. O přiměřenosti vnitřně stanoveného kapitálu je Představenstvo Banky informováno pravidelně čtvrtletně. Výkonnou odpovědnost za nastavení a průběžné fungování systému nese Oddělení řízení bankovních rizik.
Metody pro vyhodnocování a měření jednotlivých rizik a strukturu kapitálu pro krytí podstupovaných rizik schvaluje představenstvo ve Strategii řízení rizik. Konkrétní výpočet kapitálových požadavků v rámci metod schválených představenstvem pro měření jednotlivých rizik schvalují výbory ALCO (tržní riziko a riziko likvidity), Úvěrový výbor (úvěrové riziko a riziko koncentrace) a ORCO (operační riziko). 
Banka v rámci systému vnitřně stanoveného kapitálu řídí a měří kromě rizik, na které se tvoří povinné kapitálové požadavky podle nařízení č. 575/2013/EU (Pilíř 1), další rizika, kterým Banka je nebo může být vystavena. Ke krytí rizik udržuje přiměřený kapitál nebo uplatňuje jiné postupy.
V návaznosti na rizikový profil a současné i předpokládané aktivity měří Banka v rámci systému vnitřně stanoveného kapitálu riziko úvěrové (včetně rizika vyplývajícího z úvěrových rámců a volných limitů pro obchodování na finančních trzích a settlement rizika), koncentrace, tržní (včetně úrokového rizika investičního portfolia), likvidity, operační, strategické a reputační riziko. 
Velikost a struktura vnitřně stanoveného (dostupného) kapitálu ke krytí kvantifikovatelných rizik Banky se odvozuje od položek kapitálu stanovených pro účely minimální kapitálové přiměřenosti podle Pilíře 1 (Tier 1). Dodatkovým kapitálovým zdrojem ke krytí rizik z expozic zařazených v dotačním účetním okruhu 02 je dotace ztrát z podpořeného financování ve smyslu § 6 odst. 4 zákona č. 58/1995 Sb.
Kapitálové zdroje jsou v ČEB primárně určeny k podpoře poskytování státní podpory vývozu ve smyslu zákona č. 58/1995 Sb. ČEB posuzuje vnitřně stanovený kapitál ve vztahu k podstupovaným rizikům jako celek a neprovádí alokaci kapitálu k jednotlivým rizikům. Představenstvo může k vybraným rizikům kapitálové zdroje alokovat.
Kvantifikovatelná rizika jsou vyhodnocena v podobě vnitřně stanovené kapitálové potřeby, další rizika jsou pokryta kvalitativními opatřeními v oblasti řízení rizik, organizace procesů a kontrolních mechanismů (etický kodex, komunikační politika atp.).</t>
  </si>
  <si>
    <t>Banka používá STA přístup, nemá IRB přístup.</t>
  </si>
  <si>
    <t>V podmínkách Banky je kapitálem kmenový kapitál Tier 1 (CET1), který zahrnuje:</t>
  </si>
  <si>
    <t>Splacené CET1 nástroje</t>
  </si>
  <si>
    <t xml:space="preserve"> - obsahuje splacený základní kapitál Banky zapsaný v obchodním rejstříku</t>
  </si>
  <si>
    <t>Rezervní fondy</t>
  </si>
  <si>
    <t xml:space="preserve"> - fondy jsou tvořeny přídělem ze zisku</t>
  </si>
  <si>
    <t>Jiná nehmotná aktiva</t>
  </si>
  <si>
    <t xml:space="preserve"> - odpočet nehmotných aktiv v čisté hodnotě podle účetní evidence</t>
  </si>
  <si>
    <t>Kumulovaný ostatní úplný výsledek hospodaření (OCI)</t>
  </si>
  <si>
    <t xml:space="preserve"> - odpočet podle účetní evidence</t>
  </si>
  <si>
    <t>Úpravy CET1 kapitálu z důvodu použití obezřetnostních filtrů</t>
  </si>
  <si>
    <t>Všechny složky kapitálu zahnruté do výpočtu kapitálových poměrů Banky odpovídají nařízení č. 575/2013/EU.</t>
  </si>
  <si>
    <t>1 
Popis postupů použitých k řízení rizika nadměrné páky</t>
  </si>
  <si>
    <t>2 
Popis faktorů, které měly vliv na pákový poměr během období, kterého se zpřístupněný pákový poměr týká</t>
  </si>
  <si>
    <t xml:space="preserve">IFRS 9 dodatek A - Finanční aktivum je po splatnosti, jestliže protistrana neprovedla platbu k datu, kdy byla daná platba na základě smlouvy splatná. 
IAS 39 bod 59: „Hodnota finančního aktiva nebo skupiny finančních aktiv se snížila nebo ke ztrátám ze snížení hodnoty došlo pouze tehdy, když existuje objektivní důkaz snížení hodnoty v důsledku jedné nebo více událostí, ke kterým došlo po prvotním zaúčtování aktiva („ztrátová událost“), a když tato událost (nebo události) má vliv na odhadované budoucí peněžní toky finančního aktiva nebo skupiny finančních aktiv, které lze spolehlivě odhadnout.“ </t>
  </si>
  <si>
    <t>4042</t>
  </si>
  <si>
    <t>Banka čtvrtletně zkoumá, zda existují objektivní důkazy o znehodnocení jednotlivého finančního aktiva. Jestliže existuje objektivní důkaz, že došlo ke znehodnocení pohledávky, výše ztráty plynoucí ze snížení její hodnoty je vypočítána jako rozdíl mezi účetní hodnotou a současnou hodnotou očekávaných budoucích peněžních toků diskontovaných původní efektivní úrokovou sazbou. Účetní hodnota aktiv je snížena prostřednictvím opravných položek a výše ztráty ze snížení hodnoty je zachycena ve výkazu zisku a ztráty. Banka tvoří rezervy na očekávanou ekonomickou ztrátu vzniklou z pravděpodobného plnění z podrozvahových položek (např. vystavených záruk atp.), pokud existuje povinnost (právní nebo věcná) z těchto závazků plnit a zároveň je možné provést přiměřeně spolehlivý odhad plnění.</t>
  </si>
  <si>
    <t>Celková částka odměny poskytovaná na základě příslušné smlouvy se skládá z pevné a variabilní složky (bonusu). Mezi základní mzdou a bonusem existuje odpovídající poměr. Vybraným pracovníkům jsou stanovovány finanční i nefinanční ukazatele, které vycházejí z dlouhodobé strategie rozvoje ČEB, a.s. případně dílčích strategií ČEB, a.s. (tzv. KPI – Key Performance Indicator). Výkonnostní odměny jsou stanoveny „vybraným pracovníkům“ a mohou být přiznány na základě hodnocení individuální pracovní výkonnosti, výkonnosti dotčeného útvaru, splnění ukazatelů jednotlivce a splnění cílů a ukazatelů hospodaření ČEB, a.s. Přitom variabilní složka nepřevyšuje 100% základní složky odměny. Hodnocení výkonnosti je založeno na jednoletém základě.</t>
  </si>
  <si>
    <t>Tento bod není pro ČEB relevantní.</t>
  </si>
  <si>
    <t>Žádné významné změny neproběhly.</t>
  </si>
  <si>
    <t>Požadavky byly aplikovány dle principu proporcionality. Byly vytvořeny zásady odměnování členu orgánů a souhrnné zásady odměňování pro všechny pracovníky, které zohledňují EBA/GL/2015/22 odst. 297.</t>
  </si>
  <si>
    <t>Nebyly provedeny významné změny v počtu vybraných pracovníků.</t>
  </si>
  <si>
    <t>Nedošlo k žadným významným změnám zásad odměňování.</t>
  </si>
  <si>
    <t>Výbor pro odměňování není zřízen.</t>
  </si>
  <si>
    <t>Nevyužili jsme služeb externího poradce.</t>
  </si>
  <si>
    <t>Výkonnostní ukazatele jsou následující: finanční, nefinanční, obezřetnostní, riziková, obchodní, provozní a K.O. kritéria (kapitálová přiměřenost). ČEB nevyužívá různé typy nástrojů.</t>
  </si>
  <si>
    <t>Všichni zaměstnanci, členové představenstva a dozorčí rady.</t>
  </si>
  <si>
    <t>Nenároková variabilní část odměny, tj. pohyblivá odměna je přiznána na základě vyhodnocení plnění stanovených ukazatelů zahrnujících finanční a nefinanční výkonová kritéria, individuální a celofiremní kritéria, K.O. kritéria (kapitálová přiměřenost).</t>
  </si>
  <si>
    <t>Finanční, nefinanční, obezřetnostní, riziková, obchodní, provozní a K.O. kritéria (kapitálová přiměřenost)</t>
  </si>
  <si>
    <t>Pro aplikaci ex ante úprav o riziko využíváme K.O. kritéria, pro ex post využíváme nástrojů malus metodiky (vyhodnocení kvality úvěrové produkce) a clawback.</t>
  </si>
  <si>
    <t>Pevná i pohyblivá část odměny je přiznávána plně v peněžní formě. ČEB, a.s. nepřiznává žádnou část variabilní složky odměny v nepeněžních nástrojích, jelikož to není přiměřené velikosti, organizačnímu uspořádání, povaze, rozsahu a složitosti činností banky.</t>
  </si>
  <si>
    <t>Odměna se dělí na pevnou složku a složku pohyblivou (variabilní), která je charakteristická tím, že závisí na výkonu a dalších kritériích stanovených vnitřními předpisy zaměstnavatele. Mimořádné odměny jsou považovány za variabilní složku.</t>
  </si>
  <si>
    <t>Oddálení a využití malus metodiky (vyhodnocení kvality úvěrové produkce) pro případné nevyplacení.</t>
  </si>
  <si>
    <t>Parametrem použitým pro rozhodnutí o délce oddálení byla analýza průměrné vážené doby do defaultu pro úvěry.</t>
  </si>
  <si>
    <t>Nesplněním alespoň jednoho z uvedených K.O. kritérií zaniká nárok na vyplacení bonusu z daného roku. Pro oddálenou část bonusu z minulých období byla použita malus metodika. ČEB zahrnuje do zásad odměňování tzv. „clawback“, tj. možnost požadovat vrácení již vyplaceného bonusu nebo jeho části. Byla zavedena taková opatření, která minimalizují potřebu institutu „clawback“ (např. oddálení části bonusu nad rámec požadavků až na 5 let).Clawback je aplikován v těchto případech: prokázaný podvod, záměrné a prokazatelné využití zavádějící informace.</t>
  </si>
  <si>
    <t>Pro ČEB neaplikovatelný bod.</t>
  </si>
  <si>
    <t>Kapitálová přiměřenost je součástí K.O. kritérií, právo na oddálenou i neoddálenou část bonusu vznikne, pokud ČEB plní limit kapitálové přiměřenosti.</t>
  </si>
  <si>
    <t>ČEB neposkytuje zaručenou pohyblivou odměnu. Odchodné je navrženo způsobem, který neodměňuje neúspěch či selhání pracovníka, zejména formou porušení povinností nebo takového jednání, které neodpovídá odborné péči obvyklé pro danou pozici a zaměstnavatele, z důvodu kterého došlo k nesplnění stanovených výkonnostních cílů, nebo které způsobilo ČEB, a.s. prokazatelnou škodu na majetku nebo prokazatelně poškodilo její dobré jméno a pověst. Odchodné je poskytováno jen v případě, že pracovník není odvolán pro prokazatelně špatné výsledky nebo chyby v řízení, které mají prokazatelný vliv na výsledky banky.</t>
  </si>
  <si>
    <t xml:space="preserve">Výkonnostní ukazatele jsou následující: finanční, nefinanční, obezřetnostní, riziková, obchodní, provozní a K.O. kritéria (kapitálová přiměřenost). ČEB nevyužívá různé typy nástrojů. </t>
  </si>
  <si>
    <t>ČEB neposkytuje prvky odměňování, které by nebylo možné považovat za běžnou praxi.</t>
  </si>
  <si>
    <r>
      <t xml:space="preserve">Rok plnění, za který jsou odměny přiznány </t>
    </r>
    <r>
      <rPr>
        <sz val="10"/>
        <color rgb="FFFF0000"/>
        <rFont val="Arial"/>
        <family val="2"/>
        <charset val="238"/>
      </rPr>
      <t>(tj. daný finanční rok - rok N):</t>
    </r>
  </si>
  <si>
    <t>(CZK)</t>
  </si>
  <si>
    <r>
      <t>Počet pracovníků celkem (počet fyzických osob, stav ke konci roku)</t>
    </r>
    <r>
      <rPr>
        <vertAlign val="superscript"/>
        <sz val="9"/>
        <color theme="1"/>
        <rFont val="Arial"/>
        <family val="2"/>
        <charset val="238"/>
      </rPr>
      <t>9</t>
    </r>
  </si>
  <si>
    <r>
      <t>Počet vybraných pracovníků</t>
    </r>
    <r>
      <rPr>
        <vertAlign val="superscript"/>
        <sz val="9"/>
        <rFont val="Arial"/>
        <family val="2"/>
        <charset val="238"/>
      </rPr>
      <t>10</t>
    </r>
    <r>
      <rPr>
        <sz val="9"/>
        <rFont val="Arial"/>
        <family val="2"/>
        <charset val="238"/>
      </rPr>
      <t xml:space="preserve"> včetně vrcholného vedení</t>
    </r>
    <r>
      <rPr>
        <vertAlign val="superscript"/>
        <sz val="9"/>
        <rFont val="Arial"/>
        <family val="2"/>
        <charset val="238"/>
      </rPr>
      <t>11</t>
    </r>
    <r>
      <rPr>
        <sz val="9"/>
        <rFont val="Arial"/>
        <family val="2"/>
        <charset val="238"/>
      </rPr>
      <t>, vyjádřený v ekvivalentech plného pracovního úvazku (stav ke konci roku)</t>
    </r>
  </si>
  <si>
    <r>
      <t>Pevné složky odměn celkem (v Kč)</t>
    </r>
    <r>
      <rPr>
        <vertAlign val="superscript"/>
        <sz val="9"/>
        <rFont val="Arial"/>
        <family val="2"/>
        <charset val="238"/>
      </rPr>
      <t>12</t>
    </r>
    <r>
      <rPr>
        <sz val="9"/>
        <rFont val="Arial"/>
        <family val="2"/>
        <charset val="238"/>
      </rPr>
      <t>, z toho:</t>
    </r>
  </si>
  <si>
    <r>
      <t>Pohyblivé složky odměn celkem (v Kč)</t>
    </r>
    <r>
      <rPr>
        <vertAlign val="superscript"/>
        <sz val="9"/>
        <rFont val="Arial"/>
        <family val="2"/>
        <charset val="238"/>
      </rPr>
      <t>13</t>
    </r>
    <r>
      <rPr>
        <sz val="9"/>
        <rFont val="Arial"/>
        <family val="2"/>
        <charset val="238"/>
      </rPr>
      <t>, z toho:</t>
    </r>
  </si>
  <si>
    <r>
      <t xml:space="preserve">   pohyblivé složky odměn ve formě jiných typů nástrojů</t>
    </r>
    <r>
      <rPr>
        <vertAlign val="superscript"/>
        <sz val="9"/>
        <color theme="1"/>
        <rFont val="Arial"/>
        <family val="2"/>
        <charset val="238"/>
      </rPr>
      <t>14</t>
    </r>
  </si>
  <si>
    <r>
      <t xml:space="preserve">    celková výše nevyplacených složek odměn s oddálenou splatností přiznaných v roce N</t>
    </r>
    <r>
      <rPr>
        <vertAlign val="superscript"/>
        <sz val="9"/>
        <rFont val="Arial"/>
        <family val="2"/>
        <charset val="238"/>
      </rPr>
      <t>1</t>
    </r>
    <r>
      <rPr>
        <b/>
        <vertAlign val="superscript"/>
        <sz val="9"/>
        <rFont val="Arial"/>
        <family val="2"/>
        <charset val="238"/>
      </rPr>
      <t>5</t>
    </r>
    <r>
      <rPr>
        <sz val="9"/>
        <rFont val="Arial"/>
        <family val="2"/>
        <charset val="238"/>
      </rPr>
      <t>:</t>
    </r>
  </si>
  <si>
    <r>
      <t xml:space="preserve">         pohyblivé složky odměn s oddálenou splatností  přiznané v roce N ve formě jiných typů nástrojů</t>
    </r>
    <r>
      <rPr>
        <vertAlign val="superscript"/>
        <sz val="9"/>
        <rFont val="Arial"/>
        <family val="2"/>
        <charset val="238"/>
      </rPr>
      <t>16</t>
    </r>
  </si>
  <si>
    <r>
      <t xml:space="preserve">   celková výše nevyplacených složek odměn s oddálenou splatností (v Kč) přiznaných v předchozích obdobích a nikoli v roce N</t>
    </r>
    <r>
      <rPr>
        <vertAlign val="superscript"/>
        <sz val="9"/>
        <rFont val="Arial"/>
        <family val="2"/>
        <charset val="238"/>
      </rPr>
      <t>17</t>
    </r>
    <r>
      <rPr>
        <sz val="9"/>
        <rFont val="Arial"/>
        <family val="2"/>
        <charset val="238"/>
      </rPr>
      <t>:</t>
    </r>
  </si>
  <si>
    <r>
      <t>Celková výše přímo vyjádřených ex post úprav dříve přiznaných odměn podle dosažených výsledků</t>
    </r>
    <r>
      <rPr>
        <vertAlign val="superscript"/>
        <sz val="9"/>
        <color theme="1"/>
        <rFont val="Arial"/>
        <family val="2"/>
        <charset val="238"/>
      </rPr>
      <t>18</t>
    </r>
    <r>
      <rPr>
        <sz val="9"/>
        <color theme="1"/>
        <rFont val="Arial"/>
        <family val="2"/>
        <charset val="238"/>
      </rPr>
      <t>,</t>
    </r>
    <r>
      <rPr>
        <vertAlign val="superscript"/>
        <sz val="9"/>
        <color theme="1"/>
        <rFont val="Arial"/>
        <family val="2"/>
        <charset val="238"/>
      </rPr>
      <t xml:space="preserve"> </t>
    </r>
    <r>
      <rPr>
        <sz val="9"/>
        <color theme="1"/>
        <rFont val="Arial"/>
        <family val="2"/>
        <charset val="238"/>
      </rPr>
      <t>uplatněných v roce N</t>
    </r>
  </si>
  <si>
    <r>
      <t>Počet příjemců příspěvků na nově vzniklé pracovní poměry (smluvně zaručené pohyblivé složky odměn) vyplacených v roce N</t>
    </r>
    <r>
      <rPr>
        <b/>
        <vertAlign val="superscript"/>
        <sz val="9"/>
        <color theme="1"/>
        <rFont val="Arial"/>
        <family val="2"/>
        <charset val="238"/>
      </rPr>
      <t>19</t>
    </r>
  </si>
  <si>
    <t>Celková výše odstupného přiznaná v roce N, z toho:</t>
  </si>
  <si>
    <r>
      <t>Celková výše příspěvků na zvláštní penzijní výhody v roce N</t>
    </r>
    <r>
      <rPr>
        <vertAlign val="superscript"/>
        <sz val="9"/>
        <color theme="1"/>
        <rFont val="Arial"/>
        <family val="2"/>
        <charset val="238"/>
      </rPr>
      <t>20</t>
    </r>
  </si>
  <si>
    <r>
      <t>Celková výše pohyblivých složek odměn za víceletá období v programech, které se neobměňují každý rok, přiznaných v roce N</t>
    </r>
    <r>
      <rPr>
        <vertAlign val="superscript"/>
        <sz val="9"/>
        <color theme="1"/>
        <rFont val="Arial"/>
        <family val="2"/>
        <charset val="238"/>
      </rPr>
      <t>21</t>
    </r>
    <r>
      <rPr>
        <sz val="9"/>
        <color theme="1"/>
        <rFont val="Arial"/>
        <family val="2"/>
        <charset val="238"/>
      </rPr>
      <t xml:space="preserve"> </t>
    </r>
  </si>
  <si>
    <r>
      <t>Rok plnění, za který jsou odměny přiznány</t>
    </r>
    <r>
      <rPr>
        <sz val="10"/>
        <color rgb="FFFF0000"/>
        <rFont val="Arial"/>
        <family val="2"/>
        <charset val="238"/>
      </rPr>
      <t xml:space="preserve"> (rok N)</t>
    </r>
    <r>
      <rPr>
        <sz val="10"/>
        <color indexed="8"/>
        <rFont val="Arial"/>
        <family val="2"/>
        <charset val="238"/>
      </rPr>
      <t>:</t>
    </r>
  </si>
  <si>
    <t>Banka pro výpočet kapitálového požadavku k operačnímu riziku používá přístup základního ukazatele (tzv. přístup BIA).
Kapitálový požadavek k operačnímu riziku podle přístupu BIA je roven 15 % z hodnoty relevantního ukazatele. Relevantní ukazatel se stanovuje jako tříletý průměr součtu čistého úrokového a čistého neúrokového výnosu z údajů za poslední 3 účetní období podle údajů účetní závěrky Banky ověřené auditorem.</t>
  </si>
  <si>
    <t>Banka nevyužívá standardizovaný přístup.</t>
  </si>
  <si>
    <t>Banka používá metodu základního ukazatele.</t>
  </si>
  <si>
    <t>Banka používá pouze metodu základního ukazatele.</t>
  </si>
  <si>
    <t>Riziko plynoucí z pohybu tržních úrokových sazeb a jeho možného nepříznivého dopadu na přecenění pozic bankovního portfolia. Jedná se především o dopady na hodnotu klientských úvěrů a vkladů, běžných účtů, dluhopisů (vydaných i držených bankou), zajišťovacích úrokových a měnových derivátů.</t>
  </si>
  <si>
    <t>Pohledávky a závazky zachycené pouze v účetní evidenci banky (např. běžné účty, loro, nostro,  kolaterálové účty atd.) vstupují do analýz úrokového rizika se splatností O/N. Peněžní toky poskytnutých úvěrů, které jsou klasifikovány jako nestandardní a horší jsou sníženy o  koeficient spoluúčasti ČEB na pojištění úvěru. K vybraným nestandardním úvěrům komise ALCO může schválit jiné předpoklady o krácení peněžních toků (včetně jejich 100% snížení).</t>
  </si>
  <si>
    <t>Měsíčně</t>
  </si>
  <si>
    <t>NE</t>
  </si>
  <si>
    <t>(ANO)</t>
  </si>
  <si>
    <t>Výkaz o finanční situaci</t>
  </si>
  <si>
    <t>(mil. Kč)</t>
  </si>
  <si>
    <t>z toho:</t>
  </si>
  <si>
    <t>Nehmotný majetek 
brutto</t>
  </si>
  <si>
    <t>Oprávky nehmotného majetku</t>
  </si>
  <si>
    <t>AKTIVA</t>
  </si>
  <si>
    <t>Aktiva celkem</t>
  </si>
  <si>
    <t>OCI -
Reálná hodnota</t>
  </si>
  <si>
    <t>OCI -
Odložená daň</t>
  </si>
  <si>
    <t>ZÁVAZKY A VLASTNÍ KAPITÁL</t>
  </si>
  <si>
    <t>Závazky celkem</t>
  </si>
  <si>
    <t>Základní kapitál</t>
  </si>
  <si>
    <t>z toho: OCI ze zajišťovacích derivátů k zajištění peněžních toků</t>
  </si>
  <si>
    <t>Vlastní kapitál celkem</t>
  </si>
  <si>
    <t>Závazky a vlastní kapitál celkem</t>
  </si>
  <si>
    <t>Kapitál</t>
  </si>
  <si>
    <t>Položky regulatorního kapitálu</t>
  </si>
  <si>
    <t>Položky vlastního kapitálu a aktiv</t>
  </si>
  <si>
    <t>Kumulovaný ostatní úplný výsledek hospodaření (OCI) a jiné rezervy</t>
  </si>
  <si>
    <t>S</t>
  </si>
  <si>
    <t>OCI - Reálná hodnota celkem</t>
  </si>
  <si>
    <t>Ostatní účelové fondy ze zisku; vč. půjček zaměstnancům z fondu</t>
  </si>
  <si>
    <t>z toho: Rezervní fond na zajištění peněžních toků</t>
  </si>
  <si>
    <t>(-) OCI - Reálná hodnota ze zajišťovacích derivátů k zajištění PT</t>
  </si>
  <si>
    <t>z toho: (-) Úpravy hodnot podle požadavků pro obezřetné oceňování</t>
  </si>
  <si>
    <t>(-) Nehmotný majetek brutto</t>
  </si>
  <si>
    <t>(-) Oprávky nehmotného majetku</t>
  </si>
  <si>
    <t>Úplné sesouhlasení položek kmenového kapitálu Tier 1 na rozvahu v rámci auditované účetní závěrky instituce</t>
  </si>
  <si>
    <t>z toho: OCI k dluhovým cenným papírům v reálné hodnotě</t>
  </si>
  <si>
    <t>z toho: vliv křížových zaokrouhlení</t>
  </si>
  <si>
    <t xml:space="preserve">ALCO - 12     , ORCO - 4 , Úvěrový výbor - 34 </t>
  </si>
  <si>
    <t xml:space="preserve">Systém řízení rizik odpovídá rozsahu aktivit ČEB.
 Banka při řízení rizik tradičně udržuje princip limitovaného rizikového profilu, který je založen na systému vnitřních limitů pro jednotlivé druhy rizik, produkty a dlužníky.
 Koncepce řízení rizik v ČEB je ve všech oblastech řízení rizik v souladu s regulatorními požadavky stanovenými nařízením (EU) č. 575/2013, o obezřetnostních požadavcích na úvěrové instituce a investiční podniky, vyhláškou ČNB č. 163/2014 Sb., o výkonu činnosti bank, spořitelních a úvěrních družstev a obchodníků s cennými papíry a s mezinárodními účetními standardy.
 Proces řízení rizik je v ČEB nezávislý na obchodních útvarech. Výkonnou jednotkou pro tento proces je Úsek řízení rizik. Řízením úvěrového rizika spojeného s jednotlivými transakcemi je pověřen Odbor řízení úvěrového rizika. Řízením úvěrového rizika na portfoliové úrovni, tržních rizik, operačních rizik, rizika likvidity, rizika nadměrné páky a rizika koncentrace je pověřeno Oddělení řízení bankovních rizik. Proces řízení rizik je zastřešen představenstvem, které je pravidelně informováno o podstupovaném riziku. Představenstvo stanovuje a pravidelně vyhodnocuje akceptovanou míru rizika.
 Obchodní strategie ČEB je formulována v souladu se Strategií řízení rizik v návaznosti na exportní strategii ČR pro období 2012 až 2020, a to především v zaměření na prioritní teritoria, prioritní klientské segmenty a prioritní exportní odvětví. ČEB zároveň podporuje proexportní aktivity rozvíjené MZV ČR v oblasti identifikace nových exportních teritorií a exportních příležitostí.
 Rizikový profil ČEB definuje Strategie řízení rizik tj. rizika, kterým ČEB je nebo může být vystavena, a dále:
• zásady a metody řízení jednotlivých rizik podstupovaných bankou,
• zásady pro posuzování významnosti při řízení rizik,
• akceptovanou míru rizika,
• soustavu limitů pro omezení podstupovaných rizik,
• zásady pro sestavení a úpravy pohotovostního plánu pro případ krize likvidity,
• zásady pro vymezení povolených produktů, činností nebo systémů, měn, teritorií a protistran, atd.
 ČEB soustavně řídí úvěrové riziko, tržní riziko, riziko likvidity, riziko koncentrace, riziko nadměrné páky, operační riziko, riziko strategické a reputační. Banka nepodstupuje akciové ani komoditní riziko.
 Ve vazbě na rizikový profil ČEB stanovuje, průběžně posuzuje a udržuje kapitálové zdroje ke krytí podstupovaných rizik, případně uplatňuje jiné postupy. K tomu účelu stanovuje postupy, metody a limity pro řízení rizika spojeného s kapitálem a kapitálovými poměry ve Strategii řízení rizik.
 K naplňování zákonné povinnosti v oblasti plánování a průběžného udržování vnitřně stanoveného kapitálu ve výši, struktuře a rozložení ČEB udržuje tzv. systém vnitřně stanoveného kapitálu (SVSK). Metody pro vyhodnocování a měření jednotlivých rizik zařazených do SVSK, které banka v návaznosti na svůj rizikový profil používá, schvaluje představenstvo. Kvantifikovatelná rizika jsou vyhodnocena v podobě vnitřně stanovené kapitálové potřeby. Další rizika v rámci SVSK jsou pokryta kvalitativními opatřeními v oblasti řízení rizik, organizace procesů a kontrolních mechanismů (etický kodex, komunikační politika atp.). Vnitřně stanovený kapitál byl v roce 2018 dostatečný pro pokrytí rizik podstupovaných ČEB.
</t>
  </si>
  <si>
    <t>- odpočet oceňovacích rozdílů (OCI) ze změn reálné hodnoty spojené se zisky nebo ztrátami ze zajištění CF z finančních nástrojů
- dodatečné úpravy ocenění (AVA) - obezřetnostní úpravy při tržním oceňování, jsou zahrnuty všechny OTC derivátové nástroje a nástroje v AFS portfoliu</t>
  </si>
  <si>
    <t>- nehmotná aktiva - odpočet nehmotných aktiv v čisté hodnotě podle účetní evidence
- dočasně: neuhrazená ztráta ze změn metodiky (OP dle IFRS9)</t>
  </si>
  <si>
    <t>DOČASNĚ: Neuhrazená ztráta ze změn metodiky</t>
  </si>
  <si>
    <t xml:space="preserve"> - OP dle IFRS9</t>
  </si>
  <si>
    <t xml:space="preserve"> - obezřetnostní úpravy při tržním oceněňování (AVA-Additional Value Adjustment) a odpočet oceňovacích rozdílů (OCI) ze změn reálné hodnoty spojené se zisky nebo ztrátami ze zajištění peněžních toků z finančních nástrojů</t>
  </si>
  <si>
    <t>Vedle minimálního požadovaného kapitálového poměru ve výši 8,0 % stanovila ČNB Bance pro rok 2018 dodatečný požadavek dle Pilíře 2 ve výši 3,9 %. Požadovaný celkový kapitálový poměr (TSCR) tak činil 11,9 %. Nad rámec celkového kapitálového poměru Banka plní povinnou kombinovanou kapitálovou rezervu, která sestává z bezpečnostní kapitálové rezervy ve výši 2,5 % a proticyklické kapitálové rezervy ve výši 0,6 % (k 31. 12. 2018). Souhrnný kapitálový poměr (OCR) k 31. 12. 2018 tudíž činil 15,0 %.
Banka k 31. 12. 2018 vykazovala regulatorní kapitálový poměr ve výši 89,2 %, což indikuje dostatečné pokrytí kapitálových požadavků vyplývajících z regulatorního rámce Basel III a přiměřený prostor pro další rozvíjení obchodních aktivit Banky.</t>
  </si>
  <si>
    <t>Hodnota ukazatele pákového poměru měla během sledovaného období mírně rostoucí tendenci, což vyplynulo z plánovaného snížení bilanční sumy Banky. Aktivita Banky byla soustředěna zejména na pokračování restrukturalizace stávajících obchodních případů a na naplňování stanovené obchodní strategie.</t>
  </si>
  <si>
    <t>Azerbajdžánská republika</t>
  </si>
  <si>
    <t>Běloruská republika</t>
  </si>
  <si>
    <t>Černá Hora</t>
  </si>
  <si>
    <t>Česká republika</t>
  </si>
  <si>
    <t>Francouzská Guyana</t>
  </si>
  <si>
    <t>Kubánská republika</t>
  </si>
  <si>
    <t>Kyperská republika</t>
  </si>
  <si>
    <t>Kyrgyzstán</t>
  </si>
  <si>
    <t>Mauricijská republika</t>
  </si>
  <si>
    <t>Nizozemské království</t>
  </si>
  <si>
    <t>Ruská federace</t>
  </si>
  <si>
    <t>Slovenská republika</t>
  </si>
  <si>
    <t>Spojené státy americké</t>
  </si>
  <si>
    <t>Spojené státy mexické</t>
  </si>
  <si>
    <t>Republika Srbsko</t>
  </si>
  <si>
    <t>Tunisko</t>
  </si>
  <si>
    <t>Turecká republika</t>
  </si>
  <si>
    <t>Ukrajina</t>
  </si>
  <si>
    <t>Výpočet dopadu úrokového šoku při paralelním  posunu úrokových sazeb o +200 bps / -200 bps. 
(hodnoty v CZK)</t>
  </si>
  <si>
    <t>CZK</t>
  </si>
  <si>
    <t>-164 687 413  /  170 878 132</t>
  </si>
  <si>
    <t xml:space="preserve"> 42 351 257  /   - 21 397 205</t>
  </si>
  <si>
    <t xml:space="preserve"> -22 356 251  /   26 303 295</t>
  </si>
  <si>
    <t>-3   /   1</t>
  </si>
  <si>
    <t>RUB</t>
  </si>
  <si>
    <t xml:space="preserve"> 613   /  -625</t>
  </si>
  <si>
    <t>PLN</t>
  </si>
  <si>
    <t>-2 022   /   14</t>
  </si>
  <si>
    <t>Člen představenstva</t>
  </si>
  <si>
    <t>Člen dozorčí rady</t>
  </si>
  <si>
    <t>Jsou stavoveny zásady pro výběr pracovníků stanovující, mimo jiné - požadavky na důvěryhodnost, znalosti a zkušenosti osob, jimiž organizace zabezpečuje výkon svých činností, včetně členů orgánů a výborů, 
- požadavky na celkové znalosti a zkušenosti osob tvořících vedoucí orgán, 
- působnosti a požadavky při: prokazování požadovaných znalostí a zkušeností a důvěryhodnosti, prověřování trvající důvěryhodnosti, aj.</t>
  </si>
  <si>
    <t>Při výběru kandidátů a jejich následném schvalování je podporována rozmanitost s cílem zajistit rovnoměrné zastoupení odborníků, aby byly odborně pokryty všechny stěžejní/strategické oblasti působnosti organizace a vedoucí orgán, jako celek, mohl odpovídajícím způsobem vykonávat svou činnost.
K řádnému posouzení a následné nominaci kandidáta, předkládá tento zejména svůj profesní
životopis, výpis z rejstříku trestů, doklad o nejvyšším dosaženém vzdělání, profesní doporučení (reference) z předchozích pracovních působení a stručnou koncepci za oblast, za kterou bude ve vedoucím orgánu odpovídat. Motivace a osobnostní předpoklady kandidátů jsou posuzovány, mimo jiné, i formou pohovoru se zástupci akcionářů.</t>
  </si>
  <si>
    <t>Vybraní pracovníci jsou rozděleni do čtyř kategorií, přičemž pro kategorie I a II variabilní složku odměny oddalujeme rovnoměrně na čtyři roky, u skupin III a IV ji neoddalujeme. ČEB je jedním celkem bez rozdělení na regiony.</t>
  </si>
  <si>
    <t>Hlavním orgánem pro dohled nad odměňováním je dozorčí rada, která měla celkem 10 zasedání.</t>
  </si>
  <si>
    <t>V roce 2018 byl proveden audit odměňování oddělením vnitřní audit.</t>
  </si>
  <si>
    <t>Variabilní složka nepřevyšuje 100% základní složky odměny, u vybraných zaměstnanců kategorie I a II je část variabilní složky oddálena na čtyři roky. Do celobankovních cílů jsou zahrnuty KPI z oblasti řízení rizik, kapitálové přiměřenosti. Implementován je také malus a clawback.</t>
  </si>
  <si>
    <t>U pracovníků ve vnitřních kontrolních funkcích ve vedoucích pozicích vnitřní audit a compliance je výše jejich bonusů vázána pouze na posouzení jejich individuální pracovní výkonnosti (plnění individuálních cílů stanovených pro danou kontrolní funkci, nezávisle na výkonnosti útvarů, které kontrolují, a plnění celobankovních cílů).</t>
  </si>
  <si>
    <t>Odstupné je považováno za variabilní složku odměny. Polovina odstupného je vyplacena v roce ukončení výkonu funkce, druhá je rozdělena rovnoměrně na 4 části, oddaluje se na čtyři roky a je vyplácena postupně od následujícího kalendářního roku po skončení výkonu funkce.</t>
  </si>
  <si>
    <t>viz "Vedoucí orgán v kontrolní a řídicí funkci"</t>
  </si>
  <si>
    <t>variabilní složka 25 % až 100 % základní složky odměny</t>
  </si>
  <si>
    <t>viz "Vedoucí orgán kontrolní a řídicí funkci"</t>
  </si>
  <si>
    <t>variabilní složka 15  % až 35 % základní mzdy</t>
  </si>
  <si>
    <t>variabilní složka 15  % až 25 % základní mzdy</t>
  </si>
  <si>
    <t>variabilní složka 15  % až 80 % základní mzdy</t>
  </si>
  <si>
    <t>Nezatížená aktiva  - do 1. 1. 2020</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</si>
  <si>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</si>
  <si>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</si>
  <si>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</si>
  <si>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</si>
  <si>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</si>
  <si>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</si>
  <si>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</si>
  <si>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</si>
  <si>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</si>
  <si>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</si>
  <si>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</si>
  <si>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</si>
  <si>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</si>
  <si>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</si>
  <si>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</si>
  <si>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</si>
  <si>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</si>
  <si>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</si>
  <si>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</si>
  <si>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</si>
  <si>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</si>
  <si>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</si>
  <si>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</si>
  <si>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</si>
  <si>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</si>
  <si>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</si>
  <si>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</si>
  <si>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</si>
  <si>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</si>
  <si>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</si>
  <si>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</si>
  <si>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</si>
  <si>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</si>
  <si>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</si>
  <si>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</si>
  <si>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</si>
  <si>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</si>
  <si>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</si>
  <si>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</si>
  <si>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</si>
  <si>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</si>
  <si>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</si>
  <si>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</si>
  <si>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</si>
  <si>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</si>
  <si>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</si>
  <si>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</si>
  <si>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</si>
  <si>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</si>
  <si>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</si>
  <si>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</si>
  <si>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</si>
  <si>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</si>
  <si>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</si>
  <si>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</si>
  <si>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</si>
  <si>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</si>
  <si>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</si>
  <si>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</si>
  <si>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</si>
  <si>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</si>
  <si>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</si>
  <si>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</si>
  <si>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</si>
  <si>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</si>
  <si>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</si>
  <si>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</si>
  <si>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</si>
  <si>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</si>
  <si>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</si>
  <si>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</si>
  <si>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</si>
  <si>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</si>
  <si>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</si>
  <si>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</si>
  <si>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</si>
  <si>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</si>
  <si>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</si>
  <si>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</si>
  <si>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</si>
  <si>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</si>
  <si>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</si>
  <si>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</si>
  <si>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</si>
  <si>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</si>
  <si>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</si>
  <si>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</si>
  <si>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</si>
  <si>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</si>
  <si>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</si>
  <si>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</si>
  <si>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</si>
  <si>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</si>
  <si>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</si>
  <si>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</si>
  <si>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</si>
  <si>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</si>
  <si>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</si>
  <si>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</si>
  <si>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</si>
  <si>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</si>
  <si>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</si>
  <si>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</si>
  <si>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</si>
  <si>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</si>
  <si>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</si>
  <si>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</si>
  <si>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</si>
  <si>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</si>
  <si>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</si>
  <si>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</si>
  <si>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</si>
  <si>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</si>
  <si>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</si>
  <si>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</si>
  <si>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</si>
  <si>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</si>
  <si>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</si>
  <si>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</si>
  <si>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</si>
  <si>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</si>
  <si>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</si>
  <si>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</si>
  <si>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</si>
  <si>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</si>
  <si>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</si>
  <si>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</si>
  <si>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</si>
  <si>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</si>
  <si>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</si>
  <si>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</si>
  <si>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</si>
  <si>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</si>
  <si>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</si>
  <si>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</si>
  <si>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</si>
  <si>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</si>
  <si>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</si>
  <si>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</si>
  <si>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</si>
  <si>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</si>
  <si>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</si>
  <si>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</si>
  <si>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</si>
  <si>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</si>
  <si>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</si>
  <si>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</si>
  <si>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</si>
  <si>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</si>
  <si>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</si>
  <si>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</si>
  <si>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</si>
  <si>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</si>
  <si>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</si>
  <si>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</si>
  <si>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</si>
  <si>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</si>
  <si>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</si>
  <si>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</si>
  <si>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</si>
  <si>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</si>
  <si>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</si>
  <si>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</si>
  <si>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</si>
  <si>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</si>
  <si>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</si>
  <si>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</si>
  <si>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</si>
  <si>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</si>
  <si>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</si>
  <si>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</si>
  <si>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</si>
  <si>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</si>
  <si>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</si>
  <si>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</si>
  <si>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</si>
  <si>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</si>
  <si>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</si>
  <si>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</si>
  <si>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</si>
  <si>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</si>
  <si>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</si>
  <si>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</si>
  <si>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</si>
  <si>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</si>
  <si>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</si>
  <si>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</si>
  <si>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</si>
  <si>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</si>
  <si>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</si>
  <si>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</si>
  <si>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</si>
  <si>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</si>
  <si>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</si>
  <si>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</si>
  <si>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</si>
  <si>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</si>
  <si>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</si>
  <si>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</si>
  <si>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</si>
  <si>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</si>
  <si>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</si>
  <si>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</si>
  <si>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</si>
  <si>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</si>
  <si>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</si>
  <si>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</si>
  <si>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</si>
  <si>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</si>
  <si>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</si>
  <si>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</si>
  <si>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</si>
  <si>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</si>
  <si>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</si>
  <si>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</si>
  <si>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</si>
  <si>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</si>
  <si>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</si>
  <si>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</si>
  <si>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</si>
  <si>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</si>
  <si>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</si>
  <si>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</si>
  <si>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</si>
  <si>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</si>
  <si>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</si>
  <si>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</si>
  <si>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</si>
  <si>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</si>
  <si>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</si>
  <si>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</si>
  <si>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</si>
  <si>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</si>
  <si>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</si>
  <si>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</si>
  <si>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</si>
  <si>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</si>
  <si>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</si>
  <si>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</si>
  <si>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</si>
  <si>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</si>
  <si>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</si>
  <si>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</si>
  <si>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</si>
  <si>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</si>
  <si>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</si>
  <si>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</si>
  <si>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</si>
  <si>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</si>
  <si>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</si>
  <si>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</si>
  <si>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</si>
  <si>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</si>
  <si>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</si>
  <si>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</si>
  <si>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</si>
  <si>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</si>
  <si>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</si>
  <si>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</si>
  <si>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</si>
  <si>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</si>
  <si>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</si>
  <si>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</si>
  <si>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</si>
  <si>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</si>
  <si>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</si>
  <si>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</si>
  <si>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</si>
  <si>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</si>
  <si>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</si>
  <si>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</si>
  <si>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</si>
  <si>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</si>
  <si>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</si>
  <si>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</si>
  <si>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</si>
  <si>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</si>
  <si>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</si>
  <si>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</si>
  <si>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</si>
  <si>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</si>
  <si>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</si>
  <si>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</si>
  <si>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</si>
  <si>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</si>
  <si>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</si>
  <si>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</si>
  <si>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</si>
  <si>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</si>
  <si>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</si>
  <si>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</si>
  <si>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</si>
  <si>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</si>
  <si>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1</t>
  </si>
  <si>
    <t>Rizikové expozice pro úpravy ocenění o úvěrové riziko celkem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</si>
</sst>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0\ [$CHF]"/>
    <numFmt numFmtId="165" formatCode="#,##0.00\ [$EUR]"/>
    <numFmt numFmtId="166" formatCode="#,##0.00\ [$GBP]"/>
    <numFmt numFmtId="167" formatCode="#,##0.00\ [$USD]"/>
    <numFmt numFmtId="168" formatCode="#,##0.00\ _K_č"/>
    <numFmt numFmtId="169" formatCode="#,##0.000,"/>
    <numFmt numFmtId="170" formatCode="#,##0.000"/>
    <numFmt numFmtId="171" formatCode="#,##0,"/>
    <numFmt numFmtId="172" formatCode="#,##0.000_ ;[Red]\-#,##0.000\ "/>
    <numFmt numFmtId="173" formatCode="0.000%"/>
  </numFmts>
  <fonts count="166"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strike/>
      <sz val="10"/>
      <color rgb="FFFF000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i/>
      <sz val="10"/>
      <color rgb="FFFF0000"/>
      <name val="Arial"/>
      <family val="2"/>
      <charset val="238"/>
    </font>
    <font>
      <b/>
      <sz val="8"/>
      <color rgb="FFFFFF00"/>
      <name val="Arial"/>
      <family val="2"/>
      <charset val="238"/>
    </font>
    <font>
      <i/>
      <sz val="8"/>
      <color rgb="FFFF0000"/>
      <name val="Arial"/>
      <family val="2"/>
      <charset val="238"/>
    </font>
    <font>
      <i/>
      <sz val="8"/>
      <name val="Arial"/>
      <family val="2"/>
      <charset val="238"/>
    </font>
    <font>
      <i/>
      <sz val="8"/>
      <color theme="2" tint="-0.499984740745262"/>
      <name val="Arial"/>
      <family val="2"/>
      <charset val="238"/>
    </font>
    <font>
      <i/>
      <sz val="8"/>
      <color theme="0" tint="-0.34998626667073579"/>
      <name val="Arial"/>
      <family val="2"/>
      <charset val="238"/>
    </font>
    <font>
      <i/>
      <sz val="8"/>
      <color rgb="FFFFFF00"/>
      <name val="Arial"/>
      <family val="2"/>
      <charset val="238"/>
    </font>
    <font>
      <sz val="11"/>
      <color theme="1"/>
      <name val="Arial"/>
      <family val="2"/>
      <charset val="238"/>
    </font>
    <font>
      <i/>
      <sz val="8"/>
      <color theme="1"/>
      <name val="Arial"/>
      <family val="2"/>
      <charset val="238"/>
    </font>
    <font>
      <b/>
      <sz val="8"/>
      <name val="Arial"/>
      <family val="2"/>
      <charset val="238"/>
    </font>
    <font>
      <sz val="9.5"/>
      <name val="Arial"/>
      <family val="2"/>
      <charset val="238"/>
    </font>
    <font>
      <b/>
      <sz val="9.5"/>
      <color rgb="FF000000"/>
      <name val="Arial"/>
      <family val="2"/>
      <charset val="238"/>
    </font>
    <font>
      <sz val="9.5"/>
      <color rgb="FF000000"/>
      <name val="Arial"/>
      <family val="2"/>
      <charset val="238"/>
    </font>
    <font>
      <i/>
      <sz val="9.5"/>
      <color rgb="FF000000"/>
      <name val="Arial"/>
      <family val="2"/>
      <charset val="238"/>
    </font>
    <font>
      <b/>
      <sz val="8"/>
      <color rgb="FF000000"/>
      <name val="Arial"/>
      <family val="2"/>
      <charset val="238"/>
    </font>
    <font>
      <sz val="9"/>
      <color indexed="81"/>
      <name val="Tahoma"/>
      <family val="2"/>
      <charset val="238"/>
    </font>
    <font>
      <sz val="11"/>
      <color theme="1"/>
      <name val="Calibri"/>
      <family val="2"/>
      <charset val="238"/>
      <scheme val="minor"/>
    </font>
    <font>
      <i/>
      <sz val="8"/>
      <color theme="0" tint="-0.499984740745262"/>
      <name val="Arial"/>
      <family val="2"/>
      <charset val="238"/>
    </font>
    <font>
      <sz val="8"/>
      <color indexed="81"/>
      <name val="Tahoma"/>
      <family val="2"/>
      <charset val="238"/>
    </font>
    <font>
      <i/>
      <sz val="8"/>
      <color indexed="8"/>
      <name val="Arial"/>
      <family val="2"/>
      <charset val="238"/>
    </font>
    <font>
      <b/>
      <i/>
      <sz val="8"/>
      <color rgb="FFFF0000"/>
      <name val="Arial"/>
      <family val="2"/>
      <charset val="238"/>
    </font>
    <font>
      <sz val="8"/>
      <color theme="1"/>
      <name val="Calibri"/>
      <family val="2"/>
      <charset val="238"/>
      <scheme val="minor"/>
    </font>
    <font>
      <i/>
      <sz val="8"/>
      <color rgb="FF000000"/>
      <name val="Arial"/>
      <family val="2"/>
      <charset val="238"/>
    </font>
    <font>
      <b/>
      <i/>
      <sz val="9"/>
      <color rgb="FF000000"/>
      <name val="Arial"/>
      <family val="2"/>
      <charset val="238"/>
    </font>
    <font>
      <b/>
      <i/>
      <sz val="8"/>
      <color theme="1"/>
      <name val="Arial"/>
      <family val="2"/>
      <charset val="238"/>
    </font>
    <font>
      <sz val="10"/>
      <color theme="0" tint="-0.499984740745262"/>
      <name val="Arial"/>
      <family val="2"/>
      <charset val="238"/>
    </font>
    <font>
      <b/>
      <sz val="10"/>
      <color theme="0" tint="-0.499984740745262"/>
      <name val="Arial"/>
      <family val="2"/>
      <charset val="238"/>
    </font>
    <font>
      <sz val="7"/>
      <color theme="1"/>
      <name val="Arial"/>
      <family val="2"/>
      <charset val="238"/>
    </font>
    <font>
      <b/>
      <i/>
      <sz val="8"/>
      <name val="Arial"/>
      <family val="2"/>
      <charset val="238"/>
    </font>
    <font>
      <i/>
      <sz val="8"/>
      <color theme="1"/>
      <name val="Calibri"/>
      <family val="2"/>
      <charset val="238"/>
      <scheme val="minor"/>
    </font>
    <font>
      <sz val="10"/>
      <color rgb="FFFFFF00"/>
      <name val="Arial"/>
      <family val="2"/>
      <charset val="238"/>
    </font>
    <font>
      <vertAlign val="superscript"/>
      <sz val="8"/>
      <color theme="1"/>
      <name val="Arial"/>
      <family val="2"/>
      <charset val="238"/>
    </font>
    <font>
      <vertAlign val="superscript"/>
      <sz val="8"/>
      <name val="Arial"/>
      <family val="2"/>
      <charset val="238"/>
    </font>
    <font>
      <i/>
      <sz val="8"/>
      <color theme="9"/>
      <name val="Arial"/>
      <family val="2"/>
      <charset val="238"/>
    </font>
    <font>
      <sz val="8"/>
      <color theme="0" tint="-0.499984740745262"/>
      <name val="Arial"/>
      <family val="2"/>
      <charset val="238"/>
    </font>
    <font>
      <sz val="8"/>
      <color indexed="8"/>
      <name val="Arial"/>
      <family val="2"/>
      <charset val="238"/>
    </font>
    <font>
      <strike/>
      <sz val="10"/>
      <color theme="0" tint="-0.499984740745262"/>
      <name val="Arial"/>
      <family val="2"/>
      <charset val="238"/>
    </font>
    <font>
      <i/>
      <sz val="8"/>
      <name val="Calibri"/>
      <family val="2"/>
      <charset val="238"/>
      <scheme val="minor"/>
    </font>
    <font>
      <b/>
      <i/>
      <sz val="9"/>
      <color indexed="8"/>
      <name val="Arial"/>
      <family val="2"/>
      <charset val="238"/>
    </font>
    <font>
      <b/>
      <i/>
      <sz val="9"/>
      <color theme="1"/>
      <name val="Calibri"/>
      <family val="2"/>
      <charset val="238"/>
      <scheme val="minor"/>
    </font>
    <font>
      <sz val="9"/>
      <color rgb="FF000000"/>
      <name val="Arial"/>
      <family val="2"/>
      <charset val="238"/>
    </font>
    <font>
      <i/>
      <sz val="9"/>
      <color rgb="FF000000"/>
      <name val="Arial"/>
      <family val="2"/>
      <charset val="238"/>
    </font>
    <font>
      <b/>
      <i/>
      <sz val="8"/>
      <color rgb="FF000000"/>
      <name val="Arial"/>
      <family val="2"/>
      <charset val="238"/>
    </font>
    <font>
      <vertAlign val="superscript"/>
      <sz val="9"/>
      <color theme="1"/>
      <name val="Arial"/>
      <family val="2"/>
      <charset val="238"/>
    </font>
    <font>
      <sz val="9"/>
      <name val="Arial"/>
      <family val="2"/>
      <charset val="238"/>
    </font>
    <font>
      <vertAlign val="superscript"/>
      <sz val="9"/>
      <name val="Arial"/>
      <family val="2"/>
      <charset val="238"/>
    </font>
    <font>
      <b/>
      <vertAlign val="superscript"/>
      <sz val="9"/>
      <name val="Arial"/>
      <family val="2"/>
      <charset val="238"/>
    </font>
    <font>
      <b/>
      <vertAlign val="superscript"/>
      <sz val="9"/>
      <color theme="1"/>
      <name val="Arial"/>
      <family val="2"/>
      <charset val="238"/>
    </font>
    <font>
      <i/>
      <sz val="9"/>
      <name val="Arial"/>
      <family val="2"/>
      <charset val="238"/>
    </font>
    <font>
      <b/>
      <i/>
      <sz val="11"/>
      <name val="Arial"/>
      <family val="2"/>
      <charset val="238"/>
    </font>
    <font>
      <i/>
      <sz val="11"/>
      <color theme="1"/>
      <name val="Calibri"/>
      <family val="2"/>
      <charset val="238"/>
      <scheme val="minor"/>
    </font>
    <font>
      <i/>
      <sz val="9"/>
      <color theme="1"/>
      <name val="Arial"/>
      <family val="2"/>
      <charset val="238"/>
    </font>
    <font>
      <i/>
      <sz val="7.5"/>
      <color theme="1"/>
      <name val="Arial"/>
      <family val="2"/>
      <charset val="238"/>
    </font>
    <font>
      <i/>
      <sz val="9"/>
      <color theme="0" tint="-0.34998626667073579"/>
      <name val="Arial"/>
      <family val="2"/>
      <charset val="238"/>
    </font>
    <font>
      <i/>
      <sz val="10"/>
      <color theme="1"/>
      <name val="Calibri"/>
      <family val="2"/>
      <charset val="238"/>
      <scheme val="minor"/>
    </font>
    <font>
      <b/>
      <i/>
      <sz val="9"/>
      <color theme="1"/>
      <name val="Arial"/>
      <family val="2"/>
      <charset val="238"/>
    </font>
    <font>
      <b/>
      <i/>
      <sz val="9"/>
      <name val="Arial"/>
      <family val="2"/>
      <charset val="238"/>
    </font>
    <font>
      <i/>
      <sz val="9"/>
      <color theme="1"/>
      <name val="Calibri"/>
      <family val="2"/>
      <charset val="238"/>
      <scheme val="minor"/>
    </font>
    <font>
      <i/>
      <sz val="9"/>
      <name val="Symbol"/>
      <family val="1"/>
      <charset val="2"/>
    </font>
    <font>
      <i/>
      <sz val="9"/>
      <color indexed="8"/>
      <name val="Arial"/>
      <family val="2"/>
      <charset val="238"/>
    </font>
    <font>
      <i/>
      <sz val="8"/>
      <color rgb="FFFF66CC"/>
      <name val="Arial"/>
      <family val="2"/>
      <charset val="238"/>
    </font>
    <font>
      <i/>
      <sz val="9"/>
      <color rgb="FFFF66CC"/>
      <name val="Arial"/>
      <family val="2"/>
      <charset val="238"/>
    </font>
    <font>
      <b/>
      <sz val="11"/>
      <color theme="1"/>
      <name val="Calibri"/>
      <family val="2"/>
      <charset val="238"/>
      <scheme val="minor"/>
    </font>
    <font>
      <b/>
      <sz val="11"/>
      <color indexed="9"/>
      <name val="Arial"/>
      <family val="2"/>
      <charset val="238"/>
    </font>
    <font>
      <sz val="12"/>
      <color theme="1"/>
      <name val="Calibri"/>
      <family val="2"/>
      <scheme val="minor"/>
    </font>
    <font>
      <sz val="8.5"/>
      <color theme="1"/>
      <name val="Segoe UI"/>
      <family val="2"/>
    </font>
    <font>
      <sz val="8.5"/>
      <color rgb="FF000000"/>
      <name val="Segoe UI"/>
      <family val="2"/>
    </font>
    <font>
      <sz val="11"/>
      <color rgb="FF000000"/>
      <name val="Calibri"/>
      <family val="2"/>
      <scheme val="minor"/>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10"/>
      <color theme="1"/>
      <name val="Times New Roman"/>
      <family val="1"/>
    </font>
    <font>
      <b/>
      <i/>
      <sz val="8.5"/>
      <color rgb="FF000000"/>
      <name val="Segoe UI"/>
      <family val="2"/>
    </font>
    <font>
      <sz val="10"/>
      <name val="Calibri"/>
      <family val="2"/>
      <charset val="238"/>
    </font>
    <font>
      <sz val="9"/>
      <color theme="1"/>
      <name val="Calibri"/>
      <family val="2"/>
      <scheme val="minor"/>
    </font>
    <font>
      <sz val="9"/>
      <color theme="1"/>
      <name val="Segoe UI"/>
      <family val="2"/>
    </font>
    <font>
      <i/>
      <sz val="9"/>
      <color theme="1"/>
      <name val="Segoe UI"/>
      <family val="2"/>
    </font>
    <font>
      <b/>
      <i/>
      <sz val="9"/>
      <color theme="1"/>
      <name val="Segoe UI"/>
      <family val="2"/>
    </font>
    <font>
      <b/>
      <sz val="11"/>
      <color theme="1"/>
      <name val="Calibri"/>
      <family val="2"/>
      <scheme val="minor"/>
    </font>
    <font>
      <u/>
      <sz val="9"/>
      <color rgb="FF008080"/>
      <name val="Arial"/>
      <family val="2"/>
      <charset val="238"/>
    </font>
    <font>
      <b/>
      <sz val="9"/>
      <name val="Arial"/>
      <family val="2"/>
      <charset val="238"/>
    </font>
  </fonts>
  <fills count="4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indexed="27"/>
      </patternFill>
    </fill>
    <fill>
      <patternFill patternType="solid">
        <fgColor rgb="FFFFC000"/>
        <bgColor indexed="64"/>
      </patternFill>
    </fill>
    <fill>
      <patternFill patternType="solid">
        <fgColor theme="2" tint="-0.499984740745262"/>
        <bgColor indexed="64"/>
      </patternFill>
    </fill>
    <fill>
      <patternFill patternType="solid">
        <fgColor rgb="FF92D050"/>
        <bgColor indexed="64"/>
      </patternFill>
    </fill>
    <fill>
      <patternFill patternType="solid">
        <fgColor rgb="FFFF66CC"/>
        <bgColor indexed="64"/>
      </patternFill>
    </fill>
    <fill>
      <patternFill patternType="solid">
        <fgColor rgb="FFDAEEF3"/>
        <bgColor indexed="64"/>
      </patternFill>
    </fill>
    <fill>
      <patternFill patternType="solid">
        <fgColor theme="3" tint="0.59999389629810485"/>
        <bgColor indexed="64"/>
      </patternFill>
    </fill>
    <fill>
      <gradientFill degree="90">
        <stop position="0">
          <color theme="0"/>
        </stop>
        <stop position="0.5">
          <color rgb="FFFFC000"/>
        </stop>
        <stop position="1">
          <color theme="0"/>
        </stop>
      </gradientFill>
    </fill>
    <fill>
      <gradientFill type="path" left="0.5" right="0.5" top="0.5" bottom="0.5">
        <stop position="0">
          <color rgb="FFFFC000"/>
        </stop>
        <stop position="1">
          <color theme="0"/>
        </stop>
      </gradientFill>
    </fill>
    <fill>
      <gradientFill type="path" left="0.5" right="0.5" top="0.5" bottom="0.5">
        <stop position="0">
          <color theme="3" tint="0.59999389629810485"/>
        </stop>
        <stop position="1">
          <color theme="0"/>
        </stop>
      </gradientFill>
    </fill>
    <fill>
      <patternFill patternType="solid">
        <fgColor indexed="31"/>
      </patternFill>
    </fill>
    <fill>
      <patternFill patternType="solid">
        <fgColor rgb="FF595959"/>
        <bgColor indexed="64"/>
      </patternFill>
    </fill>
    <fill>
      <patternFill patternType="solid">
        <fgColor theme="0" tint="-0.499984740745262"/>
        <bgColor indexed="64"/>
      </patternFill>
    </fill>
    <fill>
      <gradientFill type="path" left="0.5" right="0.5" top="0.5" bottom="0.5">
        <stop position="0">
          <color theme="8" tint="0.40000610370189521"/>
        </stop>
        <stop position="1">
          <color theme="0"/>
        </stop>
      </gradientFill>
    </fill>
  </fills>
  <borders count="18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medium">
        <color indexed="64"/>
      </top>
      <bottom style="thin">
        <color indexed="8"/>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indexed="64"/>
      </left>
      <right style="medium">
        <color rgb="FF000000"/>
      </right>
      <top/>
      <bottom style="thin">
        <color indexed="64"/>
      </bottom>
      <diagonal/>
    </border>
    <border>
      <left style="hair">
        <color auto="1"/>
      </left>
      <right style="hair">
        <color auto="1"/>
      </right>
      <top style="hair">
        <color auto="1"/>
      </top>
      <bottom style="hair">
        <color auto="1"/>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top/>
      <bottom style="hair">
        <color auto="1"/>
      </bottom>
      <diagonal/>
    </border>
    <border diagonalUp="1">
      <left style="medium">
        <color indexed="64"/>
      </left>
      <right style="medium">
        <color indexed="64"/>
      </right>
      <top style="medium">
        <color indexed="64"/>
      </top>
      <bottom style="medium">
        <color indexed="64"/>
      </bottom>
      <diagonal style="hair">
        <color indexed="64"/>
      </diagonal>
    </border>
    <border diagonalUp="1">
      <left/>
      <right style="medium">
        <color indexed="64"/>
      </right>
      <top style="medium">
        <color indexed="64"/>
      </top>
      <bottom style="medium">
        <color indexed="64"/>
      </bottom>
      <diagonal style="hair">
        <color indexed="64"/>
      </diagonal>
    </border>
    <border diagonalUp="1">
      <left style="medium">
        <color indexed="64"/>
      </left>
      <right style="medium">
        <color indexed="64"/>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right/>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top style="double">
        <color indexed="64"/>
      </top>
      <bottom style="double">
        <color indexed="64"/>
      </bottom>
      <diagonal/>
    </border>
    <border>
      <left/>
      <right style="double">
        <color indexed="64"/>
      </right>
      <top style="thin">
        <color indexed="64"/>
      </top>
      <bottom style="thin">
        <color indexed="64"/>
      </bottom>
      <diagonal/>
    </border>
    <border>
      <left/>
      <right style="double">
        <color indexed="64"/>
      </right>
      <top/>
      <bottom style="hair">
        <color auto="1"/>
      </bottom>
      <diagonal/>
    </border>
    <border>
      <left/>
      <right/>
      <top style="hair">
        <color auto="1"/>
      </top>
      <bottom/>
      <diagonal/>
    </border>
    <border>
      <left/>
      <right style="double">
        <color indexed="64"/>
      </right>
      <top style="hair">
        <color auto="1"/>
      </top>
      <bottom/>
      <diagonal/>
    </border>
    <border>
      <left/>
      <right style="double">
        <color indexed="64"/>
      </right>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double">
        <color indexed="64"/>
      </left>
      <right/>
      <top style="hair">
        <color auto="1"/>
      </top>
      <bottom/>
      <diagonal/>
    </border>
    <border>
      <left/>
      <right style="thin">
        <color indexed="64"/>
      </right>
      <top style="hair">
        <color auto="1"/>
      </top>
      <bottom/>
      <diagonal/>
    </border>
    <border>
      <left style="double">
        <color indexed="64"/>
      </left>
      <right/>
      <top style="hair">
        <color auto="1"/>
      </top>
      <bottom style="hair">
        <color auto="1"/>
      </bottom>
      <diagonal/>
    </border>
    <border>
      <left/>
      <right style="thin">
        <color indexed="64"/>
      </right>
      <top style="hair">
        <color auto="1"/>
      </top>
      <bottom style="hair">
        <color auto="1"/>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diagonal/>
    </border>
  </borders>
  <cellStyleXfs count="14">
    <xf numFmtId="0" fontId="0" fillId="0" borderId="0"/>
    <xf numFmtId="0" fontId="6" fillId="0" borderId="0" applyNumberFormat="0" applyFill="0" applyBorder="0" applyAlignment="0" applyProtection="0">
      <alignment vertical="top"/>
      <protection locked="0"/>
    </xf>
    <xf numFmtId="0" fontId="19" fillId="0" borderId="0">
      <alignment vertical="center"/>
    </xf>
    <xf numFmtId="0" fontId="20" fillId="3" borderId="52" applyNumberFormat="0" applyFill="0" applyBorder="0" applyAlignment="0" applyProtection="0">
      <alignment horizontal="left"/>
    </xf>
    <xf numFmtId="0" fontId="19" fillId="0" borderId="0">
      <alignment vertical="center"/>
    </xf>
    <xf numFmtId="0" fontId="21" fillId="0" borderId="0" applyNumberFormat="0" applyFill="0" applyBorder="0" applyAlignment="0" applyProtection="0"/>
    <xf numFmtId="3" fontId="19" fillId="9" borderId="13" applyFont="0">
      <alignment horizontal="right" vertical="center"/>
      <protection locked="0"/>
    </xf>
    <xf numFmtId="0" fontId="22" fillId="3" borderId="11" applyFont="0" applyBorder="0">
      <alignment horizontal="center" wrapText="1"/>
    </xf>
    <xf numFmtId="0" fontId="23" fillId="0" borderId="0"/>
    <xf numFmtId="0" fontId="19" fillId="2" borderId="13" applyNumberFormat="0" applyFont="0" applyBorder="0">
      <alignment horizontal="center" vertical="center"/>
    </xf>
    <xf numFmtId="0" fontId="19" fillId="0" borderId="0"/>
    <xf numFmtId="169" fontId="51" fillId="27" borderId="124" applyNumberFormat="0" applyFill="0" applyAlignment="0" applyProtection="0"/>
    <xf numFmtId="9" fontId="82" fillId="0" borderId="0" applyFont="0" applyFill="0" applyBorder="0" applyAlignment="0" applyProtection="0"/>
    <xf numFmtId="171" fontId="75" fillId="37" borderId="124"/>
  </cellStyleXfs>
  <cellXfs count="3196">
    <xf numFmtId="0" fontId="0" fillId="0" borderId="0" xfId="0"/>
    <xf numFmtId="0" fontId="5" fillId="0" borderId="0" xfId="0" applyFont="1" applyBorder="1"/>
    <xf numFmtId="49" fontId="5" fillId="0" borderId="0" xfId="0" applyNumberFormat="1" applyFont="1" applyBorder="1" applyAlignment="1">
      <alignment wrapText="1"/>
    </xf>
    <xf numFmtId="0" fontId="8" fillId="0" borderId="0" xfId="0" applyFont="1" applyFill="1"/>
    <xf numFmtId="0" fontId="7" fillId="0" borderId="0" xfId="0" applyFont="1" applyFill="1" applyBorder="1" applyAlignment="1">
      <alignment vertical="center"/>
    </xf>
    <xf numFmtId="0" fontId="5" fillId="0" borderId="0" xfId="0" applyFont="1"/>
    <xf numFmtId="49" fontId="5" fillId="0" borderId="0" xfId="0" applyNumberFormat="1" applyFont="1" applyAlignment="1">
      <alignment wrapText="1"/>
    </xf>
    <xf numFmtId="49" fontId="5" fillId="0" borderId="0" xfId="0" applyNumberFormat="1" applyFont="1" applyAlignment="1">
      <alignment vertical="center" wrapText="1"/>
    </xf>
    <xf numFmtId="49" fontId="5" fillId="0" borderId="0" xfId="0" applyNumberFormat="1" applyFont="1" applyAlignment="1"/>
    <xf numFmtId="0" fontId="0" fillId="0" borderId="0" xfId="0" applyBorder="1"/>
    <xf numFmtId="0" fontId="5" fillId="0" borderId="0" xfId="0" applyFont="1" applyAlignment="1">
      <alignment vertical="center"/>
    </xf>
    <xf numFmtId="49" fontId="5" fillId="0" borderId="0" xfId="0" applyNumberFormat="1" applyFont="1" applyBorder="1" applyAlignment="1">
      <alignment vertical="center" wrapText="1"/>
    </xf>
    <xf numFmtId="49" fontId="5" fillId="0" borderId="0" xfId="0" applyNumberFormat="1" applyFont="1" applyBorder="1" applyAlignment="1"/>
    <xf numFmtId="0" fontId="5" fillId="0" borderId="0" xfId="0" applyFont="1" applyBorder="1" applyAlignment="1">
      <alignment vertical="center"/>
    </xf>
    <xf numFmtId="49" fontId="11" fillId="0" borderId="17" xfId="0" applyNumberFormat="1" applyFont="1" applyBorder="1" applyAlignment="1">
      <alignment wrapText="1"/>
    </xf>
    <xf numFmtId="0" fontId="0" fillId="0" borderId="0" xfId="0" applyAlignment="1">
      <alignment wrapText="1"/>
    </xf>
    <xf numFmtId="49" fontId="4" fillId="0" borderId="0" xfId="0" applyNumberFormat="1" applyFont="1" applyFill="1" applyBorder="1" applyAlignment="1">
      <alignment vertical="center"/>
    </xf>
    <xf numFmtId="0" fontId="0" fillId="0" borderId="0" xfId="0" applyFill="1"/>
    <xf numFmtId="0" fontId="11" fillId="0" borderId="0" xfId="0" applyFont="1"/>
    <xf numFmtId="0" fontId="11" fillId="0" borderId="0" xfId="0" applyFont="1" applyFill="1"/>
    <xf numFmtId="0" fontId="11" fillId="0" borderId="56" xfId="0" applyFont="1" applyBorder="1"/>
    <xf numFmtId="0" fontId="11" fillId="0" borderId="0" xfId="0" applyFont="1" applyBorder="1"/>
    <xf numFmtId="0" fontId="11" fillId="0" borderId="23" xfId="0" applyFont="1" applyBorder="1"/>
    <xf numFmtId="0" fontId="7" fillId="3" borderId="43" xfId="4" applyFont="1" applyFill="1" applyBorder="1" applyAlignment="1" applyProtection="1">
      <alignment vertical="center"/>
    </xf>
    <xf numFmtId="0" fontId="7" fillId="3" borderId="61" xfId="4" applyFont="1" applyFill="1" applyBorder="1" applyAlignment="1" applyProtection="1">
      <alignment vertical="center"/>
    </xf>
    <xf numFmtId="0" fontId="7" fillId="3" borderId="61" xfId="2" applyFont="1" applyFill="1" applyBorder="1">
      <alignment vertical="center"/>
    </xf>
    <xf numFmtId="0" fontId="17" fillId="5" borderId="0" xfId="4" applyFont="1" applyFill="1" applyBorder="1" applyAlignment="1">
      <alignment horizontal="left" vertical="center" wrapText="1" indent="1"/>
    </xf>
    <xf numFmtId="0" fontId="7" fillId="5" borderId="10" xfId="4" applyFont="1" applyFill="1" applyBorder="1" applyAlignment="1">
      <alignment horizontal="left" vertical="center" wrapText="1" indent="1"/>
    </xf>
    <xf numFmtId="0" fontId="14" fillId="0" borderId="0" xfId="4" applyFont="1" applyFill="1" applyBorder="1" applyAlignment="1" applyProtection="1">
      <alignment vertical="center"/>
    </xf>
    <xf numFmtId="0" fontId="7" fillId="5" borderId="41" xfId="2" applyFont="1" applyFill="1" applyBorder="1">
      <alignment vertical="center"/>
    </xf>
    <xf numFmtId="0" fontId="7" fillId="5" borderId="0" xfId="4" applyFont="1" applyFill="1" applyBorder="1" applyAlignment="1">
      <alignment horizontal="left" vertical="center" wrapText="1" indent="1"/>
    </xf>
    <xf numFmtId="0" fontId="7" fillId="5" borderId="0" xfId="2" applyFont="1" applyFill="1" applyBorder="1">
      <alignment vertical="center"/>
    </xf>
    <xf numFmtId="0" fontId="7" fillId="3" borderId="52" xfId="2" applyFont="1" applyFill="1" applyBorder="1">
      <alignment vertical="center"/>
    </xf>
    <xf numFmtId="0" fontId="7" fillId="3" borderId="0" xfId="2" applyFont="1" applyFill="1" applyBorder="1" applyAlignment="1">
      <alignment horizontal="left" vertical="center" wrapText="1" indent="1"/>
    </xf>
    <xf numFmtId="0" fontId="7" fillId="3" borderId="0" xfId="2" applyFont="1" applyFill="1" applyBorder="1">
      <alignment vertical="center"/>
    </xf>
    <xf numFmtId="0" fontId="7" fillId="3" borderId="41" xfId="2" applyFont="1" applyFill="1" applyBorder="1">
      <alignment vertical="center"/>
    </xf>
    <xf numFmtId="0" fontId="7" fillId="3" borderId="56" xfId="2" applyFont="1" applyFill="1" applyBorder="1" applyAlignment="1">
      <alignment horizontal="left" vertical="center" indent="1"/>
    </xf>
    <xf numFmtId="0" fontId="14" fillId="3" borderId="56" xfId="5" applyFont="1" applyFill="1" applyBorder="1" applyAlignment="1">
      <alignment horizontal="left" vertical="center" indent="1"/>
    </xf>
    <xf numFmtId="0" fontId="14" fillId="3" borderId="1" xfId="5" applyFont="1" applyFill="1" applyBorder="1" applyAlignment="1">
      <alignment horizontal="left" vertical="center"/>
    </xf>
    <xf numFmtId="0" fontId="14" fillId="3" borderId="69" xfId="5" applyFont="1" applyFill="1" applyBorder="1" applyAlignment="1">
      <alignment horizontal="left" vertical="center"/>
    </xf>
    <xf numFmtId="0" fontId="14" fillId="3" borderId="49" xfId="5" applyFont="1" applyFill="1" applyBorder="1" applyAlignment="1">
      <alignment vertical="center"/>
    </xf>
    <xf numFmtId="0" fontId="7" fillId="3" borderId="56" xfId="4" applyFont="1" applyFill="1" applyBorder="1" applyAlignment="1">
      <alignment horizontal="left" vertical="center" indent="1"/>
    </xf>
    <xf numFmtId="0" fontId="7" fillId="3" borderId="52" xfId="4" applyFont="1" applyFill="1" applyBorder="1" applyAlignment="1">
      <alignment vertical="center"/>
    </xf>
    <xf numFmtId="0" fontId="14" fillId="8" borderId="13" xfId="4" quotePrefix="1" applyFont="1" applyFill="1" applyBorder="1" applyAlignment="1">
      <alignment horizontal="center" vertical="center"/>
    </xf>
    <xf numFmtId="3" fontId="7" fillId="0" borderId="13" xfId="6" applyFont="1" applyFill="1" applyBorder="1" applyAlignment="1">
      <alignment horizontal="center" vertical="center"/>
      <protection locked="0"/>
    </xf>
    <xf numFmtId="0" fontId="7" fillId="3" borderId="13" xfId="4" quotePrefix="1" applyFont="1" applyFill="1" applyBorder="1" applyAlignment="1">
      <alignment horizontal="center" vertical="center"/>
    </xf>
    <xf numFmtId="3" fontId="7" fillId="5" borderId="0" xfId="6" applyFont="1" applyFill="1" applyBorder="1" applyAlignment="1">
      <alignment horizontal="center" vertical="center"/>
      <protection locked="0"/>
    </xf>
    <xf numFmtId="3" fontId="7" fillId="5" borderId="41" xfId="6" applyFont="1" applyFill="1" applyBorder="1" applyAlignment="1">
      <alignment horizontal="center" vertical="center"/>
      <protection locked="0"/>
    </xf>
    <xf numFmtId="0" fontId="7" fillId="5" borderId="0" xfId="4" quotePrefix="1" applyFont="1" applyFill="1" applyBorder="1" applyAlignment="1">
      <alignment horizontal="right" vertical="center"/>
    </xf>
    <xf numFmtId="0" fontId="14" fillId="3" borderId="0" xfId="5" applyFont="1" applyFill="1" applyBorder="1" applyAlignment="1">
      <alignment horizontal="left" vertical="center"/>
    </xf>
    <xf numFmtId="0" fontId="14" fillId="3" borderId="41" xfId="5" applyFont="1" applyFill="1" applyBorder="1" applyAlignment="1">
      <alignment horizontal="left" vertical="center"/>
    </xf>
    <xf numFmtId="0" fontId="7" fillId="5" borderId="43" xfId="4" quotePrefix="1" applyFont="1" applyFill="1" applyBorder="1" applyAlignment="1">
      <alignment horizontal="right" vertical="center"/>
    </xf>
    <xf numFmtId="0" fontId="7" fillId="5" borderId="52" xfId="4" quotePrefix="1" applyFont="1" applyFill="1" applyBorder="1" applyAlignment="1">
      <alignment horizontal="right" vertical="center"/>
    </xf>
    <xf numFmtId="0" fontId="7" fillId="5" borderId="56" xfId="4" applyFont="1" applyFill="1" applyBorder="1" applyAlignment="1">
      <alignment horizontal="left" vertical="center" indent="1"/>
    </xf>
    <xf numFmtId="3" fontId="7" fillId="5" borderId="13" xfId="6" applyFont="1" applyFill="1" applyBorder="1" applyAlignment="1">
      <alignment horizontal="center" vertical="center"/>
      <protection locked="0"/>
    </xf>
    <xf numFmtId="0" fontId="11" fillId="3" borderId="43" xfId="4" applyFont="1" applyFill="1" applyBorder="1" applyAlignment="1" applyProtection="1">
      <alignment vertical="center"/>
    </xf>
    <xf numFmtId="0" fontId="11" fillId="3" borderId="52" xfId="4" applyFont="1" applyFill="1" applyBorder="1" applyAlignment="1" applyProtection="1">
      <alignment vertical="center"/>
    </xf>
    <xf numFmtId="0" fontId="11" fillId="3" borderId="0" xfId="2" applyFont="1" applyFill="1" applyBorder="1">
      <alignment vertical="center"/>
    </xf>
    <xf numFmtId="0" fontId="11" fillId="3" borderId="0" xfId="2" applyFont="1" applyFill="1" applyBorder="1" applyAlignment="1">
      <alignment vertical="center" wrapText="1"/>
    </xf>
    <xf numFmtId="0" fontId="11" fillId="3" borderId="0" xfId="2" applyFont="1" applyFill="1" applyBorder="1" applyAlignment="1">
      <alignment horizontal="left" vertical="center" indent="1"/>
    </xf>
    <xf numFmtId="0" fontId="11" fillId="3" borderId="41" xfId="2" applyFont="1" applyFill="1" applyBorder="1">
      <alignment vertical="center"/>
    </xf>
    <xf numFmtId="0" fontId="7" fillId="3" borderId="23" xfId="2" applyFont="1" applyFill="1" applyBorder="1">
      <alignment vertical="center"/>
    </xf>
    <xf numFmtId="0" fontId="7" fillId="3" borderId="34" xfId="2" applyFont="1" applyFill="1" applyBorder="1">
      <alignment vertical="center"/>
    </xf>
    <xf numFmtId="0" fontId="14" fillId="3" borderId="0" xfId="3" applyFont="1" applyFill="1" applyBorder="1" applyAlignment="1">
      <alignment vertical="center"/>
    </xf>
    <xf numFmtId="0" fontId="12" fillId="3" borderId="0" xfId="3" applyFont="1" applyFill="1" applyBorder="1" applyAlignment="1">
      <alignment vertical="center"/>
    </xf>
    <xf numFmtId="0" fontId="12" fillId="3" borderId="10" xfId="5" applyFont="1" applyFill="1" applyBorder="1" applyAlignment="1">
      <alignment vertical="center" wrapText="1"/>
    </xf>
    <xf numFmtId="0" fontId="12" fillId="3" borderId="0" xfId="5" applyFont="1" applyFill="1" applyBorder="1" applyAlignment="1">
      <alignment vertical="center" wrapText="1"/>
    </xf>
    <xf numFmtId="3" fontId="12" fillId="5" borderId="13" xfId="6" applyFont="1" applyFill="1" applyBorder="1" applyAlignment="1">
      <alignment horizontal="center" vertical="center"/>
      <protection locked="0"/>
    </xf>
    <xf numFmtId="0" fontId="12" fillId="3" borderId="56" xfId="5" applyFont="1" applyFill="1" applyBorder="1" applyAlignment="1">
      <alignment horizontal="left" vertical="center" indent="1"/>
    </xf>
    <xf numFmtId="3" fontId="12" fillId="0" borderId="0" xfId="6" applyFont="1" applyFill="1" applyBorder="1" applyAlignment="1">
      <alignment horizontal="center" vertical="center"/>
      <protection locked="0"/>
    </xf>
    <xf numFmtId="0" fontId="11" fillId="3" borderId="56" xfId="4" applyFont="1" applyFill="1" applyBorder="1" applyAlignment="1">
      <alignment horizontal="left" vertical="center" indent="1"/>
    </xf>
    <xf numFmtId="0" fontId="11" fillId="3" borderId="27" xfId="4" applyFont="1" applyFill="1" applyBorder="1" applyAlignment="1">
      <alignment horizontal="left" vertical="center" indent="1"/>
    </xf>
    <xf numFmtId="0" fontId="27" fillId="0" borderId="80" xfId="0" applyFont="1" applyBorder="1" applyAlignment="1">
      <alignment vertical="center" wrapText="1"/>
    </xf>
    <xf numFmtId="0" fontId="27" fillId="0" borderId="80" xfId="0" applyFont="1" applyBorder="1" applyAlignment="1">
      <alignment horizontal="justify" vertical="center" wrapText="1"/>
    </xf>
    <xf numFmtId="0" fontId="27" fillId="0" borderId="80" xfId="0" applyFont="1" applyBorder="1" applyAlignment="1">
      <alignment horizontal="left" vertical="center" wrapText="1" indent="1"/>
    </xf>
    <xf numFmtId="0" fontId="26" fillId="13" borderId="80" xfId="0" applyFont="1" applyFill="1" applyBorder="1" applyAlignment="1">
      <alignment vertical="center" wrapText="1"/>
    </xf>
    <xf numFmtId="0" fontId="26" fillId="0" borderId="80" xfId="0" applyFont="1" applyBorder="1" applyAlignment="1">
      <alignment vertical="center" wrapText="1"/>
    </xf>
    <xf numFmtId="0" fontId="27" fillId="0" borderId="80" xfId="0" applyFont="1" applyBorder="1" applyAlignment="1">
      <alignment horizontal="left" vertical="center" wrapText="1" indent="2"/>
    </xf>
    <xf numFmtId="0" fontId="27" fillId="0" borderId="42"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6" fillId="0" borderId="84" xfId="0" applyFont="1" applyBorder="1" applyAlignment="1">
      <alignment horizontal="left" vertical="center" wrapText="1" indent="2"/>
    </xf>
    <xf numFmtId="0" fontId="27" fillId="0" borderId="85" xfId="0" applyFont="1" applyBorder="1" applyAlignment="1">
      <alignment horizontal="center" vertical="center" wrapText="1"/>
    </xf>
    <xf numFmtId="0" fontId="27" fillId="0" borderId="85" xfId="0" applyFont="1" applyBorder="1" applyAlignment="1">
      <alignment horizontal="left" vertical="center" wrapText="1" indent="1"/>
    </xf>
    <xf numFmtId="0" fontId="27" fillId="13" borderId="86" xfId="0" applyFont="1" applyFill="1" applyBorder="1" applyAlignment="1">
      <alignment horizontal="center" vertical="center" wrapText="1"/>
    </xf>
    <xf numFmtId="0" fontId="26" fillId="13" borderId="87" xfId="0" applyFont="1" applyFill="1" applyBorder="1" applyAlignment="1">
      <alignment vertical="center" wrapText="1"/>
    </xf>
    <xf numFmtId="0" fontId="27" fillId="13" borderId="85" xfId="0" applyFont="1" applyFill="1" applyBorder="1" applyAlignment="1">
      <alignment horizontal="center" vertical="center" wrapText="1"/>
    </xf>
    <xf numFmtId="0" fontId="27" fillId="0" borderId="86" xfId="0" applyFont="1" applyBorder="1" applyAlignment="1">
      <alignment horizontal="left" vertical="center" wrapText="1" indent="1"/>
    </xf>
    <xf numFmtId="0" fontId="27" fillId="0" borderId="87" xfId="0" applyFont="1" applyBorder="1" applyAlignment="1">
      <alignment vertical="center" wrapText="1"/>
    </xf>
    <xf numFmtId="0" fontId="27" fillId="0" borderId="87" xfId="0" applyFont="1" applyBorder="1" applyAlignment="1">
      <alignment horizontal="left" vertical="center" wrapText="1" indent="2"/>
    </xf>
    <xf numFmtId="0" fontId="26" fillId="0" borderId="84" xfId="0" applyFont="1" applyBorder="1" applyAlignment="1">
      <alignment horizontal="center" vertical="center" wrapText="1"/>
    </xf>
    <xf numFmtId="49" fontId="11" fillId="0" borderId="66" xfId="0" applyNumberFormat="1" applyFont="1" applyFill="1" applyBorder="1" applyAlignment="1">
      <alignment vertical="center" wrapText="1"/>
    </xf>
    <xf numFmtId="49" fontId="32" fillId="0" borderId="65" xfId="0" applyNumberFormat="1" applyFont="1" applyFill="1" applyBorder="1" applyAlignment="1">
      <alignment vertical="center"/>
    </xf>
    <xf numFmtId="49" fontId="31" fillId="0" borderId="13" xfId="0" applyNumberFormat="1" applyFont="1" applyBorder="1" applyAlignment="1"/>
    <xf numFmtId="0" fontId="5" fillId="0" borderId="0" xfId="0" applyFont="1" applyFill="1"/>
    <xf numFmtId="0" fontId="5" fillId="0" borderId="0" xfId="0" applyFont="1" applyBorder="1" applyAlignment="1">
      <alignment horizontal="left" vertical="center"/>
    </xf>
    <xf numFmtId="49" fontId="4" fillId="0" borderId="0" xfId="0" applyNumberFormat="1" applyFont="1" applyFill="1" applyBorder="1" applyAlignment="1">
      <alignment vertical="center" wrapText="1"/>
    </xf>
    <xf numFmtId="0" fontId="5" fillId="0" borderId="0" xfId="0" applyFont="1" applyFill="1" applyBorder="1"/>
    <xf numFmtId="49" fontId="25" fillId="0" borderId="0" xfId="1" applyNumberFormat="1" applyFont="1" applyFill="1" applyAlignment="1" applyProtection="1">
      <alignment wrapText="1"/>
    </xf>
    <xf numFmtId="49" fontId="25" fillId="0" borderId="0" xfId="1" applyNumberFormat="1" applyFont="1" applyFill="1" applyAlignment="1" applyProtection="1">
      <alignment vertical="center" wrapText="1"/>
    </xf>
    <xf numFmtId="49" fontId="25" fillId="0" borderId="0" xfId="1" applyNumberFormat="1" applyFont="1" applyFill="1" applyAlignment="1" applyProtection="1">
      <alignment horizontal="left" vertical="center" wrapText="1"/>
    </xf>
    <xf numFmtId="0" fontId="7" fillId="0" borderId="0" xfId="0" applyFont="1" applyFill="1" applyBorder="1" applyAlignment="1">
      <alignment vertical="center" wrapText="1"/>
    </xf>
    <xf numFmtId="0" fontId="7" fillId="6" borderId="8" xfId="0" applyFont="1" applyFill="1" applyBorder="1" applyAlignment="1">
      <alignment vertical="center" wrapText="1"/>
    </xf>
    <xf numFmtId="0" fontId="7" fillId="6" borderId="4" xfId="0" applyFont="1" applyFill="1" applyBorder="1" applyAlignment="1">
      <alignment vertical="center"/>
    </xf>
    <xf numFmtId="0" fontId="7" fillId="6" borderId="8" xfId="0" applyFont="1" applyFill="1" applyBorder="1" applyAlignment="1">
      <alignment vertical="center"/>
    </xf>
    <xf numFmtId="49" fontId="5" fillId="6" borderId="8" xfId="0" applyNumberFormat="1" applyFont="1" applyFill="1" applyBorder="1" applyAlignment="1">
      <alignment vertical="center" wrapText="1"/>
    </xf>
    <xf numFmtId="0" fontId="5" fillId="6" borderId="8" xfId="0" applyNumberFormat="1" applyFont="1" applyFill="1" applyBorder="1" applyAlignment="1">
      <alignment vertical="center"/>
    </xf>
    <xf numFmtId="49" fontId="4" fillId="15" borderId="0" xfId="0" applyNumberFormat="1" applyFont="1" applyFill="1" applyBorder="1" applyAlignment="1"/>
    <xf numFmtId="0" fontId="7" fillId="6" borderId="0" xfId="0" applyFont="1" applyFill="1" applyBorder="1" applyAlignment="1">
      <alignment horizontal="left" vertical="center"/>
    </xf>
    <xf numFmtId="0" fontId="7" fillId="6" borderId="27" xfId="0" applyFont="1" applyFill="1" applyBorder="1" applyAlignment="1">
      <alignment vertical="center"/>
    </xf>
    <xf numFmtId="0" fontId="5" fillId="6" borderId="0" xfId="0" applyNumberFormat="1" applyFont="1" applyFill="1" applyBorder="1" applyAlignment="1">
      <alignment vertical="center" wrapText="1"/>
    </xf>
    <xf numFmtId="49" fontId="5" fillId="6" borderId="0" xfId="0" applyNumberFormat="1" applyFont="1" applyFill="1" applyBorder="1" applyAlignment="1">
      <alignment vertical="center" wrapText="1"/>
    </xf>
    <xf numFmtId="0" fontId="5" fillId="6" borderId="4" xfId="0" applyNumberFormat="1" applyFont="1" applyFill="1" applyBorder="1" applyAlignment="1">
      <alignment vertical="center"/>
    </xf>
    <xf numFmtId="0" fontId="7" fillId="0" borderId="60" xfId="0" applyFont="1" applyFill="1" applyBorder="1" applyAlignment="1">
      <alignment vertical="center"/>
    </xf>
    <xf numFmtId="0" fontId="15" fillId="0" borderId="0" xfId="0" applyFont="1"/>
    <xf numFmtId="49" fontId="11" fillId="0" borderId="66" xfId="0" applyNumberFormat="1" applyFont="1" applyFill="1" applyBorder="1" applyAlignment="1">
      <alignment horizontal="left" vertical="center" wrapText="1"/>
    </xf>
    <xf numFmtId="0" fontId="7" fillId="16" borderId="13" xfId="4" quotePrefix="1" applyFont="1" applyFill="1" applyBorder="1" applyAlignment="1">
      <alignment horizontal="center" vertical="center"/>
    </xf>
    <xf numFmtId="0" fontId="7" fillId="16" borderId="15" xfId="4" quotePrefix="1" applyFont="1" applyFill="1" applyBorder="1" applyAlignment="1">
      <alignment horizontal="center" vertical="center"/>
    </xf>
    <xf numFmtId="0" fontId="11" fillId="16" borderId="13" xfId="4" quotePrefix="1" applyFont="1" applyFill="1" applyBorder="1" applyAlignment="1">
      <alignment horizontal="center" vertical="center"/>
    </xf>
    <xf numFmtId="0" fontId="36" fillId="0" borderId="0" xfId="0" applyFont="1"/>
    <xf numFmtId="49" fontId="11" fillId="8" borderId="39" xfId="0" applyNumberFormat="1" applyFont="1" applyFill="1" applyBorder="1" applyAlignment="1">
      <alignment wrapText="1"/>
    </xf>
    <xf numFmtId="49" fontId="11" fillId="8" borderId="17" xfId="0" applyNumberFormat="1" applyFont="1" applyFill="1" applyBorder="1" applyAlignment="1">
      <alignment horizontal="center" wrapText="1"/>
    </xf>
    <xf numFmtId="49" fontId="11" fillId="0" borderId="91" xfId="0" applyNumberFormat="1" applyFont="1" applyFill="1" applyBorder="1" applyAlignment="1">
      <alignment wrapText="1"/>
    </xf>
    <xf numFmtId="0" fontId="5" fillId="6" borderId="23" xfId="0" applyNumberFormat="1" applyFont="1" applyFill="1" applyBorder="1" applyAlignment="1">
      <alignment horizontal="left" vertical="center"/>
    </xf>
    <xf numFmtId="0" fontId="7" fillId="6" borderId="8" xfId="0" applyFont="1" applyFill="1" applyBorder="1" applyAlignment="1">
      <alignment horizontal="left" vertical="center"/>
    </xf>
    <xf numFmtId="0" fontId="11" fillId="0" borderId="72" xfId="0" applyFont="1" applyFill="1" applyBorder="1" applyAlignment="1">
      <alignment horizontal="left" vertical="center" wrapText="1"/>
    </xf>
    <xf numFmtId="0" fontId="5" fillId="15" borderId="41" xfId="0" applyFont="1" applyFill="1" applyBorder="1"/>
    <xf numFmtId="49" fontId="4" fillId="15" borderId="56" xfId="0" applyNumberFormat="1" applyFont="1" applyFill="1" applyBorder="1" applyAlignment="1">
      <alignment vertical="center"/>
    </xf>
    <xf numFmtId="0" fontId="11" fillId="0" borderId="41" xfId="0" applyFont="1" applyBorder="1"/>
    <xf numFmtId="0" fontId="11" fillId="0" borderId="34" xfId="0" applyFont="1" applyBorder="1"/>
    <xf numFmtId="49" fontId="4" fillId="15" borderId="25" xfId="0" applyNumberFormat="1" applyFont="1" applyFill="1" applyBorder="1" applyAlignment="1"/>
    <xf numFmtId="49" fontId="4" fillId="15" borderId="56" xfId="0" applyNumberFormat="1" applyFont="1" applyFill="1" applyBorder="1" applyAlignment="1"/>
    <xf numFmtId="0" fontId="5" fillId="15" borderId="0" xfId="0" applyFont="1" applyFill="1" applyBorder="1"/>
    <xf numFmtId="49" fontId="4" fillId="15" borderId="41" xfId="0" applyNumberFormat="1" applyFont="1" applyFill="1" applyBorder="1" applyAlignment="1"/>
    <xf numFmtId="49" fontId="25" fillId="15" borderId="12" xfId="1" applyNumberFormat="1" applyFont="1" applyFill="1" applyBorder="1" applyAlignment="1" applyProtection="1">
      <alignment horizontal="left" vertical="center" wrapText="1"/>
    </xf>
    <xf numFmtId="49" fontId="25" fillId="15" borderId="36" xfId="1" applyNumberFormat="1" applyFont="1" applyFill="1" applyBorder="1" applyAlignment="1" applyProtection="1">
      <alignment horizontal="left" vertical="center" wrapText="1"/>
    </xf>
    <xf numFmtId="0" fontId="12" fillId="15" borderId="0" xfId="0" applyFont="1" applyFill="1" applyBorder="1" applyAlignment="1">
      <alignment horizontal="left" vertical="center" indent="1"/>
    </xf>
    <xf numFmtId="0" fontId="5" fillId="0" borderId="41" xfId="0" applyFont="1" applyBorder="1" applyAlignment="1">
      <alignment horizontal="left" vertical="center"/>
    </xf>
    <xf numFmtId="49" fontId="34" fillId="15" borderId="0" xfId="1" applyNumberFormat="1" applyFont="1" applyFill="1" applyBorder="1" applyAlignment="1" applyProtection="1">
      <alignment vertical="top" wrapText="1"/>
    </xf>
    <xf numFmtId="49" fontId="34" fillId="15" borderId="41" xfId="1" applyNumberFormat="1" applyFont="1" applyFill="1" applyBorder="1" applyAlignment="1" applyProtection="1">
      <alignment vertical="top" wrapText="1"/>
    </xf>
    <xf numFmtId="49" fontId="11" fillId="8" borderId="69" xfId="0" applyNumberFormat="1" applyFont="1" applyFill="1" applyBorder="1" applyAlignment="1">
      <alignment wrapText="1"/>
    </xf>
    <xf numFmtId="0" fontId="15" fillId="0" borderId="0" xfId="0" applyFont="1" applyFill="1"/>
    <xf numFmtId="49" fontId="4" fillId="7" borderId="8" xfId="0" applyNumberFormat="1" applyFont="1" applyFill="1" applyBorder="1" applyAlignment="1">
      <alignment vertical="center" wrapText="1"/>
    </xf>
    <xf numFmtId="49" fontId="4" fillId="7" borderId="22" xfId="0" applyNumberFormat="1" applyFont="1" applyFill="1" applyBorder="1" applyAlignment="1">
      <alignment vertical="center" wrapText="1"/>
    </xf>
    <xf numFmtId="3" fontId="7" fillId="17" borderId="13" xfId="6" applyFont="1" applyFill="1" applyBorder="1" applyAlignment="1">
      <alignment horizontal="center" vertical="center"/>
      <protection locked="0"/>
    </xf>
    <xf numFmtId="3" fontId="7" fillId="17" borderId="0" xfId="6" applyFont="1" applyFill="1" applyBorder="1" applyAlignment="1">
      <alignment horizontal="center" vertical="center"/>
      <protection locked="0"/>
    </xf>
    <xf numFmtId="3" fontId="7" fillId="0" borderId="11" xfId="6" applyFont="1" applyFill="1" applyBorder="1" applyAlignment="1">
      <alignment horizontal="center" vertical="center"/>
      <protection locked="0"/>
    </xf>
    <xf numFmtId="0" fontId="11" fillId="0" borderId="13" xfId="0" applyFont="1" applyBorder="1"/>
    <xf numFmtId="0" fontId="11" fillId="3" borderId="13" xfId="2" applyFont="1" applyFill="1" applyBorder="1">
      <alignment vertical="center"/>
    </xf>
    <xf numFmtId="3" fontId="7" fillId="0" borderId="15" xfId="6" applyFont="1" applyFill="1" applyBorder="1" applyAlignment="1">
      <alignment horizontal="center" vertical="center"/>
      <protection locked="0"/>
    </xf>
    <xf numFmtId="0" fontId="7" fillId="3" borderId="0" xfId="2" applyFont="1" applyFill="1" applyBorder="1" applyAlignment="1">
      <alignment vertical="center"/>
    </xf>
    <xf numFmtId="0" fontId="14" fillId="3" borderId="0" xfId="3" applyFont="1" applyFill="1" applyBorder="1" applyAlignment="1">
      <alignment vertical="center" wrapText="1"/>
    </xf>
    <xf numFmtId="0" fontId="11" fillId="3" borderId="0" xfId="4" quotePrefix="1" applyFont="1" applyFill="1" applyBorder="1" applyAlignment="1">
      <alignment horizontal="center" vertical="center"/>
    </xf>
    <xf numFmtId="0" fontId="7" fillId="3" borderId="43" xfId="2" applyFont="1" applyFill="1" applyBorder="1">
      <alignment vertical="center"/>
    </xf>
    <xf numFmtId="0" fontId="7" fillId="3" borderId="10" xfId="2" applyFont="1" applyFill="1" applyBorder="1">
      <alignment vertical="center"/>
    </xf>
    <xf numFmtId="0" fontId="7" fillId="5" borderId="10" xfId="2" applyFont="1" applyFill="1" applyBorder="1">
      <alignment vertical="center"/>
    </xf>
    <xf numFmtId="0" fontId="7" fillId="5" borderId="49" xfId="2" applyFont="1" applyFill="1" applyBorder="1">
      <alignment vertical="center"/>
    </xf>
    <xf numFmtId="0" fontId="7" fillId="5" borderId="61" xfId="2" applyFont="1" applyFill="1" applyBorder="1">
      <alignment vertical="center"/>
    </xf>
    <xf numFmtId="3" fontId="7" fillId="5" borderId="61" xfId="6" applyFont="1" applyFill="1" applyBorder="1" applyAlignment="1">
      <alignment horizontal="center" vertical="center"/>
      <protection locked="0"/>
    </xf>
    <xf numFmtId="0" fontId="14" fillId="3" borderId="61" xfId="3" applyFont="1" applyFill="1" applyBorder="1" applyAlignment="1">
      <alignment vertical="center"/>
    </xf>
    <xf numFmtId="0" fontId="7" fillId="3" borderId="45" xfId="2" applyFont="1" applyFill="1" applyBorder="1">
      <alignment vertical="center"/>
    </xf>
    <xf numFmtId="0" fontId="7" fillId="3" borderId="1" xfId="2" applyFont="1" applyFill="1" applyBorder="1">
      <alignment vertical="center"/>
    </xf>
    <xf numFmtId="0" fontId="7" fillId="3" borderId="62" xfId="2" applyFont="1" applyFill="1" applyBorder="1">
      <alignment vertical="center"/>
    </xf>
    <xf numFmtId="0" fontId="12" fillId="0" borderId="0" xfId="7" applyFont="1" applyFill="1" applyBorder="1" applyAlignment="1">
      <alignment horizontal="center" vertical="center" wrapText="1"/>
    </xf>
    <xf numFmtId="0" fontId="11" fillId="0" borderId="0" xfId="4" quotePrefix="1" applyFont="1" applyFill="1" applyBorder="1" applyAlignment="1">
      <alignment horizontal="center" vertical="center"/>
    </xf>
    <xf numFmtId="0" fontId="11" fillId="0" borderId="0" xfId="2" applyFont="1" applyFill="1" applyBorder="1">
      <alignment vertical="center"/>
    </xf>
    <xf numFmtId="49" fontId="4" fillId="15" borderId="12" xfId="0" applyNumberFormat="1" applyFont="1" applyFill="1" applyBorder="1" applyAlignment="1"/>
    <xf numFmtId="49" fontId="34" fillId="15" borderId="0" xfId="1" applyNumberFormat="1" applyFont="1" applyFill="1" applyBorder="1" applyAlignment="1" applyProtection="1">
      <alignment horizontal="left"/>
    </xf>
    <xf numFmtId="0" fontId="6" fillId="0" borderId="0" xfId="1" applyFill="1" applyAlignment="1" applyProtection="1"/>
    <xf numFmtId="0" fontId="7" fillId="6" borderId="25" xfId="0" applyFont="1" applyFill="1" applyBorder="1" applyAlignment="1">
      <alignment vertical="center"/>
    </xf>
    <xf numFmtId="0" fontId="31" fillId="0" borderId="0" xfId="0" applyFont="1"/>
    <xf numFmtId="0" fontId="31" fillId="0" borderId="0" xfId="0" applyFont="1" applyAlignment="1">
      <alignment horizontal="left"/>
    </xf>
    <xf numFmtId="0" fontId="7" fillId="6" borderId="8" xfId="0" applyFont="1" applyFill="1" applyBorder="1" applyAlignment="1">
      <alignment horizontal="right" vertical="top" wrapText="1"/>
    </xf>
    <xf numFmtId="0" fontId="7" fillId="0" borderId="12" xfId="0" applyFont="1" applyFill="1" applyBorder="1"/>
    <xf numFmtId="0" fontId="7" fillId="0" borderId="0" xfId="0" applyFont="1" applyFill="1" applyBorder="1"/>
    <xf numFmtId="0" fontId="14" fillId="0" borderId="37" xfId="0" applyFont="1" applyBorder="1" applyAlignment="1">
      <alignment vertical="center" wrapText="1"/>
    </xf>
    <xf numFmtId="0" fontId="14" fillId="0" borderId="29" xfId="0" applyFont="1" applyBorder="1" applyAlignment="1">
      <alignment vertical="center" wrapText="1"/>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38" xfId="0" applyFont="1" applyBorder="1" applyAlignment="1">
      <alignment vertical="center" wrapText="1"/>
    </xf>
    <xf numFmtId="0" fontId="14" fillId="0" borderId="30" xfId="0" applyFont="1" applyBorder="1" applyAlignment="1">
      <alignment vertical="center" wrapText="1"/>
    </xf>
    <xf numFmtId="0" fontId="14" fillId="0" borderId="30" xfId="0" applyFont="1" applyBorder="1" applyAlignment="1">
      <alignment horizontal="center" vertical="center"/>
    </xf>
    <xf numFmtId="0" fontId="14" fillId="0" borderId="16" xfId="0" applyFont="1" applyBorder="1" applyAlignment="1">
      <alignment horizontal="center" vertical="center"/>
    </xf>
    <xf numFmtId="0" fontId="14" fillId="20" borderId="23" xfId="0" applyFont="1" applyFill="1" applyBorder="1" applyAlignment="1">
      <alignment vertical="center"/>
    </xf>
    <xf numFmtId="0" fontId="14" fillId="20" borderId="23" xfId="0" applyFont="1" applyFill="1" applyBorder="1" applyAlignment="1">
      <alignment horizontal="center" vertical="center"/>
    </xf>
    <xf numFmtId="0" fontId="14" fillId="20" borderId="34" xfId="0" applyFont="1" applyFill="1" applyBorder="1" applyAlignment="1">
      <alignment horizontal="center" vertical="center"/>
    </xf>
    <xf numFmtId="0" fontId="7" fillId="21" borderId="54" xfId="0" applyFont="1" applyFill="1" applyBorder="1" applyAlignment="1">
      <alignment horizontal="center" vertical="center" wrapText="1"/>
    </xf>
    <xf numFmtId="0" fontId="7" fillId="21" borderId="0" xfId="0" applyFont="1" applyFill="1" applyBorder="1" applyAlignment="1">
      <alignment vertical="center"/>
    </xf>
    <xf numFmtId="0" fontId="7" fillId="21" borderId="57" xfId="0" applyFont="1" applyFill="1" applyBorder="1" applyAlignment="1">
      <alignment horizontal="center" vertical="center"/>
    </xf>
    <xf numFmtId="0" fontId="7" fillId="21" borderId="21" xfId="0" applyFont="1" applyFill="1" applyBorder="1" applyAlignment="1">
      <alignment horizontal="center" vertical="center"/>
    </xf>
    <xf numFmtId="0" fontId="7" fillId="21" borderId="24" xfId="0" applyFont="1" applyFill="1" applyBorder="1" applyAlignment="1">
      <alignment horizontal="center" vertical="center"/>
    </xf>
    <xf numFmtId="0" fontId="7" fillId="21" borderId="91" xfId="0" applyFont="1" applyFill="1" applyBorder="1" applyAlignment="1">
      <alignment horizontal="center" vertical="center" wrapText="1"/>
    </xf>
    <xf numFmtId="0" fontId="7" fillId="21" borderId="55" xfId="0" applyFont="1" applyFill="1" applyBorder="1" applyAlignment="1">
      <alignment vertical="center" wrapText="1"/>
    </xf>
    <xf numFmtId="0" fontId="7" fillId="21" borderId="29" xfId="0" applyFont="1" applyFill="1" applyBorder="1" applyAlignment="1">
      <alignment vertical="center" wrapText="1"/>
    </xf>
    <xf numFmtId="0" fontId="7" fillId="21" borderId="29" xfId="0" applyFont="1" applyFill="1" applyBorder="1" applyAlignment="1">
      <alignment horizontal="center" vertical="center"/>
    </xf>
    <xf numFmtId="0" fontId="7" fillId="21" borderId="14" xfId="0" applyFont="1" applyFill="1" applyBorder="1" applyAlignment="1">
      <alignment horizontal="center" vertical="center"/>
    </xf>
    <xf numFmtId="0" fontId="7" fillId="19" borderId="72" xfId="0" applyFont="1" applyFill="1" applyBorder="1" applyAlignment="1">
      <alignment horizontal="center" vertical="center" wrapText="1"/>
    </xf>
    <xf numFmtId="0" fontId="17" fillId="19" borderId="2" xfId="0" applyFont="1" applyFill="1" applyBorder="1" applyAlignment="1">
      <alignment horizontal="left" vertical="center" wrapText="1" indent="1"/>
    </xf>
    <xf numFmtId="0" fontId="17" fillId="19" borderId="13" xfId="0" applyFont="1" applyFill="1" applyBorder="1" applyAlignment="1">
      <alignment horizontal="left" vertical="center" wrapText="1" indent="1"/>
    </xf>
    <xf numFmtId="0" fontId="7" fillId="19" borderId="13" xfId="0" applyFont="1" applyFill="1" applyBorder="1" applyAlignment="1">
      <alignment horizontal="center" vertical="center"/>
    </xf>
    <xf numFmtId="0" fontId="7" fillId="19" borderId="15" xfId="0" applyFont="1" applyFill="1" applyBorder="1" applyAlignment="1">
      <alignment horizontal="center" vertical="center"/>
    </xf>
    <xf numFmtId="0" fontId="7" fillId="21" borderId="72" xfId="0" applyFont="1" applyFill="1" applyBorder="1" applyAlignment="1">
      <alignment horizontal="center" vertical="center" wrapText="1"/>
    </xf>
    <xf numFmtId="0" fontId="7" fillId="21" borderId="2" xfId="0" applyFont="1" applyFill="1" applyBorder="1" applyAlignment="1">
      <alignment vertical="center" wrapText="1"/>
    </xf>
    <xf numFmtId="0" fontId="7" fillId="21" borderId="13" xfId="0" applyFont="1" applyFill="1" applyBorder="1" applyAlignment="1">
      <alignment vertical="center" wrapText="1"/>
    </xf>
    <xf numFmtId="0" fontId="7" fillId="21" borderId="13" xfId="0" applyFont="1" applyFill="1" applyBorder="1" applyAlignment="1">
      <alignment horizontal="center" vertical="center"/>
    </xf>
    <xf numFmtId="0" fontId="7" fillId="21" borderId="15" xfId="0" applyFont="1" applyFill="1" applyBorder="1" applyAlignment="1">
      <alignment horizontal="center" vertical="center"/>
    </xf>
    <xf numFmtId="0" fontId="7" fillId="21" borderId="46" xfId="0" applyFont="1" applyFill="1" applyBorder="1" applyAlignment="1">
      <alignment vertical="center" wrapText="1"/>
    </xf>
    <xf numFmtId="0" fontId="7" fillId="21" borderId="73" xfId="0" applyFont="1" applyFill="1" applyBorder="1" applyAlignment="1">
      <alignment horizontal="center" vertical="center" wrapText="1"/>
    </xf>
    <xf numFmtId="0" fontId="14" fillId="21" borderId="3" xfId="0" applyFont="1" applyFill="1" applyBorder="1" applyAlignment="1">
      <alignment vertical="center" wrapText="1"/>
    </xf>
    <xf numFmtId="0" fontId="7" fillId="21" borderId="30" xfId="0" applyFont="1" applyFill="1" applyBorder="1" applyAlignment="1">
      <alignment horizontal="center" vertical="center"/>
    </xf>
    <xf numFmtId="0" fontId="7" fillId="21" borderId="16" xfId="0" applyFont="1" applyFill="1" applyBorder="1" applyAlignment="1">
      <alignment horizontal="center" vertical="center"/>
    </xf>
    <xf numFmtId="0" fontId="7" fillId="0" borderId="105" xfId="0" applyFont="1" applyBorder="1" applyAlignment="1">
      <alignment horizontal="center" vertical="center" wrapText="1"/>
    </xf>
    <xf numFmtId="0" fontId="40" fillId="0" borderId="62" xfId="0" applyFont="1" applyBorder="1" applyAlignment="1">
      <alignment vertical="center" wrapText="1"/>
    </xf>
    <xf numFmtId="0" fontId="17" fillId="19" borderId="40" xfId="0" applyFont="1" applyFill="1" applyBorder="1" applyAlignment="1">
      <alignment horizontal="left" vertical="center" wrapText="1" indent="1"/>
    </xf>
    <xf numFmtId="0" fontId="17" fillId="19" borderId="44" xfId="0" applyFont="1" applyFill="1" applyBorder="1" applyAlignment="1">
      <alignment horizontal="left" vertical="center" wrapText="1" indent="1"/>
    </xf>
    <xf numFmtId="0" fontId="7" fillId="0" borderId="72" xfId="0" applyFont="1" applyBorder="1" applyAlignment="1">
      <alignment horizontal="center" vertical="center" wrapText="1"/>
    </xf>
    <xf numFmtId="0" fontId="40" fillId="0" borderId="46" xfId="0" applyFont="1" applyBorder="1" applyAlignment="1">
      <alignment vertical="center" wrapText="1"/>
    </xf>
    <xf numFmtId="0" fontId="17" fillId="19" borderId="15" xfId="0" applyFont="1" applyFill="1" applyBorder="1" applyAlignment="1">
      <alignment horizontal="left" vertical="center" wrapText="1" indent="1"/>
    </xf>
    <xf numFmtId="0" fontId="7" fillId="0" borderId="73" xfId="0" applyFont="1" applyBorder="1" applyAlignment="1">
      <alignment horizontal="center" vertical="center" wrapText="1"/>
    </xf>
    <xf numFmtId="0" fontId="40" fillId="0" borderId="38" xfId="0" applyFont="1" applyBorder="1" applyAlignment="1">
      <alignment vertical="center" wrapText="1"/>
    </xf>
    <xf numFmtId="0" fontId="17" fillId="19" borderId="30" xfId="0" applyFont="1" applyFill="1" applyBorder="1" applyAlignment="1">
      <alignment horizontal="left" vertical="center" wrapText="1" indent="1"/>
    </xf>
    <xf numFmtId="0" fontId="17" fillId="19" borderId="16" xfId="0" applyFont="1" applyFill="1" applyBorder="1" applyAlignment="1">
      <alignment horizontal="left" vertical="center" wrapText="1" indent="1"/>
    </xf>
    <xf numFmtId="0" fontId="14" fillId="21" borderId="97" xfId="0" applyFont="1" applyFill="1" applyBorder="1" applyAlignment="1">
      <alignment horizontal="center" vertical="center" wrapText="1"/>
    </xf>
    <xf numFmtId="0" fontId="14" fillId="21" borderId="8" xfId="0" applyFont="1" applyFill="1" applyBorder="1" applyAlignment="1">
      <alignment vertical="center" wrapText="1"/>
    </xf>
    <xf numFmtId="0" fontId="15" fillId="0" borderId="12" xfId="0" applyFont="1" applyFill="1" applyBorder="1"/>
    <xf numFmtId="0" fontId="15" fillId="0" borderId="0" xfId="0" applyFont="1" applyFill="1" applyBorder="1"/>
    <xf numFmtId="0" fontId="15" fillId="0" borderId="23" xfId="0" applyFont="1" applyBorder="1"/>
    <xf numFmtId="0" fontId="15" fillId="0" borderId="0" xfId="0" applyFont="1" applyAlignment="1">
      <alignment wrapText="1"/>
    </xf>
    <xf numFmtId="0" fontId="7" fillId="6" borderId="12" xfId="0" applyFont="1" applyFill="1" applyBorder="1" applyAlignment="1">
      <alignment vertical="top" wrapText="1"/>
    </xf>
    <xf numFmtId="0" fontId="7" fillId="6" borderId="0" xfId="0" applyFont="1" applyFill="1" applyBorder="1" applyAlignment="1">
      <alignment vertical="top" wrapText="1"/>
    </xf>
    <xf numFmtId="0" fontId="7" fillId="0" borderId="0" xfId="0" applyFont="1" applyFill="1" applyBorder="1" applyAlignment="1">
      <alignment vertical="top" wrapText="1"/>
    </xf>
    <xf numFmtId="49" fontId="4" fillId="15" borderId="56" xfId="0" applyNumberFormat="1" applyFont="1" applyFill="1" applyBorder="1" applyAlignment="1">
      <alignment horizontal="left" vertical="top"/>
    </xf>
    <xf numFmtId="49" fontId="4" fillId="15" borderId="12" xfId="0" applyNumberFormat="1" applyFont="1" applyFill="1" applyBorder="1" applyAlignment="1">
      <alignment vertical="center"/>
    </xf>
    <xf numFmtId="49" fontId="4" fillId="15" borderId="0" xfId="0" applyNumberFormat="1" applyFont="1" applyFill="1" applyBorder="1" applyAlignment="1">
      <alignment vertical="center"/>
    </xf>
    <xf numFmtId="49" fontId="34" fillId="15" borderId="0" xfId="1" applyNumberFormat="1" applyFont="1" applyFill="1" applyBorder="1" applyAlignment="1" applyProtection="1">
      <alignment vertical="top"/>
    </xf>
    <xf numFmtId="49" fontId="34" fillId="15" borderId="41" xfId="1" applyNumberFormat="1" applyFont="1" applyFill="1" applyBorder="1" applyAlignment="1" applyProtection="1">
      <alignment vertical="top"/>
    </xf>
    <xf numFmtId="49" fontId="34" fillId="5" borderId="41" xfId="1" applyNumberFormat="1" applyFont="1" applyFill="1" applyBorder="1" applyAlignment="1" applyProtection="1">
      <alignment horizontal="left" vertical="top" wrapText="1"/>
    </xf>
    <xf numFmtId="0" fontId="5" fillId="15" borderId="0" xfId="0" applyFont="1" applyFill="1" applyBorder="1" applyAlignment="1"/>
    <xf numFmtId="0" fontId="7" fillId="6" borderId="8" xfId="0" applyFont="1" applyFill="1" applyBorder="1" applyAlignment="1">
      <alignment horizontal="right" vertical="center" wrapText="1"/>
    </xf>
    <xf numFmtId="0" fontId="7" fillId="6" borderId="12" xfId="0" applyNumberFormat="1" applyFont="1" applyFill="1" applyBorder="1" applyAlignment="1">
      <alignment horizontal="center" vertical="center" wrapText="1"/>
    </xf>
    <xf numFmtId="0" fontId="7" fillId="6" borderId="8" xfId="0" applyFont="1" applyFill="1" applyBorder="1" applyAlignment="1">
      <alignment horizontal="center" vertical="center"/>
    </xf>
    <xf numFmtId="0" fontId="7" fillId="6" borderId="4" xfId="0" applyFont="1" applyFill="1" applyBorder="1" applyAlignment="1">
      <alignment horizontal="right" vertical="center"/>
    </xf>
    <xf numFmtId="49" fontId="4" fillId="15" borderId="0" xfId="0" applyNumberFormat="1" applyFont="1" applyFill="1" applyBorder="1" applyAlignment="1">
      <alignment vertical="center" wrapText="1"/>
    </xf>
    <xf numFmtId="0" fontId="7" fillId="6" borderId="23" xfId="0" applyFont="1" applyFill="1" applyBorder="1" applyAlignment="1">
      <alignment vertical="center" wrapText="1"/>
    </xf>
    <xf numFmtId="0" fontId="7" fillId="6" borderId="23" xfId="0" applyFont="1" applyFill="1" applyBorder="1" applyAlignment="1">
      <alignment vertical="center"/>
    </xf>
    <xf numFmtId="0" fontId="4" fillId="7" borderId="97" xfId="0" applyFont="1" applyFill="1" applyBorder="1" applyAlignment="1">
      <alignment vertical="center" wrapText="1"/>
    </xf>
    <xf numFmtId="0" fontId="7" fillId="6" borderId="23" xfId="0" applyFont="1" applyFill="1" applyBorder="1" applyAlignment="1">
      <alignment horizontal="right" vertical="center"/>
    </xf>
    <xf numFmtId="0" fontId="7" fillId="6" borderId="0" xfId="0" applyFont="1" applyFill="1" applyBorder="1" applyAlignment="1">
      <alignment vertical="center"/>
    </xf>
    <xf numFmtId="0" fontId="7" fillId="6" borderId="56" xfId="0" applyFont="1" applyFill="1" applyBorder="1" applyAlignment="1">
      <alignment vertical="center"/>
    </xf>
    <xf numFmtId="0" fontId="5" fillId="15" borderId="36" xfId="0" applyFont="1" applyFill="1" applyBorder="1"/>
    <xf numFmtId="49" fontId="5" fillId="0" borderId="29" xfId="0" applyNumberFormat="1" applyFont="1" applyBorder="1" applyAlignment="1">
      <alignment horizontal="center" vertical="center" wrapText="1"/>
    </xf>
    <xf numFmtId="49" fontId="4" fillId="0" borderId="0" xfId="0" applyNumberFormat="1" applyFont="1" applyFill="1" applyBorder="1" applyAlignment="1">
      <alignment horizontal="left"/>
    </xf>
    <xf numFmtId="0" fontId="7" fillId="6" borderId="12" xfId="0" applyFont="1" applyFill="1" applyBorder="1" applyAlignment="1">
      <alignment horizontal="center" vertical="center" wrapText="1"/>
    </xf>
    <xf numFmtId="0" fontId="5" fillId="0" borderId="0" xfId="0" applyFont="1" applyAlignment="1">
      <alignment horizontal="center" vertical="center" wrapText="1"/>
    </xf>
    <xf numFmtId="0" fontId="5" fillId="0" borderId="40" xfId="0" applyFont="1" applyBorder="1" applyAlignment="1">
      <alignment horizontal="left" vertical="center" wrapText="1"/>
    </xf>
    <xf numFmtId="0" fontId="5" fillId="0" borderId="13" xfId="0" applyFont="1" applyBorder="1" applyAlignment="1">
      <alignment horizontal="left" vertical="center" wrapText="1"/>
    </xf>
    <xf numFmtId="0" fontId="5" fillId="0" borderId="19" xfId="0" applyFont="1" applyBorder="1" applyAlignment="1">
      <alignment horizontal="left" vertical="center" wrapText="1"/>
    </xf>
    <xf numFmtId="0" fontId="5" fillId="0" borderId="29" xfId="0" applyFont="1" applyBorder="1" applyAlignment="1">
      <alignment horizontal="left" vertical="center" wrapText="1"/>
    </xf>
    <xf numFmtId="0" fontId="5" fillId="0" borderId="29" xfId="0" applyFont="1" applyBorder="1" applyAlignment="1">
      <alignment horizontal="left" vertical="top" wrapText="1"/>
    </xf>
    <xf numFmtId="0" fontId="5" fillId="0" borderId="29" xfId="0" applyFont="1" applyBorder="1" applyAlignment="1">
      <alignment vertical="center" wrapText="1"/>
    </xf>
    <xf numFmtId="0" fontId="5" fillId="0" borderId="13" xfId="0" applyFont="1" applyBorder="1" applyAlignment="1">
      <alignment horizontal="left" vertical="top" wrapText="1"/>
    </xf>
    <xf numFmtId="0" fontId="5" fillId="0" borderId="30" xfId="0" applyFont="1" applyBorder="1" applyAlignment="1">
      <alignment horizontal="left" vertical="top" wrapText="1"/>
    </xf>
    <xf numFmtId="0" fontId="5" fillId="0" borderId="13" xfId="0" applyFont="1" applyBorder="1" applyAlignment="1">
      <alignment vertical="center" wrapText="1"/>
    </xf>
    <xf numFmtId="0" fontId="5" fillId="0" borderId="30" xfId="0" applyFont="1" applyBorder="1" applyAlignment="1">
      <alignment vertical="center" wrapText="1"/>
    </xf>
    <xf numFmtId="0" fontId="7" fillId="0" borderId="13" xfId="0" applyFont="1" applyFill="1" applyBorder="1" applyAlignment="1">
      <alignment vertical="center" wrapText="1"/>
    </xf>
    <xf numFmtId="0" fontId="7" fillId="0" borderId="30" xfId="0" applyFont="1" applyFill="1" applyBorder="1" applyAlignment="1">
      <alignment vertical="center" wrapText="1"/>
    </xf>
    <xf numFmtId="49" fontId="4" fillId="15" borderId="36" xfId="0" applyNumberFormat="1" applyFont="1" applyFill="1" applyBorder="1" applyAlignment="1"/>
    <xf numFmtId="0" fontId="0" fillId="0" borderId="56" xfId="0" applyBorder="1"/>
    <xf numFmtId="0" fontId="7" fillId="6" borderId="0" xfId="0" applyFont="1" applyFill="1" applyBorder="1" applyAlignment="1">
      <alignment horizontal="center" vertical="center" wrapText="1"/>
    </xf>
    <xf numFmtId="0" fontId="11" fillId="0" borderId="17" xfId="0" applyFont="1" applyBorder="1"/>
    <xf numFmtId="0" fontId="11" fillId="0" borderId="38" xfId="0" applyFont="1" applyBorder="1"/>
    <xf numFmtId="11" fontId="5" fillId="0" borderId="9" xfId="0" applyNumberFormat="1" applyFont="1" applyBorder="1" applyAlignment="1">
      <alignment vertical="center" wrapText="1"/>
    </xf>
    <xf numFmtId="11" fontId="5" fillId="0" borderId="10" xfId="0" applyNumberFormat="1" applyFont="1" applyBorder="1" applyAlignment="1">
      <alignment vertical="center" wrapText="1"/>
    </xf>
    <xf numFmtId="11" fontId="5" fillId="0" borderId="49" xfId="0" applyNumberFormat="1" applyFont="1" applyBorder="1" applyAlignment="1">
      <alignment vertical="center" wrapText="1"/>
    </xf>
    <xf numFmtId="11" fontId="5" fillId="0" borderId="56" xfId="0" applyNumberFormat="1" applyFont="1" applyBorder="1" applyAlignment="1">
      <alignment vertical="center" wrapText="1"/>
    </xf>
    <xf numFmtId="11" fontId="5" fillId="0" borderId="0" xfId="0" applyNumberFormat="1" applyFont="1" applyBorder="1" applyAlignment="1">
      <alignment vertical="center" wrapText="1"/>
    </xf>
    <xf numFmtId="11" fontId="5" fillId="0" borderId="61" xfId="0" applyNumberFormat="1" applyFont="1" applyBorder="1" applyAlignment="1">
      <alignment vertical="center" wrapText="1"/>
    </xf>
    <xf numFmtId="11" fontId="5" fillId="0" borderId="27" xfId="0" applyNumberFormat="1" applyFont="1" applyBorder="1" applyAlignment="1">
      <alignment vertical="center" wrapText="1"/>
    </xf>
    <xf numFmtId="11" fontId="5" fillId="0" borderId="23" xfId="0" applyNumberFormat="1" applyFont="1" applyBorder="1" applyAlignment="1">
      <alignment vertical="center" wrapText="1"/>
    </xf>
    <xf numFmtId="11" fontId="5" fillId="0" borderId="60" xfId="0" applyNumberFormat="1" applyFont="1" applyBorder="1" applyAlignment="1">
      <alignment vertical="center" wrapText="1"/>
    </xf>
    <xf numFmtId="11" fontId="5" fillId="0" borderId="25" xfId="0" applyNumberFormat="1" applyFont="1" applyBorder="1" applyAlignment="1">
      <alignment vertical="center" wrapText="1"/>
    </xf>
    <xf numFmtId="11" fontId="5" fillId="0" borderId="12" xfId="0" applyNumberFormat="1" applyFont="1" applyBorder="1" applyAlignment="1">
      <alignment vertical="center" wrapText="1"/>
    </xf>
    <xf numFmtId="11" fontId="5" fillId="0" borderId="59" xfId="0" applyNumberFormat="1" applyFont="1" applyBorder="1" applyAlignment="1">
      <alignment vertical="center" wrapText="1"/>
    </xf>
    <xf numFmtId="11" fontId="5" fillId="0" borderId="11" xfId="0" applyNumberFormat="1" applyFont="1" applyBorder="1" applyAlignment="1">
      <alignment horizontal="center" vertical="center" wrapText="1"/>
    </xf>
    <xf numFmtId="11" fontId="5" fillId="0" borderId="9" xfId="0" applyNumberFormat="1" applyFont="1" applyBorder="1" applyAlignment="1">
      <alignment wrapText="1"/>
    </xf>
    <xf numFmtId="11" fontId="5" fillId="0" borderId="10" xfId="0" applyNumberFormat="1" applyFont="1" applyBorder="1" applyAlignment="1">
      <alignment wrapText="1"/>
    </xf>
    <xf numFmtId="11" fontId="5" fillId="0" borderId="49" xfId="0" applyNumberFormat="1" applyFont="1" applyBorder="1" applyAlignment="1">
      <alignment wrapText="1"/>
    </xf>
    <xf numFmtId="11" fontId="5" fillId="0" borderId="13" xfId="0" applyNumberFormat="1" applyFont="1" applyBorder="1" applyAlignment="1">
      <alignment wrapText="1"/>
    </xf>
    <xf numFmtId="11" fontId="5" fillId="0" borderId="11" xfId="0" applyNumberFormat="1" applyFont="1" applyBorder="1" applyAlignment="1">
      <alignment wrapText="1"/>
    </xf>
    <xf numFmtId="11" fontId="5" fillId="0" borderId="56" xfId="0" applyNumberFormat="1" applyFont="1" applyBorder="1" applyAlignment="1">
      <alignment wrapText="1"/>
    </xf>
    <xf numFmtId="11" fontId="5" fillId="0" borderId="0" xfId="0" applyNumberFormat="1" applyFont="1" applyBorder="1" applyAlignment="1">
      <alignment wrapText="1"/>
    </xf>
    <xf numFmtId="11" fontId="5" fillId="0" borderId="61" xfId="0" applyNumberFormat="1" applyFont="1" applyBorder="1" applyAlignment="1">
      <alignment wrapText="1"/>
    </xf>
    <xf numFmtId="11" fontId="5" fillId="0" borderId="27" xfId="0" applyNumberFormat="1" applyFont="1" applyBorder="1" applyAlignment="1">
      <alignment wrapText="1"/>
    </xf>
    <xf numFmtId="11" fontId="5" fillId="0" borderId="23" xfId="0" applyNumberFormat="1" applyFont="1" applyBorder="1" applyAlignment="1">
      <alignment wrapText="1"/>
    </xf>
    <xf numFmtId="11" fontId="5" fillId="0" borderId="60" xfId="0" applyNumberFormat="1" applyFont="1" applyBorder="1" applyAlignment="1">
      <alignment wrapText="1"/>
    </xf>
    <xf numFmtId="11" fontId="5" fillId="0" borderId="19" xfId="0" applyNumberFormat="1" applyFont="1" applyBorder="1" applyAlignment="1">
      <alignment wrapText="1"/>
    </xf>
    <xf numFmtId="11" fontId="5" fillId="0" borderId="43" xfId="0" applyNumberFormat="1" applyFont="1" applyBorder="1" applyAlignment="1">
      <alignment wrapText="1"/>
    </xf>
    <xf numFmtId="11" fontId="5" fillId="0" borderId="25" xfId="0" applyNumberFormat="1" applyFont="1" applyBorder="1" applyAlignment="1">
      <alignment wrapText="1"/>
    </xf>
    <xf numFmtId="11" fontId="5" fillId="0" borderId="12" xfId="0" applyNumberFormat="1" applyFont="1" applyBorder="1" applyAlignment="1">
      <alignment wrapText="1"/>
    </xf>
    <xf numFmtId="11" fontId="5" fillId="0" borderId="59" xfId="0" applyNumberFormat="1" applyFont="1" applyBorder="1" applyAlignment="1">
      <alignment wrapText="1"/>
    </xf>
    <xf numFmtId="11" fontId="5" fillId="0" borderId="29" xfId="0" applyNumberFormat="1" applyFont="1" applyBorder="1" applyAlignment="1">
      <alignment wrapText="1"/>
    </xf>
    <xf numFmtId="11" fontId="5" fillId="0" borderId="31" xfId="0" applyNumberFormat="1" applyFont="1" applyBorder="1" applyAlignment="1">
      <alignment wrapText="1"/>
    </xf>
    <xf numFmtId="11" fontId="5" fillId="0" borderId="13" xfId="0" applyNumberFormat="1" applyFont="1" applyBorder="1"/>
    <xf numFmtId="11" fontId="5" fillId="0" borderId="11" xfId="0" applyNumberFormat="1" applyFont="1" applyBorder="1"/>
    <xf numFmtId="11" fontId="5" fillId="0" borderId="30" xfId="0" applyNumberFormat="1" applyFont="1" applyBorder="1"/>
    <xf numFmtId="11" fontId="5" fillId="0" borderId="32" xfId="0" applyNumberFormat="1" applyFont="1" applyBorder="1"/>
    <xf numFmtId="49" fontId="5" fillId="0" borderId="13" xfId="0" applyNumberFormat="1" applyFont="1" applyBorder="1" applyAlignment="1"/>
    <xf numFmtId="49" fontId="5" fillId="0" borderId="11" xfId="0" applyNumberFormat="1" applyFont="1" applyBorder="1" applyAlignment="1"/>
    <xf numFmtId="49" fontId="5" fillId="0" borderId="30" xfId="0" applyNumberFormat="1" applyFont="1" applyBorder="1" applyAlignment="1"/>
    <xf numFmtId="49" fontId="5" fillId="0" borderId="32" xfId="0" applyNumberFormat="1" applyFont="1" applyBorder="1" applyAlignment="1"/>
    <xf numFmtId="49" fontId="5" fillId="0" borderId="40" xfId="0" applyNumberFormat="1" applyFont="1" applyBorder="1" applyAlignment="1"/>
    <xf numFmtId="49" fontId="5" fillId="0" borderId="45" xfId="0" applyNumberFormat="1" applyFont="1" applyBorder="1" applyAlignment="1"/>
    <xf numFmtId="49" fontId="5" fillId="0" borderId="19" xfId="0" applyNumberFormat="1" applyFont="1" applyBorder="1" applyAlignment="1"/>
    <xf numFmtId="49" fontId="5" fillId="0" borderId="43" xfId="0" applyNumberFormat="1" applyFont="1" applyBorder="1" applyAlignment="1"/>
    <xf numFmtId="49" fontId="5" fillId="0" borderId="13" xfId="0" applyNumberFormat="1" applyFont="1" applyBorder="1" applyAlignment="1">
      <alignment horizontal="center" vertical="center" wrapText="1"/>
    </xf>
    <xf numFmtId="49" fontId="5" fillId="0" borderId="17" xfId="0" applyNumberFormat="1" applyFont="1" applyBorder="1" applyAlignment="1">
      <alignment vertical="center" wrapText="1"/>
    </xf>
    <xf numFmtId="49" fontId="5" fillId="0" borderId="46" xfId="0" applyNumberFormat="1" applyFont="1" applyBorder="1" applyAlignment="1">
      <alignment vertical="center" wrapText="1"/>
    </xf>
    <xf numFmtId="49" fontId="5" fillId="0" borderId="13" xfId="0" applyNumberFormat="1" applyFont="1" applyBorder="1" applyAlignment="1">
      <alignment vertical="center" wrapText="1"/>
    </xf>
    <xf numFmtId="49" fontId="5" fillId="0" borderId="11" xfId="0" applyNumberFormat="1" applyFont="1" applyBorder="1" applyAlignment="1">
      <alignment vertical="center" wrapText="1"/>
    </xf>
    <xf numFmtId="49" fontId="5" fillId="0" borderId="38" xfId="0" applyNumberFormat="1" applyFont="1" applyBorder="1" applyAlignment="1">
      <alignment vertical="center" wrapText="1"/>
    </xf>
    <xf numFmtId="49" fontId="5" fillId="0" borderId="47" xfId="0" applyNumberFormat="1" applyFont="1" applyBorder="1" applyAlignment="1">
      <alignment vertical="center" wrapText="1"/>
    </xf>
    <xf numFmtId="49" fontId="5" fillId="0" borderId="30" xfId="0" applyNumberFormat="1" applyFont="1" applyBorder="1" applyAlignment="1">
      <alignment vertical="center" wrapText="1"/>
    </xf>
    <xf numFmtId="49" fontId="5" fillId="0" borderId="32" xfId="0" applyNumberFormat="1" applyFont="1" applyBorder="1" applyAlignment="1">
      <alignment vertical="center" wrapText="1"/>
    </xf>
    <xf numFmtId="49" fontId="5" fillId="0" borderId="37" xfId="0" applyNumberFormat="1" applyFont="1" applyBorder="1" applyAlignment="1">
      <alignment vertical="center" wrapText="1"/>
    </xf>
    <xf numFmtId="49" fontId="5" fillId="0" borderId="48" xfId="0" applyNumberFormat="1" applyFont="1" applyBorder="1" applyAlignment="1">
      <alignment vertical="center" wrapText="1"/>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0" fontId="5" fillId="0" borderId="18" xfId="0" applyFont="1" applyBorder="1"/>
    <xf numFmtId="0" fontId="5" fillId="0" borderId="49" xfId="0" applyFont="1" applyBorder="1"/>
    <xf numFmtId="0" fontId="5" fillId="0" borderId="19" xfId="0" applyFont="1" applyBorder="1"/>
    <xf numFmtId="0" fontId="5" fillId="0" borderId="43" xfId="0" applyFont="1" applyBorder="1"/>
    <xf numFmtId="0" fontId="5" fillId="0" borderId="0" xfId="0" applyFont="1" applyAlignment="1">
      <alignment horizontal="left" vertical="center" wrapText="1"/>
    </xf>
    <xf numFmtId="0" fontId="5" fillId="0" borderId="9" xfId="0" applyFont="1" applyBorder="1" applyAlignment="1">
      <alignment wrapText="1"/>
    </xf>
    <xf numFmtId="0" fontId="5" fillId="0" borderId="10" xfId="0" applyFont="1" applyBorder="1" applyAlignment="1">
      <alignment wrapText="1"/>
    </xf>
    <xf numFmtId="0" fontId="5" fillId="0" borderId="49" xfId="0" applyFont="1" applyBorder="1" applyAlignment="1">
      <alignment wrapText="1"/>
    </xf>
    <xf numFmtId="0" fontId="5" fillId="0" borderId="56" xfId="0" applyFont="1" applyBorder="1" applyAlignment="1">
      <alignment wrapText="1"/>
    </xf>
    <xf numFmtId="0" fontId="5" fillId="0" borderId="0" xfId="0" applyFont="1" applyBorder="1" applyAlignment="1">
      <alignment wrapText="1"/>
    </xf>
    <xf numFmtId="0" fontId="5" fillId="0" borderId="61" xfId="0" applyFont="1" applyBorder="1" applyAlignment="1">
      <alignment wrapText="1"/>
    </xf>
    <xf numFmtId="0" fontId="5" fillId="0" borderId="27" xfId="0" applyFont="1" applyBorder="1" applyAlignment="1">
      <alignment wrapText="1"/>
    </xf>
    <xf numFmtId="0" fontId="5" fillId="0" borderId="23" xfId="0" applyFont="1" applyBorder="1" applyAlignment="1">
      <alignment wrapText="1"/>
    </xf>
    <xf numFmtId="0" fontId="5" fillId="0" borderId="60" xfId="0" applyFont="1" applyBorder="1" applyAlignment="1">
      <alignment wrapText="1"/>
    </xf>
    <xf numFmtId="0" fontId="5" fillId="0" borderId="25" xfId="0" applyFont="1" applyBorder="1" applyAlignment="1">
      <alignment wrapText="1"/>
    </xf>
    <xf numFmtId="0" fontId="5" fillId="0" borderId="12" xfId="0" applyFont="1" applyBorder="1" applyAlignment="1">
      <alignment wrapText="1"/>
    </xf>
    <xf numFmtId="0" fontId="5" fillId="0" borderId="59" xfId="0" applyFont="1" applyBorder="1" applyAlignment="1">
      <alignment wrapText="1"/>
    </xf>
    <xf numFmtId="0" fontId="5" fillId="0" borderId="9" xfId="0" applyFont="1" applyBorder="1" applyAlignment="1"/>
    <xf numFmtId="0" fontId="5" fillId="0" borderId="10" xfId="0" applyFont="1" applyBorder="1" applyAlignment="1"/>
    <xf numFmtId="0" fontId="5" fillId="0" borderId="49" xfId="0" applyFont="1" applyBorder="1" applyAlignment="1"/>
    <xf numFmtId="0" fontId="5" fillId="0" borderId="56" xfId="0" applyFont="1" applyBorder="1" applyAlignment="1"/>
    <xf numFmtId="0" fontId="5" fillId="0" borderId="0" xfId="0" applyFont="1" applyBorder="1" applyAlignment="1"/>
    <xf numFmtId="0" fontId="5" fillId="0" borderId="61" xfId="0" applyFont="1" applyBorder="1" applyAlignment="1"/>
    <xf numFmtId="0" fontId="9" fillId="0" borderId="0" xfId="0" applyFont="1"/>
    <xf numFmtId="0" fontId="5" fillId="0" borderId="27" xfId="0" applyFont="1" applyBorder="1" applyAlignment="1"/>
    <xf numFmtId="0" fontId="5" fillId="0" borderId="23" xfId="0" applyFont="1" applyBorder="1" applyAlignment="1"/>
    <xf numFmtId="0" fontId="5" fillId="0" borderId="60" xfId="0" applyFont="1" applyBorder="1" applyAlignment="1"/>
    <xf numFmtId="0" fontId="5" fillId="0" borderId="25" xfId="0" applyFont="1" applyBorder="1" applyAlignment="1"/>
    <xf numFmtId="0" fontId="5" fillId="0" borderId="12" xfId="0" applyFont="1" applyBorder="1" applyAlignment="1"/>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0" fillId="0" borderId="9" xfId="0" applyBorder="1" applyAlignment="1"/>
    <xf numFmtId="0" fontId="0" fillId="0" borderId="10" xfId="0" applyBorder="1" applyAlignment="1"/>
    <xf numFmtId="0" fontId="0" fillId="0" borderId="49" xfId="0" applyBorder="1" applyAlignment="1"/>
    <xf numFmtId="0" fontId="0" fillId="0" borderId="56" xfId="0" applyBorder="1" applyAlignment="1"/>
    <xf numFmtId="0" fontId="0" fillId="0" borderId="0" xfId="0" applyBorder="1" applyAlignment="1"/>
    <xf numFmtId="0" fontId="0" fillId="0" borderId="61" xfId="0" applyBorder="1" applyAlignment="1"/>
    <xf numFmtId="0" fontId="0" fillId="0" borderId="27" xfId="0" applyBorder="1" applyAlignment="1"/>
    <xf numFmtId="0" fontId="0" fillId="0" borderId="23" xfId="0" applyBorder="1" applyAlignment="1"/>
    <xf numFmtId="0" fontId="0" fillId="0" borderId="60" xfId="0" applyBorder="1" applyAlignment="1"/>
    <xf numFmtId="49" fontId="5" fillId="0" borderId="31" xfId="0" applyNumberFormat="1" applyFont="1" applyBorder="1" applyAlignment="1">
      <alignment wrapText="1"/>
    </xf>
    <xf numFmtId="49" fontId="5" fillId="0" borderId="11" xfId="0" applyNumberFormat="1" applyFont="1" applyBorder="1" applyAlignment="1">
      <alignment wrapText="1"/>
    </xf>
    <xf numFmtId="49" fontId="5" fillId="0" borderId="11" xfId="0" applyNumberFormat="1" applyFont="1" applyBorder="1" applyAlignment="1">
      <alignment horizontal="center" vertical="center" wrapText="1"/>
    </xf>
    <xf numFmtId="0" fontId="0" fillId="0" borderId="0" xfId="0" applyAlignment="1">
      <alignment horizontal="center" vertical="center"/>
    </xf>
    <xf numFmtId="49" fontId="5" fillId="0" borderId="32" xfId="0" applyNumberFormat="1" applyFont="1" applyBorder="1" applyAlignment="1">
      <alignment wrapText="1"/>
    </xf>
    <xf numFmtId="49" fontId="5" fillId="0" borderId="43" xfId="0" applyNumberFormat="1" applyFont="1" applyBorder="1" applyAlignment="1">
      <alignment wrapText="1"/>
    </xf>
    <xf numFmtId="0" fontId="5" fillId="15" borderId="12" xfId="0" applyFont="1" applyFill="1" applyBorder="1"/>
    <xf numFmtId="49" fontId="5" fillId="0" borderId="17" xfId="0" applyNumberFormat="1" applyFont="1" applyBorder="1" applyAlignment="1"/>
    <xf numFmtId="49" fontId="5" fillId="0" borderId="13" xfId="0" applyNumberFormat="1" applyFont="1" applyBorder="1" applyAlignment="1">
      <alignment wrapText="1"/>
    </xf>
    <xf numFmtId="49" fontId="5" fillId="0" borderId="38" xfId="0" applyNumberFormat="1" applyFont="1" applyBorder="1" applyAlignment="1"/>
    <xf numFmtId="49" fontId="5" fillId="0" borderId="30" xfId="0" applyNumberFormat="1" applyFont="1" applyBorder="1" applyAlignment="1">
      <alignment wrapText="1"/>
    </xf>
    <xf numFmtId="49" fontId="5" fillId="0" borderId="37" xfId="0" applyNumberFormat="1" applyFont="1" applyBorder="1" applyAlignment="1"/>
    <xf numFmtId="49" fontId="5" fillId="0" borderId="29" xfId="0" applyNumberFormat="1" applyFont="1" applyBorder="1" applyAlignment="1"/>
    <xf numFmtId="49" fontId="5" fillId="0" borderId="29" xfId="0" applyNumberFormat="1" applyFont="1" applyBorder="1" applyAlignment="1">
      <alignment wrapText="1"/>
    </xf>
    <xf numFmtId="49" fontId="5" fillId="0" borderId="31" xfId="0" applyNumberFormat="1" applyFont="1" applyBorder="1" applyAlignment="1"/>
    <xf numFmtId="49" fontId="5" fillId="0" borderId="17" xfId="0" applyNumberFormat="1" applyFont="1" applyBorder="1" applyAlignment="1">
      <alignment wrapText="1"/>
    </xf>
    <xf numFmtId="49" fontId="5" fillId="0" borderId="38" xfId="0" applyNumberFormat="1" applyFont="1" applyBorder="1" applyAlignment="1">
      <alignment wrapText="1"/>
    </xf>
    <xf numFmtId="49" fontId="5" fillId="0" borderId="38"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5" fillId="0" borderId="32" xfId="0" applyNumberFormat="1" applyFont="1" applyBorder="1" applyAlignment="1">
      <alignment horizontal="center" vertical="center"/>
    </xf>
    <xf numFmtId="49" fontId="5" fillId="0" borderId="37"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11" xfId="0" applyNumberFormat="1" applyFont="1" applyBorder="1" applyAlignment="1">
      <alignment horizontal="center" vertical="center"/>
    </xf>
    <xf numFmtId="0" fontId="5" fillId="0" borderId="37" xfId="0" applyFont="1" applyBorder="1"/>
    <xf numFmtId="0" fontId="5" fillId="0" borderId="29" xfId="0" applyFont="1" applyBorder="1"/>
    <xf numFmtId="0" fontId="5" fillId="0" borderId="17" xfId="0" applyFont="1" applyBorder="1"/>
    <xf numFmtId="0" fontId="5" fillId="0" borderId="13" xfId="0" applyFont="1" applyBorder="1"/>
    <xf numFmtId="0" fontId="5" fillId="0" borderId="38" xfId="0" applyFont="1" applyBorder="1"/>
    <xf numFmtId="0" fontId="5" fillId="0" borderId="30" xfId="0" applyFont="1" applyBorder="1"/>
    <xf numFmtId="0" fontId="7" fillId="6" borderId="36" xfId="0" applyFont="1" applyFill="1" applyBorder="1" applyAlignment="1">
      <alignment vertical="top" wrapText="1"/>
    </xf>
    <xf numFmtId="0" fontId="7" fillId="6" borderId="41" xfId="0" applyFont="1" applyFill="1" applyBorder="1" applyAlignment="1">
      <alignment vertical="top" wrapText="1"/>
    </xf>
    <xf numFmtId="0" fontId="14" fillId="7" borderId="36" xfId="0" applyFont="1" applyFill="1" applyBorder="1" applyAlignment="1">
      <alignment horizontal="center" vertical="center" wrapText="1"/>
    </xf>
    <xf numFmtId="0" fontId="7" fillId="0" borderId="36" xfId="0" applyFont="1" applyFill="1" applyBorder="1"/>
    <xf numFmtId="0" fontId="7" fillId="0" borderId="41" xfId="0" applyFont="1" applyFill="1" applyBorder="1"/>
    <xf numFmtId="0" fontId="7" fillId="6" borderId="12" xfId="0" applyFont="1" applyFill="1" applyBorder="1" applyAlignment="1">
      <alignment horizontal="right" vertical="center"/>
    </xf>
    <xf numFmtId="49" fontId="5" fillId="0" borderId="0" xfId="0" applyNumberFormat="1" applyFont="1" applyFill="1" applyAlignment="1"/>
    <xf numFmtId="49" fontId="5" fillId="0" borderId="0" xfId="0" applyNumberFormat="1" applyFont="1" applyFill="1" applyBorder="1" applyAlignment="1"/>
    <xf numFmtId="49" fontId="44" fillId="0" borderId="0" xfId="0" applyNumberFormat="1" applyFont="1" applyAlignment="1"/>
    <xf numFmtId="0" fontId="7" fillId="0" borderId="24" xfId="0" applyFont="1" applyFill="1" applyBorder="1" applyAlignment="1">
      <alignment horizontal="center" vertical="center" wrapText="1"/>
    </xf>
    <xf numFmtId="0" fontId="11" fillId="0" borderId="0" xfId="1" applyFont="1" applyFill="1" applyBorder="1" applyAlignment="1" applyProtection="1">
      <alignment vertical="center" wrapText="1"/>
    </xf>
    <xf numFmtId="0" fontId="5" fillId="0" borderId="0" xfId="0" applyFont="1" applyFill="1" applyBorder="1" applyAlignment="1">
      <alignment vertical="top" wrapText="1"/>
    </xf>
    <xf numFmtId="0" fontId="7" fillId="0" borderId="58" xfId="0" applyFont="1" applyFill="1" applyBorder="1" applyAlignment="1">
      <alignment horizontal="center" vertical="center" wrapText="1"/>
    </xf>
    <xf numFmtId="0" fontId="27" fillId="0" borderId="80" xfId="0" applyFont="1" applyFill="1" applyBorder="1" applyAlignment="1">
      <alignment horizontal="left" vertical="center" wrapText="1" indent="1"/>
    </xf>
    <xf numFmtId="0" fontId="31" fillId="0" borderId="54" xfId="0" applyFont="1" applyFill="1" applyBorder="1" applyAlignment="1">
      <alignment horizontal="center" vertical="center"/>
    </xf>
    <xf numFmtId="0" fontId="7" fillId="6" borderId="4" xfId="0" applyFont="1" applyFill="1" applyBorder="1" applyAlignment="1">
      <alignment horizontal="left" vertical="center"/>
    </xf>
    <xf numFmtId="0" fontId="31" fillId="0" borderId="4" xfId="0" applyFont="1" applyFill="1" applyBorder="1" applyAlignment="1"/>
    <xf numFmtId="0" fontId="7" fillId="16" borderId="11" xfId="4" quotePrefix="1" applyFont="1" applyFill="1" applyBorder="1" applyAlignment="1">
      <alignment horizontal="center" vertical="center"/>
    </xf>
    <xf numFmtId="3" fontId="7" fillId="17" borderId="11" xfId="6" applyFont="1" applyFill="1" applyBorder="1" applyAlignment="1">
      <alignment horizontal="center" vertical="center"/>
      <protection locked="0"/>
    </xf>
    <xf numFmtId="0" fontId="14" fillId="3" borderId="51" xfId="5" applyFont="1" applyFill="1" applyBorder="1" applyAlignment="1">
      <alignment horizontal="left" vertical="center"/>
    </xf>
    <xf numFmtId="0" fontId="11" fillId="0" borderId="0" xfId="0" applyFont="1" applyFill="1" applyBorder="1"/>
    <xf numFmtId="0" fontId="14" fillId="3" borderId="55" xfId="5" applyFont="1" applyFill="1" applyBorder="1" applyAlignment="1">
      <alignment horizontal="left" vertical="center"/>
    </xf>
    <xf numFmtId="0" fontId="14" fillId="3" borderId="0" xfId="5" applyFont="1" applyFill="1" applyBorder="1" applyAlignment="1">
      <alignment horizontal="left" vertical="center" indent="1"/>
    </xf>
    <xf numFmtId="0" fontId="7" fillId="3" borderId="0" xfId="4" applyFont="1" applyFill="1" applyBorder="1" applyAlignment="1">
      <alignment horizontal="left" vertical="center" indent="1"/>
    </xf>
    <xf numFmtId="0" fontId="11" fillId="3" borderId="0" xfId="4" applyFont="1" applyFill="1" applyBorder="1" applyAlignment="1">
      <alignment horizontal="left" vertical="center" indent="1"/>
    </xf>
    <xf numFmtId="0" fontId="7" fillId="5" borderId="0" xfId="4" applyFont="1" applyFill="1" applyBorder="1" applyAlignment="1">
      <alignment horizontal="left" vertical="center" indent="1"/>
    </xf>
    <xf numFmtId="0" fontId="7" fillId="3" borderId="0" xfId="2" applyFont="1" applyFill="1" applyBorder="1" applyAlignment="1">
      <alignment horizontal="left" vertical="center" indent="1"/>
    </xf>
    <xf numFmtId="0" fontId="12" fillId="3" borderId="0" xfId="5" applyFont="1" applyFill="1" applyBorder="1" applyAlignment="1">
      <alignment horizontal="left" vertical="center" indent="1"/>
    </xf>
    <xf numFmtId="0" fontId="14" fillId="21" borderId="29" xfId="0" applyFont="1" applyFill="1" applyBorder="1" applyAlignment="1">
      <alignment horizontal="center" vertical="center"/>
    </xf>
    <xf numFmtId="0" fontId="14" fillId="21" borderId="13" xfId="0" applyFont="1" applyFill="1" applyBorder="1" applyAlignment="1">
      <alignment horizontal="center" vertical="center"/>
    </xf>
    <xf numFmtId="0" fontId="7" fillId="0" borderId="41" xfId="0" applyFont="1" applyFill="1" applyBorder="1" applyAlignment="1">
      <alignment vertical="top" wrapText="1"/>
    </xf>
    <xf numFmtId="0" fontId="7" fillId="0" borderId="0" xfId="0" applyFont="1" applyFill="1" applyBorder="1" applyAlignment="1">
      <alignment horizontal="center" vertical="center"/>
    </xf>
    <xf numFmtId="9" fontId="7" fillId="0" borderId="0" xfId="0" applyNumberFormat="1" applyFont="1" applyFill="1" applyBorder="1" applyAlignment="1">
      <alignment horizontal="center" vertical="center"/>
    </xf>
    <xf numFmtId="0" fontId="14"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14" fillId="21" borderId="14" xfId="0" applyFont="1" applyFill="1" applyBorder="1" applyAlignment="1">
      <alignment horizontal="center" vertical="center"/>
    </xf>
    <xf numFmtId="0" fontId="14" fillId="21" borderId="15" xfId="0" applyFont="1" applyFill="1" applyBorder="1" applyAlignment="1">
      <alignment horizontal="center" vertical="center"/>
    </xf>
    <xf numFmtId="9" fontId="7" fillId="21" borderId="16" xfId="0" applyNumberFormat="1" applyFont="1" applyFill="1" applyBorder="1" applyAlignment="1">
      <alignment horizontal="center" vertical="center"/>
    </xf>
    <xf numFmtId="0" fontId="31" fillId="5" borderId="27" xfId="0" applyFont="1" applyFill="1" applyBorder="1" applyAlignment="1"/>
    <xf numFmtId="0" fontId="31" fillId="0" borderId="13" xfId="0" applyFont="1" applyBorder="1"/>
    <xf numFmtId="49" fontId="31" fillId="0" borderId="0" xfId="0" applyNumberFormat="1" applyFont="1" applyAlignment="1"/>
    <xf numFmtId="49" fontId="31" fillId="0" borderId="0" xfId="0" applyNumberFormat="1" applyFont="1" applyBorder="1" applyAlignment="1"/>
    <xf numFmtId="49" fontId="31" fillId="0" borderId="0" xfId="0" applyNumberFormat="1" applyFont="1" applyAlignment="1">
      <alignment wrapText="1"/>
    </xf>
    <xf numFmtId="0" fontId="4" fillId="7" borderId="4" xfId="0" applyFont="1" applyFill="1" applyBorder="1" applyAlignment="1">
      <alignment vertical="center" wrapText="1"/>
    </xf>
    <xf numFmtId="0" fontId="24" fillId="0" borderId="12" xfId="0" applyFont="1" applyFill="1" applyBorder="1" applyAlignment="1"/>
    <xf numFmtId="0" fontId="31" fillId="5" borderId="0" xfId="0" applyFont="1" applyFill="1" applyBorder="1" applyAlignment="1"/>
    <xf numFmtId="0" fontId="7" fillId="6" borderId="23" xfId="0" applyFont="1" applyFill="1" applyBorder="1" applyAlignment="1">
      <alignment horizontal="left" vertical="center"/>
    </xf>
    <xf numFmtId="0" fontId="7" fillId="6" borderId="27" xfId="0" applyFont="1" applyFill="1" applyBorder="1" applyAlignment="1">
      <alignment vertical="center" wrapText="1"/>
    </xf>
    <xf numFmtId="0" fontId="7" fillId="6" borderId="56" xfId="0" applyFont="1" applyFill="1" applyBorder="1" applyAlignment="1">
      <alignment vertical="center" wrapText="1"/>
    </xf>
    <xf numFmtId="0" fontId="7" fillId="6" borderId="0" xfId="0" applyNumberFormat="1"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7" fillId="6" borderId="8" xfId="0" applyFont="1" applyFill="1" applyBorder="1" applyAlignment="1">
      <alignment horizontal="left" vertical="top" wrapText="1"/>
    </xf>
    <xf numFmtId="0" fontId="4" fillId="7" borderId="12"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7" fillId="6" borderId="8" xfId="0" applyFont="1" applyFill="1" applyBorder="1" applyAlignment="1">
      <alignment horizontal="left" vertical="center" wrapText="1"/>
    </xf>
    <xf numFmtId="49" fontId="4" fillId="15" borderId="56" xfId="0" applyNumberFormat="1" applyFont="1" applyFill="1" applyBorder="1" applyAlignment="1">
      <alignment horizontal="left"/>
    </xf>
    <xf numFmtId="0" fontId="4" fillId="7" borderId="97" xfId="0" applyFont="1" applyFill="1" applyBorder="1" applyAlignment="1">
      <alignment horizontal="center" vertical="center" wrapText="1"/>
    </xf>
    <xf numFmtId="49" fontId="34" fillId="15" borderId="36" xfId="1" applyNumberFormat="1" applyFont="1" applyFill="1" applyBorder="1" applyAlignment="1" applyProtection="1">
      <alignment horizontal="left" vertical="top" wrapText="1"/>
    </xf>
    <xf numFmtId="0" fontId="7" fillId="6" borderId="4" xfId="0" applyFont="1" applyFill="1" applyBorder="1" applyAlignment="1">
      <alignment horizontal="left" vertical="center" wrapText="1"/>
    </xf>
    <xf numFmtId="0" fontId="4" fillId="7" borderId="35" xfId="0" applyFont="1" applyFill="1" applyBorder="1" applyAlignment="1">
      <alignment horizontal="center" vertical="center" wrapText="1"/>
    </xf>
    <xf numFmtId="49" fontId="31" fillId="0" borderId="0" xfId="0" applyNumberFormat="1" applyFont="1" applyFill="1" applyBorder="1" applyAlignment="1">
      <alignment horizontal="left" vertical="center" wrapText="1"/>
    </xf>
    <xf numFmtId="0" fontId="7" fillId="6" borderId="8" xfId="0" applyFont="1" applyFill="1" applyBorder="1" applyAlignment="1">
      <alignment horizontal="center" vertical="center" wrapText="1"/>
    </xf>
    <xf numFmtId="49" fontId="4" fillId="15" borderId="0" xfId="0" applyNumberFormat="1" applyFont="1" applyFill="1" applyBorder="1" applyAlignment="1">
      <alignment horizontal="left" vertical="center"/>
    </xf>
    <xf numFmtId="49" fontId="4" fillId="15" borderId="56" xfId="0" applyNumberFormat="1" applyFont="1" applyFill="1" applyBorder="1" applyAlignment="1">
      <alignment horizontal="left" vertical="center"/>
    </xf>
    <xf numFmtId="0" fontId="11" fillId="0" borderId="0" xfId="0" applyFont="1" applyAlignment="1">
      <alignment horizontal="left" wrapText="1"/>
    </xf>
    <xf numFmtId="0" fontId="4" fillId="7" borderId="25" xfId="0" applyFont="1" applyFill="1" applyBorder="1" applyAlignment="1">
      <alignment horizontal="center" vertical="center" wrapText="1"/>
    </xf>
    <xf numFmtId="0" fontId="4" fillId="7" borderId="12" xfId="0" applyFont="1" applyFill="1" applyBorder="1" applyAlignment="1">
      <alignment horizontal="center" vertical="center" wrapText="1"/>
    </xf>
    <xf numFmtId="49" fontId="4" fillId="15" borderId="0" xfId="0" applyNumberFormat="1" applyFont="1" applyFill="1" applyBorder="1" applyAlignment="1">
      <alignment horizontal="left"/>
    </xf>
    <xf numFmtId="0" fontId="4" fillId="7" borderId="0" xfId="0" applyFont="1" applyFill="1" applyBorder="1" applyAlignment="1">
      <alignment horizontal="center" vertical="center" wrapText="1"/>
    </xf>
    <xf numFmtId="0" fontId="4" fillId="7" borderId="53" xfId="0" applyFont="1" applyFill="1" applyBorder="1" applyAlignment="1">
      <alignment horizontal="center" vertical="center" wrapText="1"/>
    </xf>
    <xf numFmtId="49" fontId="4" fillId="15" borderId="12" xfId="0" applyNumberFormat="1" applyFont="1" applyFill="1" applyBorder="1" applyAlignment="1">
      <alignment horizontal="left"/>
    </xf>
    <xf numFmtId="0" fontId="4" fillId="7" borderId="35" xfId="0" applyFont="1" applyFill="1" applyBorder="1" applyAlignment="1">
      <alignment horizontal="center" vertical="center" wrapText="1"/>
    </xf>
    <xf numFmtId="0" fontId="7" fillId="6" borderId="8" xfId="0" applyFont="1" applyFill="1" applyBorder="1" applyAlignment="1">
      <alignment horizontal="center" vertical="center" wrapText="1"/>
    </xf>
    <xf numFmtId="49" fontId="5" fillId="0" borderId="37"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11" fontId="5" fillId="0" borderId="13" xfId="0" applyNumberFormat="1" applyFont="1" applyBorder="1" applyAlignment="1">
      <alignment horizontal="center" vertical="center" wrapText="1"/>
    </xf>
    <xf numFmtId="0" fontId="5" fillId="0" borderId="13" xfId="0" applyFont="1" applyBorder="1" applyAlignment="1">
      <alignment horizontal="center" vertical="center"/>
    </xf>
    <xf numFmtId="0" fontId="5" fillId="0" borderId="30" xfId="0" applyFont="1" applyBorder="1" applyAlignment="1">
      <alignment horizontal="center" vertical="center"/>
    </xf>
    <xf numFmtId="0" fontId="5" fillId="0" borderId="40" xfId="0" applyFont="1" applyBorder="1" applyAlignment="1">
      <alignment horizontal="center" vertical="center"/>
    </xf>
    <xf numFmtId="0" fontId="5" fillId="0" borderId="17" xfId="0" applyFont="1" applyBorder="1" applyAlignment="1">
      <alignment horizontal="center" vertical="center"/>
    </xf>
    <xf numFmtId="49" fontId="34" fillId="15" borderId="12" xfId="1" applyNumberFormat="1" applyFont="1" applyFill="1" applyBorder="1" applyAlignment="1" applyProtection="1">
      <alignment vertical="top" wrapText="1"/>
    </xf>
    <xf numFmtId="0" fontId="11" fillId="0" borderId="22" xfId="0" applyFont="1" applyBorder="1" applyAlignment="1">
      <alignment vertical="center" wrapText="1"/>
    </xf>
    <xf numFmtId="0" fontId="11" fillId="0" borderId="36" xfId="0" applyFont="1" applyBorder="1" applyAlignment="1">
      <alignment horizontal="justify" vertical="center"/>
    </xf>
    <xf numFmtId="0" fontId="11" fillId="0" borderId="34" xfId="0" applyFont="1" applyBorder="1" applyAlignment="1">
      <alignment horizontal="justify" vertical="center"/>
    </xf>
    <xf numFmtId="0" fontId="11" fillId="0" borderId="41" xfId="0" applyFont="1" applyBorder="1" applyAlignment="1">
      <alignment horizontal="justify" vertical="center"/>
    </xf>
    <xf numFmtId="0" fontId="11" fillId="0" borderId="70" xfId="0" applyFont="1" applyBorder="1" applyAlignment="1">
      <alignment horizontal="justify" vertical="center" wrapText="1"/>
    </xf>
    <xf numFmtId="0" fontId="11" fillId="0" borderId="70" xfId="0" applyFont="1" applyBorder="1" applyAlignment="1">
      <alignment horizontal="justify" vertical="center"/>
    </xf>
    <xf numFmtId="0" fontId="11" fillId="0" borderId="20" xfId="0" applyFont="1" applyBorder="1" applyAlignment="1">
      <alignment horizontal="justify" vertical="center" wrapText="1"/>
    </xf>
    <xf numFmtId="0" fontId="11" fillId="0" borderId="0" xfId="0" applyFont="1" applyAlignment="1">
      <alignment horizontal="left" vertical="top"/>
    </xf>
    <xf numFmtId="0" fontId="11" fillId="0" borderId="0" xfId="0" applyFont="1" applyAlignment="1">
      <alignment vertical="top" wrapText="1"/>
    </xf>
    <xf numFmtId="0" fontId="11" fillId="0" borderId="0" xfId="0" applyFont="1" applyAlignment="1">
      <alignment vertical="top"/>
    </xf>
    <xf numFmtId="0" fontId="11" fillId="0" borderId="22" xfId="0" applyFont="1" applyBorder="1" applyAlignment="1">
      <alignment horizontal="left" vertical="center" wrapText="1"/>
    </xf>
    <xf numFmtId="0" fontId="11" fillId="0" borderId="97" xfId="0" applyFont="1" applyBorder="1" applyAlignment="1">
      <alignment horizontal="justify" vertical="center" wrapText="1"/>
    </xf>
    <xf numFmtId="0" fontId="11" fillId="0" borderId="22" xfId="0" applyFont="1" applyBorder="1" applyAlignment="1">
      <alignment horizontal="justify" vertical="center"/>
    </xf>
    <xf numFmtId="0" fontId="34" fillId="0" borderId="0" xfId="1" applyFont="1" applyFill="1" applyAlignment="1" applyProtection="1"/>
    <xf numFmtId="49" fontId="4" fillId="15" borderId="25" xfId="0" applyNumberFormat="1" applyFont="1" applyFill="1" applyBorder="1" applyAlignment="1">
      <alignment vertical="top"/>
    </xf>
    <xf numFmtId="0" fontId="11" fillId="0" borderId="22" xfId="0" applyFont="1" applyBorder="1" applyAlignment="1">
      <alignment horizontal="justify" vertical="center" wrapText="1"/>
    </xf>
    <xf numFmtId="0" fontId="11" fillId="0" borderId="97" xfId="0" applyFont="1" applyBorder="1" applyAlignment="1">
      <alignment horizontal="left" vertical="center" wrapText="1"/>
    </xf>
    <xf numFmtId="0" fontId="11" fillId="0" borderId="0" xfId="0" applyFont="1" applyBorder="1" applyAlignment="1">
      <alignment horizontal="justify" vertical="center" wrapText="1"/>
    </xf>
    <xf numFmtId="0" fontId="11" fillId="0" borderId="0" xfId="0" applyFont="1" applyBorder="1" applyAlignment="1">
      <alignment horizontal="justify" vertical="center"/>
    </xf>
    <xf numFmtId="0" fontId="11" fillId="0" borderId="0" xfId="0" applyFont="1" applyBorder="1" applyAlignment="1">
      <alignment vertical="center"/>
    </xf>
    <xf numFmtId="0" fontId="11" fillId="0" borderId="0" xfId="0" applyFont="1" applyFill="1" applyBorder="1" applyAlignment="1">
      <alignment horizontal="left" vertical="center" wrapText="1"/>
    </xf>
    <xf numFmtId="49" fontId="34" fillId="0" borderId="56" xfId="1" applyNumberFormat="1" applyFont="1" applyFill="1" applyBorder="1" applyAlignment="1" applyProtection="1">
      <alignment vertical="center" wrapText="1"/>
    </xf>
    <xf numFmtId="49" fontId="34" fillId="6" borderId="56" xfId="1" applyNumberFormat="1" applyFont="1" applyFill="1" applyBorder="1" applyAlignment="1" applyProtection="1">
      <alignment vertical="center" wrapText="1"/>
    </xf>
    <xf numFmtId="0" fontId="34" fillId="6" borderId="56" xfId="1" applyFont="1" applyFill="1" applyBorder="1" applyAlignment="1" applyProtection="1"/>
    <xf numFmtId="0" fontId="11" fillId="6" borderId="25" xfId="0" applyFont="1" applyFill="1" applyBorder="1" applyAlignment="1"/>
    <xf numFmtId="0" fontId="11" fillId="6" borderId="12" xfId="0" applyFont="1" applyFill="1" applyBorder="1"/>
    <xf numFmtId="0" fontId="11" fillId="6" borderId="4" xfId="0" applyFont="1" applyFill="1" applyBorder="1" applyAlignment="1"/>
    <xf numFmtId="0" fontId="11" fillId="6" borderId="8" xfId="0" applyFont="1" applyFill="1" applyBorder="1"/>
    <xf numFmtId="0" fontId="11" fillId="0" borderId="56" xfId="0" applyFont="1" applyBorder="1" applyAlignment="1">
      <alignment vertical="center" wrapText="1"/>
    </xf>
    <xf numFmtId="0" fontId="11" fillId="0" borderId="0" xfId="0" applyFont="1" applyBorder="1" applyAlignment="1">
      <alignment vertical="center" wrapText="1"/>
    </xf>
    <xf numFmtId="0" fontId="11" fillId="0" borderId="0" xfId="0" applyFont="1" applyAlignment="1">
      <alignment wrapText="1"/>
    </xf>
    <xf numFmtId="0" fontId="49" fillId="0" borderId="0" xfId="0" applyFont="1"/>
    <xf numFmtId="0" fontId="12" fillId="0" borderId="97" xfId="0" applyFont="1" applyBorder="1" applyAlignment="1">
      <alignment horizontal="center" vertical="center" wrapText="1"/>
    </xf>
    <xf numFmtId="0" fontId="11" fillId="0" borderId="4" xfId="0" applyFont="1" applyBorder="1" applyAlignment="1">
      <alignment vertical="center" wrapText="1"/>
    </xf>
    <xf numFmtId="0" fontId="12" fillId="0" borderId="22" xfId="0" applyFont="1" applyBorder="1" applyAlignment="1">
      <alignment horizontal="left" vertical="center" wrapText="1"/>
    </xf>
    <xf numFmtId="0" fontId="12" fillId="0" borderId="4" xfId="0" applyFont="1" applyFill="1" applyBorder="1"/>
    <xf numFmtId="0" fontId="12" fillId="0" borderId="8" xfId="0" applyFont="1" applyFill="1" applyBorder="1"/>
    <xf numFmtId="0" fontId="11" fillId="0" borderId="8" xfId="0" applyFont="1" applyBorder="1"/>
    <xf numFmtId="0" fontId="11" fillId="0" borderId="22" xfId="0" applyFont="1" applyFill="1" applyBorder="1"/>
    <xf numFmtId="0" fontId="11" fillId="0" borderId="12" xfId="0" applyFont="1" applyBorder="1"/>
    <xf numFmtId="0" fontId="7" fillId="0" borderId="0" xfId="0" applyFont="1"/>
    <xf numFmtId="0" fontId="34" fillId="0" borderId="0" xfId="1" applyFont="1" applyFill="1" applyAlignment="1" applyProtection="1">
      <alignment vertical="center"/>
    </xf>
    <xf numFmtId="0" fontId="11" fillId="0" borderId="0" xfId="0" applyFont="1" applyAlignment="1">
      <alignment vertical="center"/>
    </xf>
    <xf numFmtId="0" fontId="11" fillId="0" borderId="0" xfId="0" applyFont="1" applyAlignment="1">
      <alignment horizontal="left" vertical="center" wrapText="1"/>
    </xf>
    <xf numFmtId="0" fontId="7" fillId="6" borderId="27" xfId="0" applyFont="1" applyFill="1" applyBorder="1" applyAlignment="1">
      <alignment horizontal="left" vertical="center" wrapText="1"/>
    </xf>
    <xf numFmtId="0" fontId="12" fillId="0" borderId="56" xfId="0" applyFont="1" applyBorder="1" applyAlignment="1">
      <alignment horizontal="left" vertical="top" wrapText="1"/>
    </xf>
    <xf numFmtId="0" fontId="12" fillId="0" borderId="0" xfId="0" applyFont="1" applyBorder="1" applyAlignment="1">
      <alignment horizontal="left" vertical="top" wrapText="1"/>
    </xf>
    <xf numFmtId="0" fontId="12" fillId="0" borderId="41" xfId="0" applyFont="1" applyBorder="1" applyAlignment="1">
      <alignment horizontal="left" vertical="top" wrapText="1"/>
    </xf>
    <xf numFmtId="0" fontId="11" fillId="19" borderId="22" xfId="0" applyFont="1" applyFill="1" applyBorder="1" applyAlignment="1">
      <alignment horizontal="center" vertical="center" wrapText="1"/>
    </xf>
    <xf numFmtId="0" fontId="11" fillId="19" borderId="34" xfId="0" applyFont="1" applyFill="1" applyBorder="1" applyAlignment="1">
      <alignment horizontal="center" vertical="center" wrapText="1"/>
    </xf>
    <xf numFmtId="0" fontId="11" fillId="22" borderId="20" xfId="0" applyFont="1" applyFill="1" applyBorder="1" applyAlignment="1">
      <alignment vertical="center" wrapText="1"/>
    </xf>
    <xf numFmtId="0" fontId="11" fillId="22" borderId="34" xfId="0" applyFont="1" applyFill="1" applyBorder="1" applyAlignment="1">
      <alignment vertical="center" wrapText="1"/>
    </xf>
    <xf numFmtId="0" fontId="11" fillId="19" borderId="20" xfId="0" applyFont="1" applyFill="1" applyBorder="1" applyAlignment="1">
      <alignment vertical="center" wrapText="1"/>
    </xf>
    <xf numFmtId="0" fontId="11" fillId="0" borderId="34" xfId="0" applyFont="1" applyBorder="1" applyAlignment="1">
      <alignment vertical="center" wrapText="1"/>
    </xf>
    <xf numFmtId="0" fontId="11" fillId="19" borderId="34" xfId="0" applyFont="1" applyFill="1" applyBorder="1" applyAlignment="1">
      <alignment vertical="center" wrapText="1"/>
    </xf>
    <xf numFmtId="0" fontId="12" fillId="19" borderId="20" xfId="0" applyFont="1" applyFill="1" applyBorder="1" applyAlignment="1">
      <alignment vertical="center" wrapText="1"/>
    </xf>
    <xf numFmtId="0" fontId="12" fillId="0" borderId="0" xfId="0" applyFont="1" applyBorder="1" applyAlignment="1">
      <alignment horizontal="justify" vertical="center" wrapText="1"/>
    </xf>
    <xf numFmtId="0" fontId="12" fillId="0" borderId="0" xfId="0" applyFont="1" applyAlignment="1">
      <alignment horizontal="justify" vertical="center" wrapText="1"/>
    </xf>
    <xf numFmtId="0" fontId="12" fillId="0" borderId="25" xfId="0" applyFont="1" applyBorder="1" applyAlignment="1">
      <alignment horizontal="left" vertical="top" wrapText="1"/>
    </xf>
    <xf numFmtId="0" fontId="12" fillId="0" borderId="12" xfId="0" applyFont="1" applyBorder="1" applyAlignment="1">
      <alignment horizontal="left" vertical="top" wrapText="1"/>
    </xf>
    <xf numFmtId="0" fontId="12" fillId="0" borderId="36" xfId="0" applyFont="1" applyBorder="1" applyAlignment="1">
      <alignment horizontal="left" vertical="top" wrapText="1"/>
    </xf>
    <xf numFmtId="0" fontId="11" fillId="19" borderId="25" xfId="0" applyFont="1" applyFill="1" applyBorder="1" applyAlignment="1">
      <alignment horizontal="center" vertical="center" wrapText="1"/>
    </xf>
    <xf numFmtId="0" fontId="11" fillId="19" borderId="36" xfId="0" applyFont="1" applyFill="1" applyBorder="1" applyAlignment="1">
      <alignment horizontal="center" vertical="center" wrapText="1"/>
    </xf>
    <xf numFmtId="0" fontId="11" fillId="19" borderId="56" xfId="0" applyFont="1" applyFill="1" applyBorder="1" applyAlignment="1">
      <alignment vertical="center" wrapText="1"/>
    </xf>
    <xf numFmtId="0" fontId="11" fillId="19" borderId="41" xfId="0" applyFont="1" applyFill="1" applyBorder="1" applyAlignment="1">
      <alignment vertical="center" wrapText="1"/>
    </xf>
    <xf numFmtId="0" fontId="11" fillId="19" borderId="27" xfId="0" applyFont="1" applyFill="1" applyBorder="1" applyAlignment="1">
      <alignment horizontal="center" vertical="center" wrapText="1"/>
    </xf>
    <xf numFmtId="0" fontId="12" fillId="19" borderId="34" xfId="0" applyFont="1" applyFill="1" applyBorder="1" applyAlignment="1">
      <alignment vertical="center" wrapText="1"/>
    </xf>
    <xf numFmtId="0" fontId="11" fillId="0" borderId="34" xfId="0" applyFont="1" applyBorder="1" applyAlignment="1">
      <alignment horizontal="center" vertical="center" wrapText="1"/>
    </xf>
    <xf numFmtId="0" fontId="32" fillId="19" borderId="34" xfId="0" applyFont="1" applyFill="1" applyBorder="1" applyAlignment="1">
      <alignment vertical="center" wrapText="1"/>
    </xf>
    <xf numFmtId="0" fontId="11" fillId="0" borderId="34" xfId="0" applyFont="1" applyBorder="1" applyAlignment="1">
      <alignment vertical="center"/>
    </xf>
    <xf numFmtId="0" fontId="12" fillId="0" borderId="27" xfId="0" applyFont="1" applyBorder="1" applyAlignment="1">
      <alignment horizontal="left" vertical="center" wrapText="1"/>
    </xf>
    <xf numFmtId="0" fontId="12" fillId="0" borderId="23" xfId="0" applyFont="1" applyBorder="1" applyAlignment="1">
      <alignment horizontal="left" vertical="center" wrapText="1"/>
    </xf>
    <xf numFmtId="0" fontId="12" fillId="0" borderId="34" xfId="0" applyFont="1" applyBorder="1" applyAlignment="1">
      <alignment horizontal="left" vertical="center" wrapText="1"/>
    </xf>
    <xf numFmtId="0" fontId="11" fillId="19" borderId="20" xfId="0" applyFont="1" applyFill="1" applyBorder="1" applyAlignment="1">
      <alignment horizontal="center" vertical="center" wrapText="1"/>
    </xf>
    <xf numFmtId="0" fontId="11" fillId="0" borderId="27" xfId="0" applyFont="1" applyBorder="1" applyAlignment="1">
      <alignment horizontal="center" vertical="center"/>
    </xf>
    <xf numFmtId="0" fontId="11" fillId="0" borderId="23" xfId="0" applyFont="1" applyBorder="1" applyAlignment="1">
      <alignment horizontal="center" vertical="center" wrapText="1"/>
    </xf>
    <xf numFmtId="0" fontId="11" fillId="0" borderId="23" xfId="0" applyFont="1" applyBorder="1" applyAlignment="1">
      <alignment horizontal="center" vertical="center"/>
    </xf>
    <xf numFmtId="0" fontId="11" fillId="0" borderId="34" xfId="0" applyFont="1" applyBorder="1" applyAlignment="1">
      <alignment horizontal="center" vertical="center"/>
    </xf>
    <xf numFmtId="0" fontId="11" fillId="0" borderId="0" xfId="0" applyFont="1" applyBorder="1" applyAlignment="1">
      <alignment wrapText="1"/>
    </xf>
    <xf numFmtId="0" fontId="11" fillId="0" borderId="34" xfId="0" applyFont="1" applyBorder="1" applyAlignment="1">
      <alignment horizontal="left" vertical="center" wrapText="1"/>
    </xf>
    <xf numFmtId="0" fontId="12" fillId="0" borderId="0" xfId="0" applyFont="1" applyAlignment="1">
      <alignment horizontal="justify" vertical="center"/>
    </xf>
    <xf numFmtId="0" fontId="12" fillId="0" borderId="4" xfId="0" applyFont="1" applyBorder="1" applyAlignment="1">
      <alignment horizontal="left" vertical="center" wrapText="1"/>
    </xf>
    <xf numFmtId="0" fontId="12" fillId="0" borderId="8" xfId="0" applyFont="1" applyBorder="1" applyAlignment="1">
      <alignment horizontal="left" vertical="center" wrapText="1"/>
    </xf>
    <xf numFmtId="0" fontId="12" fillId="0" borderId="4" xfId="0" applyFont="1" applyBorder="1" applyAlignment="1">
      <alignment vertical="center" wrapText="1"/>
    </xf>
    <xf numFmtId="0" fontId="12" fillId="0" borderId="8" xfId="0" applyFont="1" applyBorder="1" applyAlignment="1">
      <alignment vertical="center" wrapText="1"/>
    </xf>
    <xf numFmtId="49" fontId="34" fillId="5" borderId="41" xfId="1" applyNumberFormat="1" applyFont="1" applyFill="1" applyBorder="1" applyAlignment="1" applyProtection="1">
      <alignment vertical="top"/>
    </xf>
    <xf numFmtId="0" fontId="11" fillId="0" borderId="39" xfId="0" applyNumberFormat="1" applyFont="1" applyBorder="1" applyAlignment="1">
      <alignment horizontal="left" vertical="center" wrapText="1"/>
    </xf>
    <xf numFmtId="0" fontId="11" fillId="0" borderId="17" xfId="0" applyNumberFormat="1" applyFont="1" applyBorder="1" applyAlignment="1">
      <alignment horizontal="left" vertical="center" wrapText="1"/>
    </xf>
    <xf numFmtId="2" fontId="11" fillId="0" borderId="17" xfId="0" applyNumberFormat="1" applyFont="1" applyBorder="1" applyAlignment="1">
      <alignment horizontal="left" vertical="center" wrapText="1"/>
    </xf>
    <xf numFmtId="0" fontId="11" fillId="0" borderId="38" xfId="0" applyNumberFormat="1" applyFont="1" applyBorder="1" applyAlignment="1">
      <alignment horizontal="left" vertical="center" wrapText="1"/>
    </xf>
    <xf numFmtId="0" fontId="13" fillId="7" borderId="53" xfId="0" applyFont="1" applyFill="1" applyBorder="1" applyAlignment="1">
      <alignment horizontal="center" vertical="center" wrapText="1"/>
    </xf>
    <xf numFmtId="49" fontId="34" fillId="5" borderId="34" xfId="1" applyNumberFormat="1" applyFont="1" applyFill="1" applyBorder="1" applyAlignment="1" applyProtection="1">
      <alignment vertical="top" wrapText="1"/>
    </xf>
    <xf numFmtId="0" fontId="11" fillId="6" borderId="8" xfId="0" applyFont="1" applyFill="1" applyBorder="1" applyAlignment="1">
      <alignment vertical="center"/>
    </xf>
    <xf numFmtId="49" fontId="11" fillId="0" borderId="17" xfId="0" applyNumberFormat="1" applyFont="1" applyBorder="1" applyAlignment="1">
      <alignment horizontal="left" vertical="center" wrapText="1"/>
    </xf>
    <xf numFmtId="0" fontId="11" fillId="0" borderId="17" xfId="0" applyNumberFormat="1" applyFont="1" applyFill="1" applyBorder="1" applyAlignment="1">
      <alignment horizontal="left" vertical="center" wrapText="1"/>
    </xf>
    <xf numFmtId="0" fontId="11" fillId="0" borderId="15" xfId="0" applyFont="1" applyBorder="1"/>
    <xf numFmtId="0" fontId="11" fillId="0" borderId="0" xfId="0" applyNumberFormat="1" applyFont="1" applyBorder="1" applyAlignment="1">
      <alignment horizontal="left" vertical="center" wrapText="1"/>
    </xf>
    <xf numFmtId="49" fontId="11" fillId="0" borderId="0" xfId="0" applyNumberFormat="1" applyFont="1" applyBorder="1" applyAlignment="1">
      <alignment horizontal="left" vertical="center" wrapText="1"/>
    </xf>
    <xf numFmtId="1" fontId="11" fillId="0" borderId="17" xfId="0" applyNumberFormat="1" applyFont="1" applyBorder="1" applyAlignment="1">
      <alignment horizontal="left" vertical="center" wrapText="1"/>
    </xf>
    <xf numFmtId="0" fontId="11" fillId="0" borderId="17" xfId="0" applyNumberFormat="1" applyFont="1" applyBorder="1" applyAlignment="1">
      <alignment horizontal="left" wrapText="1"/>
    </xf>
    <xf numFmtId="1" fontId="11" fillId="0" borderId="17" xfId="0" applyNumberFormat="1" applyFont="1" applyBorder="1" applyAlignment="1">
      <alignment horizontal="left" wrapText="1"/>
    </xf>
    <xf numFmtId="49" fontId="11" fillId="0" borderId="38" xfId="0" applyNumberFormat="1" applyFont="1" applyBorder="1" applyAlignment="1">
      <alignment vertical="center" wrapText="1"/>
    </xf>
    <xf numFmtId="0" fontId="7" fillId="6" borderId="4" xfId="0" applyFont="1" applyFill="1" applyBorder="1" applyAlignment="1">
      <alignment vertical="center" wrapText="1"/>
    </xf>
    <xf numFmtId="49" fontId="4" fillId="15" borderId="41" xfId="0" applyNumberFormat="1" applyFont="1" applyFill="1" applyBorder="1" applyAlignment="1">
      <alignment vertical="center"/>
    </xf>
    <xf numFmtId="0" fontId="4" fillId="7" borderId="70" xfId="0" applyFont="1" applyFill="1" applyBorder="1" applyAlignment="1">
      <alignment horizontal="center" vertical="center" wrapText="1"/>
    </xf>
    <xf numFmtId="0" fontId="27" fillId="25" borderId="85" xfId="0" applyFont="1" applyFill="1" applyBorder="1" applyAlignment="1">
      <alignment horizontal="center" vertical="center" wrapText="1"/>
    </xf>
    <xf numFmtId="0" fontId="26" fillId="25" borderId="80" xfId="0" applyFont="1" applyFill="1" applyBorder="1" applyAlignment="1">
      <alignment vertical="center" wrapText="1"/>
    </xf>
    <xf numFmtId="0" fontId="55" fillId="0" borderId="108" xfId="0" applyFont="1" applyBorder="1" applyAlignment="1">
      <alignment vertical="center" wrapText="1"/>
    </xf>
    <xf numFmtId="0" fontId="11" fillId="0" borderId="110" xfId="0" applyFont="1" applyBorder="1" applyAlignment="1">
      <alignment horizontal="center" vertical="center" wrapText="1"/>
    </xf>
    <xf numFmtId="0" fontId="11" fillId="0" borderId="108" xfId="0" applyFont="1" applyBorder="1" applyAlignment="1">
      <alignment horizontal="center" vertical="center" wrapText="1"/>
    </xf>
    <xf numFmtId="0" fontId="11" fillId="0" borderId="116" xfId="0" applyFont="1" applyBorder="1" applyAlignment="1">
      <alignment horizontal="center" vertical="center" wrapText="1"/>
    </xf>
    <xf numFmtId="0" fontId="56" fillId="0" borderId="114" xfId="0" applyFont="1" applyBorder="1" applyAlignment="1">
      <alignment vertical="center" wrapText="1"/>
    </xf>
    <xf numFmtId="0" fontId="11" fillId="0" borderId="115" xfId="0" applyFont="1" applyBorder="1" applyAlignment="1">
      <alignment horizontal="center" vertical="center" wrapText="1"/>
    </xf>
    <xf numFmtId="0" fontId="11" fillId="0" borderId="114" xfId="0" applyFont="1" applyBorder="1" applyAlignment="1">
      <alignment horizontal="center" vertical="center" wrapText="1"/>
    </xf>
    <xf numFmtId="0" fontId="53" fillId="21" borderId="27" xfId="0" applyFont="1" applyFill="1" applyBorder="1" applyAlignment="1">
      <alignment horizontal="center" vertical="center" wrapText="1"/>
    </xf>
    <xf numFmtId="0" fontId="53" fillId="21" borderId="23" xfId="0" applyFont="1" applyFill="1" applyBorder="1" applyAlignment="1">
      <alignment horizontal="center" vertical="center" wrapText="1"/>
    </xf>
    <xf numFmtId="0" fontId="53" fillId="21" borderId="34" xfId="0" applyFont="1" applyFill="1" applyBorder="1" applyAlignment="1">
      <alignment horizontal="center" vertical="center" wrapText="1"/>
    </xf>
    <xf numFmtId="0" fontId="54" fillId="0" borderId="117" xfId="0" applyFont="1" applyBorder="1" applyAlignment="1">
      <alignment horizontal="center" vertical="center" wrapText="1"/>
    </xf>
    <xf numFmtId="0" fontId="54" fillId="0" borderId="109" xfId="0" applyFont="1" applyBorder="1" applyAlignment="1">
      <alignment vertical="center" wrapText="1"/>
    </xf>
    <xf numFmtId="0" fontId="11" fillId="0" borderId="40" xfId="0" applyFont="1" applyBorder="1" applyAlignment="1">
      <alignment vertical="center" wrapText="1"/>
    </xf>
    <xf numFmtId="49" fontId="31" fillId="0" borderId="40" xfId="0" applyNumberFormat="1" applyFont="1" applyBorder="1" applyAlignment="1"/>
    <xf numFmtId="0" fontId="31" fillId="0" borderId="40" xfId="0" applyFont="1" applyBorder="1"/>
    <xf numFmtId="0" fontId="31" fillId="0" borderId="44" xfId="0" applyFont="1" applyBorder="1"/>
    <xf numFmtId="0" fontId="11" fillId="0" borderId="13" xfId="0" applyFont="1" applyBorder="1" applyAlignment="1">
      <alignment vertical="center" wrapText="1"/>
    </xf>
    <xf numFmtId="0" fontId="31" fillId="0" borderId="15" xfId="0" applyFont="1" applyBorder="1"/>
    <xf numFmtId="49" fontId="31" fillId="0" borderId="13" xfId="0" applyNumberFormat="1" applyFont="1" applyBorder="1" applyAlignment="1">
      <alignment horizontal="left"/>
    </xf>
    <xf numFmtId="0" fontId="31" fillId="0" borderId="13" xfId="0" applyFont="1" applyBorder="1" applyAlignment="1">
      <alignment horizontal="left"/>
    </xf>
    <xf numFmtId="0" fontId="31" fillId="0" borderId="15" xfId="0" applyFont="1" applyBorder="1" applyAlignment="1">
      <alignment horizontal="left"/>
    </xf>
    <xf numFmtId="0" fontId="54" fillId="0" borderId="120" xfId="0" applyFont="1" applyBorder="1" applyAlignment="1">
      <alignment horizontal="center" vertical="center" wrapText="1"/>
    </xf>
    <xf numFmtId="0" fontId="54" fillId="0" borderId="23"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xf numFmtId="0" fontId="11" fillId="0" borderId="16" xfId="0" applyFont="1" applyBorder="1"/>
    <xf numFmtId="0" fontId="11" fillId="0" borderId="40" xfId="0" applyFont="1" applyBorder="1"/>
    <xf numFmtId="0" fontId="11" fillId="0" borderId="44" xfId="0" applyFont="1" applyBorder="1"/>
    <xf numFmtId="0" fontId="11" fillId="0" borderId="0" xfId="0" applyFont="1" applyAlignment="1">
      <alignment horizontal="left"/>
    </xf>
    <xf numFmtId="0" fontId="54" fillId="0" borderId="121" xfId="0" applyFont="1" applyBorder="1" applyAlignment="1">
      <alignment horizontal="center" vertical="center" wrapText="1"/>
    </xf>
    <xf numFmtId="0" fontId="11" fillId="0" borderId="19" xfId="0" applyFont="1" applyBorder="1" applyAlignment="1">
      <alignment vertical="center" wrapText="1"/>
    </xf>
    <xf numFmtId="0" fontId="11" fillId="0" borderId="19" xfId="0" applyFont="1" applyBorder="1"/>
    <xf numFmtId="0" fontId="11" fillId="0" borderId="63" xfId="0" applyFont="1" applyBorder="1"/>
    <xf numFmtId="0" fontId="53" fillId="21" borderId="4" xfId="0" applyFont="1" applyFill="1" applyBorder="1" applyAlignment="1">
      <alignment horizontal="center" vertical="center" wrapText="1"/>
    </xf>
    <xf numFmtId="0" fontId="53" fillId="21" borderId="8" xfId="0" applyFont="1" applyFill="1" applyBorder="1" applyAlignment="1">
      <alignment horizontal="center" vertical="center" wrapText="1"/>
    </xf>
    <xf numFmtId="0" fontId="53" fillId="21" borderId="22" xfId="0" applyFont="1" applyFill="1" applyBorder="1" applyAlignment="1">
      <alignment horizontal="center" vertical="center" wrapText="1"/>
    </xf>
    <xf numFmtId="0" fontId="54" fillId="0" borderId="118" xfId="0" applyFont="1" applyBorder="1" applyAlignment="1">
      <alignment horizontal="center" vertical="center" wrapText="1"/>
    </xf>
    <xf numFmtId="0" fontId="54" fillId="0" borderId="119" xfId="0" applyFont="1" applyBorder="1" applyAlignment="1">
      <alignment horizontal="center" vertical="center" wrapText="1"/>
    </xf>
    <xf numFmtId="0" fontId="12" fillId="0" borderId="0" xfId="0" applyFont="1" applyBorder="1" applyAlignment="1">
      <alignment horizontal="center" vertical="center" wrapText="1"/>
    </xf>
    <xf numFmtId="0" fontId="12" fillId="21" borderId="19" xfId="0" applyFont="1" applyFill="1" applyBorder="1" applyAlignment="1">
      <alignment vertical="center" wrapText="1"/>
    </xf>
    <xf numFmtId="0" fontId="7" fillId="0" borderId="13" xfId="0" applyFont="1" applyBorder="1" applyAlignment="1">
      <alignment vertical="center" wrapText="1"/>
    </xf>
    <xf numFmtId="0" fontId="14" fillId="21" borderId="13" xfId="0" applyFont="1" applyFill="1" applyBorder="1" applyAlignment="1">
      <alignment vertical="center" wrapText="1"/>
    </xf>
    <xf numFmtId="0" fontId="7" fillId="0" borderId="0" xfId="0" applyFont="1" applyBorder="1" applyAlignment="1">
      <alignment vertical="center" wrapText="1"/>
    </xf>
    <xf numFmtId="0" fontId="7" fillId="0" borderId="0" xfId="1" applyFont="1" applyBorder="1" applyAlignment="1" applyProtection="1">
      <alignment horizontal="left" vertical="center" wrapText="1"/>
    </xf>
    <xf numFmtId="49" fontId="7" fillId="0" borderId="0" xfId="0" applyNumberFormat="1" applyFont="1" applyBorder="1" applyAlignment="1">
      <alignment horizontal="left" vertical="top"/>
    </xf>
    <xf numFmtId="49" fontId="7" fillId="0" borderId="0" xfId="0" applyNumberFormat="1" applyFont="1" applyBorder="1" applyAlignment="1">
      <alignment wrapText="1"/>
    </xf>
    <xf numFmtId="49" fontId="7" fillId="0" borderId="0" xfId="0" applyNumberFormat="1" applyFont="1" applyBorder="1" applyAlignment="1"/>
    <xf numFmtId="0" fontId="7" fillId="0" borderId="0" xfId="0" applyFont="1" applyBorder="1"/>
    <xf numFmtId="49" fontId="7" fillId="0" borderId="0" xfId="0" applyNumberFormat="1" applyFont="1" applyFill="1" applyBorder="1" applyAlignment="1">
      <alignment horizontal="left" vertical="center"/>
    </xf>
    <xf numFmtId="0" fontId="7" fillId="0" borderId="0" xfId="0" applyNumberFormat="1" applyFont="1" applyFill="1" applyBorder="1" applyAlignment="1">
      <alignment vertical="center" wrapText="1"/>
    </xf>
    <xf numFmtId="0" fontId="7" fillId="0" borderId="0" xfId="0" applyFont="1" applyFill="1" applyBorder="1" applyAlignment="1">
      <alignment horizontal="center" vertical="center" wrapText="1"/>
    </xf>
    <xf numFmtId="0" fontId="11" fillId="0" borderId="29" xfId="0" applyFont="1" applyBorder="1" applyAlignment="1">
      <alignment vertical="center" wrapText="1"/>
    </xf>
    <xf numFmtId="0" fontId="54" fillId="0" borderId="0" xfId="0" applyFont="1" applyBorder="1" applyAlignment="1">
      <alignment vertical="center" wrapText="1"/>
    </xf>
    <xf numFmtId="0" fontId="54" fillId="0" borderId="122" xfId="0" applyFont="1" applyBorder="1" applyAlignment="1">
      <alignment horizontal="justify" vertical="center" wrapText="1"/>
    </xf>
    <xf numFmtId="0" fontId="54" fillId="0" borderId="23" xfId="0" applyFont="1" applyBorder="1" applyAlignment="1">
      <alignment horizontal="justify" vertical="center" wrapText="1"/>
    </xf>
    <xf numFmtId="0" fontId="5" fillId="15" borderId="41" xfId="0" applyFont="1" applyFill="1" applyBorder="1" applyAlignment="1"/>
    <xf numFmtId="0" fontId="54" fillId="0" borderId="22" xfId="0" applyFont="1" applyBorder="1" applyAlignment="1">
      <alignment horizontal="center" vertical="center" wrapText="1"/>
    </xf>
    <xf numFmtId="0" fontId="54" fillId="0" borderId="34" xfId="0" applyFont="1" applyBorder="1" applyAlignment="1">
      <alignment vertical="center" wrapText="1"/>
    </xf>
    <xf numFmtId="0" fontId="54" fillId="0" borderId="70" xfId="0" applyFont="1" applyBorder="1" applyAlignment="1">
      <alignment vertical="center" wrapText="1"/>
    </xf>
    <xf numFmtId="0" fontId="54" fillId="0" borderId="51" xfId="0" applyFont="1" applyBorder="1" applyAlignment="1">
      <alignment vertical="center" wrapText="1"/>
    </xf>
    <xf numFmtId="0" fontId="54" fillId="0" borderId="68" xfId="0" applyFont="1" applyBorder="1" applyAlignment="1">
      <alignment vertical="center" wrapText="1"/>
    </xf>
    <xf numFmtId="0" fontId="54" fillId="0" borderId="97" xfId="0" applyFont="1" applyBorder="1" applyAlignment="1">
      <alignment vertical="center" wrapText="1"/>
    </xf>
    <xf numFmtId="0" fontId="54" fillId="0" borderId="22" xfId="0" applyFont="1" applyBorder="1" applyAlignment="1">
      <alignment vertical="center" wrapText="1"/>
    </xf>
    <xf numFmtId="0" fontId="54" fillId="0" borderId="69" xfId="0" applyFont="1" applyBorder="1" applyAlignment="1">
      <alignment vertical="center" wrapText="1"/>
    </xf>
    <xf numFmtId="0" fontId="11" fillId="0" borderId="0" xfId="0" applyFont="1" applyAlignment="1">
      <alignment horizontal="left" vertical="center"/>
    </xf>
    <xf numFmtId="0" fontId="54" fillId="0" borderId="4" xfId="0" applyFont="1" applyBorder="1" applyAlignment="1">
      <alignment horizontal="center" vertical="center" wrapText="1"/>
    </xf>
    <xf numFmtId="0" fontId="54" fillId="0" borderId="4" xfId="0" applyFont="1" applyBorder="1" applyAlignment="1">
      <alignment vertical="center" wrapText="1"/>
    </xf>
    <xf numFmtId="0" fontId="54" fillId="0" borderId="97" xfId="0" applyFont="1" applyBorder="1" applyAlignment="1">
      <alignment horizontal="center" vertical="center" wrapText="1"/>
    </xf>
    <xf numFmtId="0" fontId="12" fillId="0" borderId="25"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36" xfId="0" applyFont="1" applyBorder="1" applyAlignment="1">
      <alignment horizontal="justify" vertical="center" wrapText="1"/>
    </xf>
    <xf numFmtId="0" fontId="11" fillId="0" borderId="20" xfId="0" applyFont="1" applyBorder="1" applyAlignment="1">
      <alignment horizontal="left" vertical="center" wrapText="1"/>
    </xf>
    <xf numFmtId="9" fontId="11" fillId="0" borderId="34" xfId="0" applyNumberFormat="1" applyFont="1" applyBorder="1" applyAlignment="1">
      <alignment horizontal="center" vertical="center" wrapText="1"/>
    </xf>
    <xf numFmtId="0" fontId="11" fillId="22" borderId="34" xfId="0" applyFont="1" applyFill="1" applyBorder="1" applyAlignment="1">
      <alignment horizontal="center" vertical="center" wrapText="1"/>
    </xf>
    <xf numFmtId="0" fontId="53" fillId="0" borderId="0" xfId="0" applyFont="1" applyAlignment="1">
      <alignment horizontal="justify" vertical="center"/>
    </xf>
    <xf numFmtId="0" fontId="11" fillId="0" borderId="4" xfId="0" applyFont="1" applyFill="1" applyBorder="1" applyAlignment="1">
      <alignment horizontal="left" vertical="center" wrapText="1"/>
    </xf>
    <xf numFmtId="0" fontId="11" fillId="0" borderId="24" xfId="0" applyFont="1" applyFill="1" applyBorder="1" applyAlignment="1">
      <alignment horizontal="center" vertical="center" wrapText="1"/>
    </xf>
    <xf numFmtId="0" fontId="11" fillId="0" borderId="44" xfId="0" applyFont="1" applyFill="1" applyBorder="1" applyAlignment="1">
      <alignment horizontal="justify" vertical="center" wrapText="1"/>
    </xf>
    <xf numFmtId="0" fontId="11" fillId="0" borderId="16" xfId="0" applyFont="1" applyFill="1" applyBorder="1" applyAlignment="1">
      <alignment horizontal="justify" vertical="center" wrapText="1"/>
    </xf>
    <xf numFmtId="0" fontId="7" fillId="0" borderId="4" xfId="0" applyFont="1" applyFill="1" applyBorder="1" applyAlignment="1">
      <alignment vertical="center"/>
    </xf>
    <xf numFmtId="0" fontId="7" fillId="0" borderId="8" xfId="0" applyFont="1" applyFill="1" applyBorder="1" applyAlignment="1">
      <alignment horizontal="left" vertical="center"/>
    </xf>
    <xf numFmtId="0" fontId="7" fillId="0" borderId="8" xfId="0" applyNumberFormat="1" applyFont="1" applyFill="1" applyBorder="1" applyAlignment="1">
      <alignment horizontal="center" vertical="center" wrapText="1"/>
    </xf>
    <xf numFmtId="0" fontId="7" fillId="0" borderId="8" xfId="0" applyFont="1" applyFill="1" applyBorder="1" applyAlignment="1">
      <alignment vertical="center"/>
    </xf>
    <xf numFmtId="0" fontId="7" fillId="0" borderId="22" xfId="0" applyNumberFormat="1" applyFont="1" applyFill="1" applyBorder="1" applyAlignment="1">
      <alignment horizontal="center" vertical="center" wrapText="1"/>
    </xf>
    <xf numFmtId="0" fontId="11" fillId="6" borderId="23" xfId="0" applyFont="1" applyFill="1" applyBorder="1"/>
    <xf numFmtId="0" fontId="5" fillId="6" borderId="27" xfId="0" applyFont="1" applyFill="1" applyBorder="1" applyAlignment="1">
      <alignment vertical="center"/>
    </xf>
    <xf numFmtId="0" fontId="5" fillId="6" borderId="0" xfId="0" applyFont="1" applyFill="1" applyBorder="1" applyAlignment="1">
      <alignment vertical="center"/>
    </xf>
    <xf numFmtId="0" fontId="5" fillId="6" borderId="41" xfId="0" applyFont="1" applyFill="1" applyBorder="1" applyAlignment="1">
      <alignment vertical="center"/>
    </xf>
    <xf numFmtId="0" fontId="11" fillId="6" borderId="23" xfId="0" applyFont="1" applyFill="1" applyBorder="1" applyAlignment="1">
      <alignment vertical="center"/>
    </xf>
    <xf numFmtId="0" fontId="11" fillId="6" borderId="34" xfId="0" applyFont="1" applyFill="1" applyBorder="1" applyAlignment="1">
      <alignment vertical="center"/>
    </xf>
    <xf numFmtId="0" fontId="7" fillId="6" borderId="8" xfId="0" applyNumberFormat="1" applyFont="1" applyFill="1" applyBorder="1" applyAlignment="1">
      <alignment horizontal="center" vertical="center" wrapText="1"/>
    </xf>
    <xf numFmtId="0" fontId="4" fillId="7" borderId="54" xfId="0" applyFont="1" applyFill="1" applyBorder="1" applyAlignment="1">
      <alignment horizontal="center" vertical="center" wrapText="1"/>
    </xf>
    <xf numFmtId="0" fontId="12" fillId="0" borderId="4" xfId="0" applyFont="1" applyBorder="1" applyAlignment="1">
      <alignment horizontal="justify" vertical="center" wrapText="1"/>
    </xf>
    <xf numFmtId="0" fontId="12" fillId="0" borderId="8" xfId="0" applyFont="1" applyBorder="1" applyAlignment="1">
      <alignment horizontal="justify" vertical="center" wrapText="1"/>
    </xf>
    <xf numFmtId="0" fontId="12" fillId="0" borderId="22" xfId="0" applyFont="1" applyBorder="1" applyAlignment="1">
      <alignment horizontal="justify" vertical="center" wrapText="1"/>
    </xf>
    <xf numFmtId="0" fontId="54" fillId="0" borderId="20"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34" xfId="0" applyFont="1" applyBorder="1" applyAlignment="1">
      <alignment horizontal="left" vertical="center" wrapText="1" indent="1"/>
    </xf>
    <xf numFmtId="0" fontId="57" fillId="0" borderId="34" xfId="0" applyFont="1" applyBorder="1" applyAlignment="1">
      <alignment vertical="center" wrapText="1"/>
    </xf>
    <xf numFmtId="0" fontId="57" fillId="0" borderId="34" xfId="0" applyFont="1" applyBorder="1" applyAlignment="1">
      <alignment horizontal="left" vertical="center" wrapText="1" indent="2"/>
    </xf>
    <xf numFmtId="0" fontId="59" fillId="0" borderId="20" xfId="0" applyFont="1" applyBorder="1" applyAlignment="1">
      <alignment horizontal="center" vertical="center" wrapText="1"/>
    </xf>
    <xf numFmtId="0" fontId="59" fillId="0" borderId="34" xfId="0" applyFont="1" applyBorder="1" applyAlignment="1">
      <alignment vertical="center" wrapText="1"/>
    </xf>
    <xf numFmtId="0" fontId="53" fillId="0" borderId="34" xfId="0" applyFont="1" applyBorder="1" applyAlignment="1">
      <alignment vertical="center" wrapText="1"/>
    </xf>
    <xf numFmtId="0" fontId="59" fillId="0" borderId="12" xfId="0" applyFont="1" applyBorder="1" applyAlignment="1">
      <alignment horizontal="center" vertical="center" wrapText="1"/>
    </xf>
    <xf numFmtId="0" fontId="59" fillId="0" borderId="12" xfId="0" applyFont="1" applyBorder="1" applyAlignment="1">
      <alignment vertical="center" wrapText="1"/>
    </xf>
    <xf numFmtId="0" fontId="59" fillId="0" borderId="0" xfId="0" applyFont="1" applyBorder="1" applyAlignment="1">
      <alignment vertical="center" wrapText="1"/>
    </xf>
    <xf numFmtId="0" fontId="59" fillId="0" borderId="0" xfId="0" applyFont="1" applyBorder="1" applyAlignment="1">
      <alignment horizontal="center" vertical="center" wrapText="1"/>
    </xf>
    <xf numFmtId="0" fontId="54" fillId="0" borderId="71" xfId="0" applyFont="1" applyBorder="1" applyAlignment="1">
      <alignment vertical="center" wrapText="1"/>
    </xf>
    <xf numFmtId="0" fontId="59" fillId="0" borderId="22" xfId="0" applyFont="1" applyBorder="1" applyAlignment="1">
      <alignment vertical="center" wrapText="1"/>
    </xf>
    <xf numFmtId="0" fontId="53" fillId="0" borderId="97" xfId="0" applyFont="1" applyBorder="1" applyAlignment="1">
      <alignment vertical="center" wrapText="1"/>
    </xf>
    <xf numFmtId="0" fontId="11" fillId="6" borderId="8" xfId="0" applyFont="1" applyFill="1" applyBorder="1" applyAlignment="1"/>
    <xf numFmtId="0" fontId="11" fillId="0" borderId="56" xfId="0" applyFont="1" applyBorder="1" applyAlignment="1">
      <alignment vertical="center"/>
    </xf>
    <xf numFmtId="0" fontId="11" fillId="0" borderId="0" xfId="0" applyFont="1" applyAlignment="1">
      <alignment vertical="center" wrapText="1"/>
    </xf>
    <xf numFmtId="0" fontId="11" fillId="0" borderId="22" xfId="0" applyFont="1" applyBorder="1"/>
    <xf numFmtId="0" fontId="11" fillId="15" borderId="0" xfId="0" applyFont="1" applyFill="1" applyBorder="1" applyAlignment="1">
      <alignment horizontal="left"/>
    </xf>
    <xf numFmtId="0" fontId="11" fillId="15" borderId="41" xfId="0" applyFont="1" applyFill="1" applyBorder="1" applyAlignment="1">
      <alignment horizontal="left"/>
    </xf>
    <xf numFmtId="0" fontId="54" fillId="0" borderId="0"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2" xfId="0" applyFont="1" applyBorder="1" applyAlignment="1">
      <alignment vertical="center" wrapText="1"/>
    </xf>
    <xf numFmtId="0" fontId="59" fillId="0" borderId="41" xfId="0" applyFont="1" applyBorder="1" applyAlignment="1">
      <alignment vertical="center" wrapText="1"/>
    </xf>
    <xf numFmtId="0" fontId="11" fillId="15" borderId="0" xfId="0" applyFont="1" applyFill="1" applyBorder="1" applyAlignment="1"/>
    <xf numFmtId="0" fontId="11" fillId="15" borderId="0" xfId="0" applyFont="1" applyFill="1" applyBorder="1"/>
    <xf numFmtId="0" fontId="11" fillId="15" borderId="41" xfId="0" applyFont="1" applyFill="1" applyBorder="1"/>
    <xf numFmtId="0" fontId="11" fillId="0" borderId="4" xfId="0" applyFont="1" applyBorder="1" applyAlignment="1">
      <alignment horizontal="center" vertical="center" wrapText="1"/>
    </xf>
    <xf numFmtId="0" fontId="11" fillId="0" borderId="20" xfId="0" applyFont="1" applyBorder="1" applyAlignment="1">
      <alignment vertical="center" wrapText="1"/>
    </xf>
    <xf numFmtId="0" fontId="11" fillId="0" borderId="22" xfId="0" applyFont="1" applyBorder="1" applyAlignment="1">
      <alignment horizontal="center" vertical="center" wrapText="1"/>
    </xf>
    <xf numFmtId="0" fontId="11" fillId="0" borderId="20" xfId="0" applyFont="1" applyBorder="1" applyAlignment="1">
      <alignment horizontal="right" vertical="center"/>
    </xf>
    <xf numFmtId="0" fontId="11" fillId="0" borderId="27" xfId="0" applyFont="1" applyBorder="1" applyAlignment="1">
      <alignment vertical="center" wrapText="1"/>
    </xf>
    <xf numFmtId="0" fontId="11" fillId="0" borderId="0" xfId="0" applyFont="1" applyBorder="1" applyAlignment="1">
      <alignment horizontal="right" vertical="center"/>
    </xf>
    <xf numFmtId="0" fontId="12" fillId="0" borderId="0" xfId="0" applyFont="1" applyBorder="1" applyAlignment="1">
      <alignment horizontal="right" vertical="center" wrapText="1"/>
    </xf>
    <xf numFmtId="0" fontId="11" fillId="0" borderId="25" xfId="0" applyFont="1" applyBorder="1" applyAlignment="1">
      <alignment vertical="center" wrapText="1"/>
    </xf>
    <xf numFmtId="0" fontId="11" fillId="0" borderId="97" xfId="0" applyFont="1" applyBorder="1" applyAlignment="1">
      <alignment horizontal="right" vertical="center"/>
    </xf>
    <xf numFmtId="0" fontId="11" fillId="15" borderId="41" xfId="0" applyFont="1" applyFill="1" applyBorder="1" applyAlignment="1">
      <alignment horizontal="center"/>
    </xf>
    <xf numFmtId="49" fontId="4" fillId="15" borderId="41" xfId="0" applyNumberFormat="1" applyFont="1" applyFill="1" applyBorder="1" applyAlignment="1">
      <alignment horizontal="left" vertical="center"/>
    </xf>
    <xf numFmtId="0" fontId="53" fillId="0" borderId="0" xfId="0" applyFont="1" applyBorder="1" applyAlignment="1">
      <alignment vertical="center" wrapText="1"/>
    </xf>
    <xf numFmtId="0" fontId="11" fillId="0" borderId="34" xfId="0" applyFont="1" applyBorder="1" applyAlignment="1">
      <alignment horizontal="justify" vertical="center" wrapText="1"/>
    </xf>
    <xf numFmtId="0" fontId="54" fillId="0" borderId="70" xfId="0" applyFont="1" applyBorder="1" applyAlignment="1">
      <alignment horizontal="center" vertical="center" wrapText="1"/>
    </xf>
    <xf numFmtId="0" fontId="54" fillId="0" borderId="25" xfId="0" applyFont="1" applyBorder="1" applyAlignment="1">
      <alignment horizontal="center" vertical="center" wrapText="1"/>
    </xf>
    <xf numFmtId="0" fontId="53" fillId="0" borderId="70" xfId="0" applyFont="1" applyBorder="1" applyAlignment="1">
      <alignment horizontal="center" vertical="center" wrapText="1"/>
    </xf>
    <xf numFmtId="0" fontId="53" fillId="0" borderId="70" xfId="0" applyFont="1" applyBorder="1" applyAlignment="1">
      <alignment vertical="center" wrapText="1"/>
    </xf>
    <xf numFmtId="0" fontId="54" fillId="0" borderId="0" xfId="0" applyFont="1" applyBorder="1" applyAlignment="1">
      <alignment horizontal="right" vertical="center" wrapText="1"/>
    </xf>
    <xf numFmtId="0" fontId="11" fillId="18" borderId="0" xfId="0" applyFont="1" applyFill="1"/>
    <xf numFmtId="0" fontId="11" fillId="0" borderId="8" xfId="0" applyFont="1" applyBorder="1" applyAlignment="1">
      <alignment horizontal="center" vertical="center" wrapText="1"/>
    </xf>
    <xf numFmtId="0" fontId="11" fillId="0" borderId="97" xfId="0" applyFont="1" applyBorder="1" applyAlignment="1">
      <alignment horizontal="justify" vertical="center"/>
    </xf>
    <xf numFmtId="0" fontId="11" fillId="0" borderId="0" xfId="0" applyFont="1" applyBorder="1" applyAlignment="1">
      <alignment horizontal="center" vertical="center" wrapText="1"/>
    </xf>
    <xf numFmtId="0" fontId="11" fillId="0" borderId="97" xfId="0" applyFont="1" applyBorder="1" applyAlignment="1">
      <alignment horizontal="center" vertical="center" wrapText="1"/>
    </xf>
    <xf numFmtId="0" fontId="12" fillId="0" borderId="34" xfId="0" applyFont="1" applyBorder="1" applyAlignment="1">
      <alignment vertical="center" wrapText="1"/>
    </xf>
    <xf numFmtId="0" fontId="11" fillId="0" borderId="97" xfId="0" applyFont="1" applyBorder="1" applyAlignment="1">
      <alignment vertical="center" wrapText="1"/>
    </xf>
    <xf numFmtId="49" fontId="5" fillId="0" borderId="12" xfId="0" applyNumberFormat="1" applyFont="1" applyBorder="1" applyAlignment="1"/>
    <xf numFmtId="0" fontId="11" fillId="6" borderId="0" xfId="0" applyFont="1" applyFill="1" applyBorder="1"/>
    <xf numFmtId="0" fontId="11" fillId="6" borderId="41" xfId="0" applyFont="1" applyFill="1" applyBorder="1"/>
    <xf numFmtId="0" fontId="12" fillId="0" borderId="27" xfId="0" applyFont="1" applyBorder="1" applyAlignment="1">
      <alignment horizontal="center" vertical="center" wrapText="1"/>
    </xf>
    <xf numFmtId="0" fontId="12" fillId="0" borderId="20" xfId="0" applyFont="1" applyBorder="1" applyAlignment="1">
      <alignment horizontal="center" vertical="center" wrapText="1"/>
    </xf>
    <xf numFmtId="0" fontId="11" fillId="0" borderId="20" xfId="0" applyFont="1" applyBorder="1" applyAlignment="1">
      <alignment horizontal="center" vertical="center" wrapText="1"/>
    </xf>
    <xf numFmtId="0" fontId="11" fillId="20" borderId="34" xfId="0" applyFont="1" applyFill="1" applyBorder="1" applyAlignment="1">
      <alignment vertical="center" wrapText="1"/>
    </xf>
    <xf numFmtId="0" fontId="31" fillId="0" borderId="34" xfId="0" applyFont="1" applyBorder="1" applyAlignment="1">
      <alignment vertical="center" wrapText="1"/>
    </xf>
    <xf numFmtId="0" fontId="12" fillId="0" borderId="0" xfId="0" applyFont="1"/>
    <xf numFmtId="0" fontId="11" fillId="0" borderId="0" xfId="0" applyFont="1" applyAlignment="1">
      <alignment horizontal="left" vertical="top" wrapText="1"/>
    </xf>
    <xf numFmtId="0" fontId="32" fillId="0" borderId="0" xfId="0" applyFont="1" applyAlignment="1">
      <alignment horizontal="left" vertical="top" wrapText="1"/>
    </xf>
    <xf numFmtId="0" fontId="12" fillId="0" borderId="0" xfId="0" applyFont="1" applyAlignment="1">
      <alignment horizontal="left" vertical="center"/>
    </xf>
    <xf numFmtId="49" fontId="4" fillId="15" borderId="12" xfId="0" applyNumberFormat="1" applyFont="1" applyFill="1" applyBorder="1" applyAlignment="1">
      <alignment vertical="top"/>
    </xf>
    <xf numFmtId="0" fontId="12" fillId="0" borderId="0" xfId="0" applyFont="1" applyBorder="1" applyAlignment="1">
      <alignment horizontal="justify" vertical="center"/>
    </xf>
    <xf numFmtId="49" fontId="4" fillId="15" borderId="25" xfId="0" applyNumberFormat="1" applyFont="1" applyFill="1" applyBorder="1" applyAlignment="1">
      <alignment horizontal="left" vertical="top"/>
    </xf>
    <xf numFmtId="0" fontId="12" fillId="0" borderId="20" xfId="0" applyFont="1" applyBorder="1" applyAlignment="1">
      <alignment vertical="center" wrapText="1"/>
    </xf>
    <xf numFmtId="0" fontId="12" fillId="0" borderId="23" xfId="0" applyFont="1" applyBorder="1" applyAlignment="1">
      <alignment horizontal="center" vertical="center" wrapText="1"/>
    </xf>
    <xf numFmtId="0" fontId="12" fillId="0" borderId="0" xfId="0" applyFont="1" applyBorder="1" applyAlignment="1">
      <alignment vertical="center" wrapText="1"/>
    </xf>
    <xf numFmtId="0" fontId="12" fillId="0" borderId="12" xfId="0" applyFont="1" applyBorder="1" applyAlignment="1">
      <alignment vertical="center" wrapText="1"/>
    </xf>
    <xf numFmtId="0" fontId="12" fillId="0" borderId="12" xfId="0" applyFont="1" applyBorder="1" applyAlignment="1">
      <alignment horizontal="center" vertical="center" wrapText="1"/>
    </xf>
    <xf numFmtId="0" fontId="11" fillId="0" borderId="8" xfId="0" applyFont="1" applyFill="1" applyBorder="1"/>
    <xf numFmtId="0" fontId="11" fillId="0" borderId="9" xfId="0" applyFont="1" applyFill="1" applyBorder="1" applyAlignment="1"/>
    <xf numFmtId="0" fontId="11" fillId="0" borderId="10" xfId="0" applyFont="1" applyFill="1" applyBorder="1" applyAlignment="1"/>
    <xf numFmtId="0" fontId="11" fillId="0" borderId="49" xfId="0" applyFont="1" applyFill="1" applyBorder="1" applyAlignment="1"/>
    <xf numFmtId="0" fontId="11" fillId="0" borderId="13" xfId="0" applyFont="1" applyFill="1" applyBorder="1" applyAlignment="1">
      <alignment vertical="center"/>
    </xf>
    <xf numFmtId="0" fontId="11" fillId="0" borderId="13" xfId="0" applyFont="1" applyFill="1" applyBorder="1" applyAlignment="1"/>
    <xf numFmtId="0" fontId="11" fillId="0" borderId="30" xfId="0" applyFont="1" applyFill="1" applyBorder="1" applyAlignment="1">
      <alignment vertical="center"/>
    </xf>
    <xf numFmtId="0" fontId="11" fillId="0" borderId="30" xfId="0" applyFont="1" applyFill="1" applyBorder="1" applyAlignment="1"/>
    <xf numFmtId="49" fontId="4" fillId="15" borderId="41" xfId="0" applyNumberFormat="1" applyFont="1" applyFill="1" applyBorder="1" applyAlignment="1">
      <alignment vertical="center" wrapText="1"/>
    </xf>
    <xf numFmtId="0" fontId="32" fillId="0" borderId="34" xfId="0" applyFont="1" applyBorder="1" applyAlignment="1">
      <alignment vertical="center" wrapText="1"/>
    </xf>
    <xf numFmtId="0" fontId="12" fillId="0" borderId="22" xfId="0" applyFont="1" applyBorder="1" applyAlignment="1">
      <alignment vertical="center" wrapText="1"/>
    </xf>
    <xf numFmtId="0" fontId="11" fillId="22" borderId="22" xfId="0" applyFont="1" applyFill="1" applyBorder="1" applyAlignment="1">
      <alignment vertical="center" wrapText="1"/>
    </xf>
    <xf numFmtId="0" fontId="11" fillId="0" borderId="0" xfId="0"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Fill="1" applyBorder="1" applyAlignment="1">
      <alignment vertical="top" wrapText="1"/>
    </xf>
    <xf numFmtId="0" fontId="11" fillId="0" borderId="56" xfId="0" applyFont="1" applyBorder="1" applyAlignment="1">
      <alignment horizontal="center" vertical="center" wrapText="1"/>
    </xf>
    <xf numFmtId="0" fontId="11" fillId="0" borderId="0" xfId="0" applyFont="1" applyBorder="1" applyAlignment="1">
      <alignment horizontal="center" vertical="center"/>
    </xf>
    <xf numFmtId="0" fontId="11" fillId="22" borderId="34" xfId="0" applyFont="1" applyFill="1" applyBorder="1" applyAlignment="1">
      <alignment vertical="center"/>
    </xf>
    <xf numFmtId="0" fontId="12" fillId="0" borderId="34" xfId="0" applyFont="1" applyBorder="1" applyAlignment="1">
      <alignment vertical="center"/>
    </xf>
    <xf numFmtId="0" fontId="11" fillId="20" borderId="34" xfId="0" applyFont="1" applyFill="1" applyBorder="1" applyAlignment="1">
      <alignment vertical="center"/>
    </xf>
    <xf numFmtId="0" fontId="12" fillId="0" borderId="34" xfId="0" applyFont="1" applyBorder="1" applyAlignment="1">
      <alignment horizontal="center" vertical="center" wrapText="1"/>
    </xf>
    <xf numFmtId="9" fontId="47" fillId="0" borderId="34" xfId="0" applyNumberFormat="1" applyFont="1" applyBorder="1" applyAlignment="1">
      <alignment horizontal="center" vertical="center" wrapText="1"/>
    </xf>
    <xf numFmtId="0" fontId="47" fillId="0" borderId="34" xfId="0" applyFont="1" applyBorder="1" applyAlignment="1">
      <alignment horizontal="center" vertical="center" wrapText="1"/>
    </xf>
    <xf numFmtId="0" fontId="12" fillId="0" borderId="23" xfId="0" applyFont="1" applyBorder="1" applyAlignment="1">
      <alignment vertical="center" wrapText="1"/>
    </xf>
    <xf numFmtId="0" fontId="12" fillId="0" borderId="97" xfId="0" applyFont="1" applyBorder="1" applyAlignment="1">
      <alignment vertical="center" wrapText="1"/>
    </xf>
    <xf numFmtId="0" fontId="12" fillId="0" borderId="56" xfId="0" applyFont="1" applyBorder="1" applyAlignment="1">
      <alignment vertical="center" wrapText="1"/>
    </xf>
    <xf numFmtId="0" fontId="11" fillId="0" borderId="20" xfId="0" applyFont="1" applyBorder="1" applyAlignment="1">
      <alignment horizontal="left" vertical="center" wrapText="1" indent="3"/>
    </xf>
    <xf numFmtId="0" fontId="61" fillId="0" borderId="20" xfId="0" applyFont="1" applyBorder="1" applyAlignment="1">
      <alignment horizontal="left" vertical="center" wrapText="1" indent="3"/>
    </xf>
    <xf numFmtId="3" fontId="7" fillId="17" borderId="15" xfId="6" applyFont="1" applyFill="1" applyBorder="1" applyAlignment="1">
      <alignment horizontal="center" vertical="center"/>
      <protection locked="0"/>
    </xf>
    <xf numFmtId="49" fontId="34" fillId="15" borderId="12" xfId="1" applyNumberFormat="1" applyFont="1" applyFill="1" applyBorder="1" applyAlignment="1" applyProtection="1">
      <alignment horizontal="left"/>
    </xf>
    <xf numFmtId="0" fontId="11" fillId="15" borderId="12" xfId="0" applyFont="1" applyFill="1" applyBorder="1"/>
    <xf numFmtId="0" fontId="14" fillId="3" borderId="25" xfId="5" applyFont="1" applyFill="1" applyBorder="1" applyAlignment="1">
      <alignment horizontal="left" vertical="center" indent="1"/>
    </xf>
    <xf numFmtId="49" fontId="34" fillId="15" borderId="41" xfId="1" applyNumberFormat="1" applyFont="1" applyFill="1" applyBorder="1" applyAlignment="1" applyProtection="1">
      <alignment horizontal="left"/>
    </xf>
    <xf numFmtId="0" fontId="7" fillId="3" borderId="27" xfId="4" applyFont="1" applyFill="1" applyBorder="1" applyAlignment="1">
      <alignment horizontal="left" vertical="center" indent="1"/>
    </xf>
    <xf numFmtId="0" fontId="7" fillId="3" borderId="30" xfId="4" quotePrefix="1" applyFont="1" applyFill="1" applyBorder="1" applyAlignment="1">
      <alignment horizontal="center" vertical="center"/>
    </xf>
    <xf numFmtId="3" fontId="7" fillId="0" borderId="30" xfId="6" applyFont="1" applyFill="1" applyBorder="1" applyAlignment="1">
      <alignment horizontal="center" vertical="center"/>
      <protection locked="0"/>
    </xf>
    <xf numFmtId="3" fontId="7" fillId="17" borderId="30" xfId="6" applyFont="1" applyFill="1" applyBorder="1" applyAlignment="1">
      <alignment horizontal="center" vertical="center"/>
      <protection locked="0"/>
    </xf>
    <xf numFmtId="3" fontId="7" fillId="17" borderId="32" xfId="6" applyFont="1" applyFill="1" applyBorder="1" applyAlignment="1">
      <alignment horizontal="center" vertical="center"/>
      <protection locked="0"/>
    </xf>
    <xf numFmtId="3" fontId="7" fillId="17" borderId="16" xfId="6" applyFont="1" applyFill="1" applyBorder="1" applyAlignment="1">
      <alignment horizontal="center" vertical="center"/>
      <protection locked="0"/>
    </xf>
    <xf numFmtId="0" fontId="7" fillId="3" borderId="43" xfId="2" applyFont="1" applyFill="1" applyBorder="1" applyAlignment="1">
      <alignment vertical="top" wrapText="1"/>
    </xf>
    <xf numFmtId="0" fontId="7" fillId="3" borderId="10" xfId="2" applyFont="1" applyFill="1" applyBorder="1" applyAlignment="1">
      <alignment vertical="top" wrapText="1"/>
    </xf>
    <xf numFmtId="0" fontId="7" fillId="3" borderId="49" xfId="2" applyFont="1" applyFill="1" applyBorder="1" applyAlignment="1">
      <alignment vertical="top" wrapText="1"/>
    </xf>
    <xf numFmtId="0" fontId="7" fillId="3" borderId="45" xfId="2" applyFont="1" applyFill="1" applyBorder="1" applyAlignment="1">
      <alignment vertical="top" wrapText="1"/>
    </xf>
    <xf numFmtId="0" fontId="7" fillId="3" borderId="1" xfId="2" applyFont="1" applyFill="1" applyBorder="1" applyAlignment="1">
      <alignment vertical="top" wrapText="1"/>
    </xf>
    <xf numFmtId="0" fontId="7" fillId="3" borderId="62" xfId="2" applyFont="1" applyFill="1" applyBorder="1" applyAlignment="1">
      <alignment vertical="top" wrapText="1"/>
    </xf>
    <xf numFmtId="0" fontId="54" fillId="0" borderId="34" xfId="0" applyFont="1" applyBorder="1" applyAlignment="1">
      <alignment horizontal="justify" vertical="center" wrapText="1"/>
    </xf>
    <xf numFmtId="0" fontId="54" fillId="0" borderId="34" xfId="0" applyFont="1" applyBorder="1" applyAlignment="1">
      <alignment horizontal="left" vertical="center" wrapText="1" indent="3"/>
    </xf>
    <xf numFmtId="0" fontId="54" fillId="0" borderId="34" xfId="0" applyFont="1" applyBorder="1" applyAlignment="1">
      <alignment horizontal="left" vertical="center" wrapText="1" indent="2"/>
    </xf>
    <xf numFmtId="0" fontId="11" fillId="0" borderId="20" xfId="0" applyFont="1" applyFill="1" applyBorder="1" applyAlignment="1">
      <alignment vertical="center" wrapText="1"/>
    </xf>
    <xf numFmtId="49" fontId="5" fillId="0" borderId="0" xfId="0" applyNumberFormat="1" applyFont="1" applyAlignment="1">
      <alignment vertical="top" wrapText="1"/>
    </xf>
    <xf numFmtId="0" fontId="54" fillId="0" borderId="97" xfId="0" applyFont="1" applyBorder="1" applyAlignment="1">
      <alignment horizontal="justify" vertical="center" wrapText="1"/>
    </xf>
    <xf numFmtId="0" fontId="53" fillId="25" borderId="97" xfId="0" applyFont="1" applyFill="1" applyBorder="1" applyAlignment="1">
      <alignment vertical="center" wrapText="1"/>
    </xf>
    <xf numFmtId="0" fontId="54" fillId="25" borderId="97" xfId="0" applyFont="1" applyFill="1" applyBorder="1" applyAlignment="1">
      <alignment vertical="center" wrapText="1"/>
    </xf>
    <xf numFmtId="0" fontId="12" fillId="0" borderId="56" xfId="0" applyFont="1" applyBorder="1" applyAlignment="1">
      <alignment horizontal="justify" vertical="center" wrapText="1"/>
    </xf>
    <xf numFmtId="0" fontId="32" fillId="0" borderId="20" xfId="0" applyFont="1" applyBorder="1" applyAlignment="1">
      <alignment horizontal="right" vertical="center" wrapText="1"/>
    </xf>
    <xf numFmtId="0" fontId="32" fillId="0" borderId="70" xfId="0" applyFont="1" applyBorder="1" applyAlignment="1">
      <alignment horizontal="right" vertical="center" wrapText="1"/>
    </xf>
    <xf numFmtId="0" fontId="32" fillId="0" borderId="70" xfId="0" applyFont="1" applyBorder="1" applyAlignment="1">
      <alignment vertical="center" wrapText="1"/>
    </xf>
    <xf numFmtId="0" fontId="11" fillId="0" borderId="70" xfId="0" applyFont="1" applyBorder="1" applyAlignment="1">
      <alignment vertical="center" wrapText="1"/>
    </xf>
    <xf numFmtId="0" fontId="11" fillId="0" borderId="41" xfId="0" applyFont="1" applyBorder="1" applyAlignment="1">
      <alignment horizontal="center" vertical="center" wrapText="1"/>
    </xf>
    <xf numFmtId="49" fontId="11" fillId="6" borderId="0" xfId="0" applyNumberFormat="1" applyFont="1" applyFill="1" applyBorder="1" applyAlignment="1"/>
    <xf numFmtId="0" fontId="7" fillId="0" borderId="0" xfId="0" applyFont="1" applyFill="1"/>
    <xf numFmtId="0" fontId="5" fillId="6" borderId="56" xfId="0" applyFont="1" applyFill="1" applyBorder="1" applyAlignment="1">
      <alignment vertical="center"/>
    </xf>
    <xf numFmtId="0" fontId="34" fillId="15" borderId="0" xfId="1" applyFont="1" applyFill="1" applyBorder="1" applyAlignment="1" applyProtection="1">
      <alignment horizontal="left" vertical="center"/>
    </xf>
    <xf numFmtId="0" fontId="11" fillId="15" borderId="36" xfId="0" applyFont="1" applyFill="1" applyBorder="1"/>
    <xf numFmtId="0" fontId="11" fillId="8" borderId="40" xfId="0" applyFont="1" applyFill="1" applyBorder="1"/>
    <xf numFmtId="0" fontId="11" fillId="8" borderId="44" xfId="0" applyFont="1" applyFill="1" applyBorder="1"/>
    <xf numFmtId="0" fontId="11" fillId="8" borderId="46" xfId="0" applyFont="1" applyFill="1" applyBorder="1"/>
    <xf numFmtId="0" fontId="11" fillId="8" borderId="13" xfId="0" applyFont="1" applyFill="1" applyBorder="1"/>
    <xf numFmtId="49" fontId="34" fillId="15" borderId="36" xfId="1" applyNumberFormat="1" applyFont="1" applyFill="1" applyBorder="1" applyAlignment="1" applyProtection="1">
      <alignment vertical="center" wrapText="1"/>
    </xf>
    <xf numFmtId="0" fontId="34" fillId="15" borderId="69" xfId="1" applyFont="1" applyFill="1" applyBorder="1" applyAlignment="1" applyProtection="1">
      <alignment horizontal="left" vertical="center"/>
    </xf>
    <xf numFmtId="0" fontId="5" fillId="15" borderId="36" xfId="0" applyFont="1" applyFill="1" applyBorder="1" applyAlignment="1">
      <alignment vertical="top"/>
    </xf>
    <xf numFmtId="49" fontId="4" fillId="0" borderId="56" xfId="0" applyNumberFormat="1" applyFont="1" applyFill="1" applyBorder="1" applyAlignment="1">
      <alignment horizontal="left"/>
    </xf>
    <xf numFmtId="0" fontId="5" fillId="0" borderId="41" xfId="0" applyFont="1" applyFill="1" applyBorder="1"/>
    <xf numFmtId="0" fontId="11" fillId="0" borderId="39" xfId="0" applyFont="1" applyBorder="1"/>
    <xf numFmtId="0" fontId="11" fillId="0" borderId="45" xfId="0" applyFont="1" applyBorder="1"/>
    <xf numFmtId="0" fontId="11" fillId="0" borderId="11" xfId="0" applyFont="1" applyBorder="1"/>
    <xf numFmtId="49" fontId="5" fillId="0" borderId="18" xfId="0" applyNumberFormat="1" applyFont="1" applyBorder="1" applyAlignment="1">
      <alignment vertical="center" wrapText="1"/>
    </xf>
    <xf numFmtId="49" fontId="5" fillId="0" borderId="19" xfId="0" applyNumberFormat="1" applyFont="1" applyBorder="1" applyAlignment="1">
      <alignment wrapText="1"/>
    </xf>
    <xf numFmtId="49" fontId="5" fillId="0" borderId="39" xfId="0" applyNumberFormat="1" applyFont="1" applyBorder="1" applyAlignment="1">
      <alignment vertical="center" wrapText="1"/>
    </xf>
    <xf numFmtId="49" fontId="5" fillId="0" borderId="40" xfId="0" applyNumberFormat="1" applyFont="1" applyBorder="1" applyAlignment="1">
      <alignment wrapText="1"/>
    </xf>
    <xf numFmtId="49" fontId="5" fillId="0" borderId="45" xfId="0" applyNumberFormat="1" applyFont="1" applyBorder="1" applyAlignment="1">
      <alignment wrapText="1"/>
    </xf>
    <xf numFmtId="4" fontId="5" fillId="0" borderId="39" xfId="0" applyNumberFormat="1" applyFont="1" applyBorder="1" applyAlignment="1">
      <alignment vertical="center" wrapText="1"/>
    </xf>
    <xf numFmtId="4" fontId="5" fillId="0" borderId="40" xfId="0" applyNumberFormat="1" applyFont="1" applyBorder="1" applyAlignment="1">
      <alignment wrapText="1"/>
    </xf>
    <xf numFmtId="4" fontId="5" fillId="0" borderId="45" xfId="0" applyNumberFormat="1" applyFont="1" applyBorder="1" applyAlignment="1">
      <alignment wrapText="1"/>
    </xf>
    <xf numFmtId="4" fontId="5" fillId="0" borderId="17" xfId="0" applyNumberFormat="1" applyFont="1" applyBorder="1" applyAlignment="1">
      <alignment vertical="center" wrapText="1"/>
    </xf>
    <xf numFmtId="4" fontId="5" fillId="0" borderId="13" xfId="0" applyNumberFormat="1" applyFont="1" applyBorder="1" applyAlignment="1">
      <alignment wrapText="1"/>
    </xf>
    <xf numFmtId="4" fontId="5" fillId="0" borderId="11" xfId="0" applyNumberFormat="1" applyFont="1" applyBorder="1" applyAlignment="1">
      <alignment wrapText="1"/>
    </xf>
    <xf numFmtId="4" fontId="11" fillId="0" borderId="17" xfId="0" applyNumberFormat="1" applyFont="1" applyBorder="1"/>
    <xf numFmtId="4" fontId="11" fillId="0" borderId="13" xfId="0" applyNumberFormat="1" applyFont="1" applyBorder="1"/>
    <xf numFmtId="4" fontId="11" fillId="0" borderId="11" xfId="0" applyNumberFormat="1" applyFont="1" applyBorder="1"/>
    <xf numFmtId="4" fontId="11" fillId="0" borderId="38" xfId="0" applyNumberFormat="1" applyFont="1" applyBorder="1"/>
    <xf numFmtId="4" fontId="11" fillId="0" borderId="30" xfId="0" applyNumberFormat="1" applyFont="1" applyBorder="1"/>
    <xf numFmtId="4" fontId="11" fillId="0" borderId="32" xfId="0" applyNumberFormat="1" applyFont="1" applyBorder="1"/>
    <xf numFmtId="4" fontId="11" fillId="0" borderId="31" xfId="0" applyNumberFormat="1" applyFont="1" applyBorder="1"/>
    <xf numFmtId="4" fontId="11" fillId="0" borderId="45" xfId="0" applyNumberFormat="1" applyFont="1" applyBorder="1"/>
    <xf numFmtId="4" fontId="11" fillId="0" borderId="26" xfId="0" applyNumberFormat="1" applyFont="1" applyBorder="1"/>
    <xf numFmtId="0" fontId="36" fillId="0" borderId="23" xfId="0" applyFont="1" applyBorder="1" applyAlignment="1"/>
    <xf numFmtId="0" fontId="11" fillId="0" borderId="32" xfId="0" applyFont="1" applyBorder="1"/>
    <xf numFmtId="0" fontId="11" fillId="0" borderId="18" xfId="0" applyFont="1" applyBorder="1"/>
    <xf numFmtId="0" fontId="11" fillId="0" borderId="43" xfId="0" applyFont="1" applyBorder="1"/>
    <xf numFmtId="0" fontId="11" fillId="0" borderId="9" xfId="0" applyFont="1" applyBorder="1" applyAlignment="1"/>
    <xf numFmtId="0" fontId="11" fillId="0" borderId="10" xfId="0" applyFont="1" applyBorder="1" applyAlignment="1"/>
    <xf numFmtId="0" fontId="11" fillId="0" borderId="49" xfId="0" applyFont="1" applyBorder="1" applyAlignment="1"/>
    <xf numFmtId="0" fontId="11" fillId="0" borderId="56" xfId="0" applyFont="1" applyBorder="1" applyAlignment="1"/>
    <xf numFmtId="0" fontId="11" fillId="0" borderId="0" xfId="0" applyFont="1" applyBorder="1" applyAlignment="1"/>
    <xf numFmtId="0" fontId="11" fillId="0" borderId="61" xfId="0" applyFont="1" applyBorder="1" applyAlignment="1"/>
    <xf numFmtId="0" fontId="11" fillId="0" borderId="27" xfId="0" applyFont="1" applyBorder="1" applyAlignment="1"/>
    <xf numFmtId="0" fontId="11" fillId="0" borderId="23" xfId="0" applyFont="1" applyBorder="1" applyAlignment="1"/>
    <xf numFmtId="0" fontId="11" fillId="0" borderId="60" xfId="0" applyFont="1" applyBorder="1" applyAlignment="1"/>
    <xf numFmtId="0" fontId="11" fillId="0" borderId="25" xfId="0" applyFont="1" applyBorder="1" applyAlignment="1"/>
    <xf numFmtId="0" fontId="11" fillId="0" borderId="12" xfId="0" applyFont="1" applyBorder="1" applyAlignment="1"/>
    <xf numFmtId="0" fontId="11" fillId="0" borderId="59" xfId="0" applyFont="1" applyBorder="1" applyAlignment="1"/>
    <xf numFmtId="0" fontId="7" fillId="0" borderId="0" xfId="1" applyFont="1" applyBorder="1" applyAlignment="1" applyProtection="1">
      <alignment wrapText="1"/>
    </xf>
    <xf numFmtId="0" fontId="7" fillId="0" borderId="0" xfId="1" applyFont="1" applyBorder="1" applyAlignment="1" applyProtection="1"/>
    <xf numFmtId="0" fontId="7" fillId="6" borderId="0" xfId="1" applyFont="1" applyFill="1" applyBorder="1" applyAlignment="1" applyProtection="1"/>
    <xf numFmtId="0" fontId="7" fillId="6" borderId="0" xfId="1" applyFont="1" applyFill="1" applyBorder="1" applyAlignment="1" applyProtection="1">
      <alignment wrapText="1"/>
    </xf>
    <xf numFmtId="0" fontId="7" fillId="0" borderId="0" xfId="1" applyFont="1" applyFill="1" applyBorder="1" applyAlignment="1" applyProtection="1"/>
    <xf numFmtId="0" fontId="31" fillId="6" borderId="54" xfId="0" applyFont="1" applyFill="1" applyBorder="1" applyAlignment="1">
      <alignment horizontal="center" vertical="center"/>
    </xf>
    <xf numFmtId="0" fontId="7" fillId="6" borderId="41" xfId="1" applyFont="1" applyFill="1" applyBorder="1" applyAlignment="1" applyProtection="1"/>
    <xf numFmtId="0" fontId="7" fillId="6" borderId="41" xfId="1" applyFont="1" applyFill="1" applyBorder="1" applyAlignment="1" applyProtection="1">
      <alignment wrapText="1"/>
    </xf>
    <xf numFmtId="0" fontId="24" fillId="5" borderId="41" xfId="0" applyFont="1" applyFill="1" applyBorder="1" applyAlignment="1">
      <alignment horizontal="left" vertical="top"/>
    </xf>
    <xf numFmtId="0" fontId="11" fillId="5" borderId="0" xfId="0" applyFont="1" applyFill="1" applyBorder="1"/>
    <xf numFmtId="0" fontId="11" fillId="5" borderId="41" xfId="0" applyFont="1" applyFill="1" applyBorder="1"/>
    <xf numFmtId="0" fontId="24" fillId="5" borderId="56" xfId="0" applyFont="1" applyFill="1" applyBorder="1" applyAlignment="1">
      <alignment vertical="top"/>
    </xf>
    <xf numFmtId="0" fontId="24" fillId="5" borderId="0" xfId="0" applyFont="1" applyFill="1" applyBorder="1" applyAlignment="1">
      <alignment vertical="top"/>
    </xf>
    <xf numFmtId="0" fontId="24" fillId="5" borderId="41" xfId="0" applyFont="1" applyFill="1" applyBorder="1" applyAlignment="1">
      <alignment vertical="top"/>
    </xf>
    <xf numFmtId="0" fontId="7" fillId="0" borderId="27" xfId="0" applyNumberFormat="1" applyFont="1" applyBorder="1" applyAlignment="1">
      <alignment horizontal="left" vertical="center" wrapText="1"/>
    </xf>
    <xf numFmtId="0" fontId="7" fillId="0" borderId="23" xfId="0" applyNumberFormat="1" applyFont="1" applyBorder="1" applyAlignment="1">
      <alignment horizontal="left" vertical="center" wrapText="1"/>
    </xf>
    <xf numFmtId="0" fontId="7" fillId="0" borderId="34" xfId="0" applyNumberFormat="1" applyFont="1" applyBorder="1" applyAlignment="1">
      <alignment horizontal="left" vertical="center" wrapText="1"/>
    </xf>
    <xf numFmtId="0" fontId="13" fillId="7" borderId="35" xfId="0" applyFont="1" applyFill="1" applyBorder="1" applyAlignment="1">
      <alignment horizontal="center" vertical="center" wrapText="1"/>
    </xf>
    <xf numFmtId="0" fontId="24" fillId="5" borderId="56" xfId="1" applyFont="1" applyFill="1" applyBorder="1" applyAlignment="1" applyProtection="1">
      <alignment horizontal="left" vertical="top"/>
    </xf>
    <xf numFmtId="49" fontId="34" fillId="5" borderId="0" xfId="1" applyNumberFormat="1" applyFont="1" applyFill="1" applyBorder="1" applyAlignment="1" applyProtection="1">
      <alignment horizontal="left" vertical="top" wrapText="1"/>
    </xf>
    <xf numFmtId="0" fontId="24" fillId="5" borderId="27" xfId="0" applyFont="1" applyFill="1" applyBorder="1" applyAlignment="1">
      <alignment vertical="top"/>
    </xf>
    <xf numFmtId="0" fontId="24" fillId="5" borderId="23" xfId="0" applyFont="1" applyFill="1" applyBorder="1" applyAlignment="1">
      <alignment vertical="top"/>
    </xf>
    <xf numFmtId="0" fontId="11" fillId="5" borderId="23" xfId="0" applyFont="1" applyFill="1" applyBorder="1"/>
    <xf numFmtId="0" fontId="11" fillId="5" borderId="34" xfId="0" applyFont="1" applyFill="1" applyBorder="1"/>
    <xf numFmtId="0" fontId="24" fillId="5" borderId="34" xfId="0" applyFont="1" applyFill="1" applyBorder="1" applyAlignment="1">
      <alignment horizontal="left"/>
    </xf>
    <xf numFmtId="0" fontId="24" fillId="5" borderId="27" xfId="0" applyFont="1" applyFill="1" applyBorder="1" applyAlignment="1">
      <alignment horizontal="left"/>
    </xf>
    <xf numFmtId="0" fontId="24" fillId="5" borderId="23" xfId="0" applyFont="1" applyFill="1" applyBorder="1" applyAlignment="1">
      <alignment horizontal="left"/>
    </xf>
    <xf numFmtId="0" fontId="24" fillId="5" borderId="56" xfId="0" applyFont="1" applyFill="1" applyBorder="1" applyAlignment="1">
      <alignment horizontal="left"/>
    </xf>
    <xf numFmtId="0" fontId="24" fillId="5" borderId="0" xfId="0" applyFont="1" applyFill="1" applyBorder="1" applyAlignment="1">
      <alignment horizontal="left"/>
    </xf>
    <xf numFmtId="0" fontId="24" fillId="5" borderId="27" xfId="0" applyFont="1" applyFill="1" applyBorder="1" applyAlignment="1"/>
    <xf numFmtId="0" fontId="24" fillId="5" borderId="0" xfId="0" applyFont="1" applyFill="1" applyBorder="1" applyAlignment="1"/>
    <xf numFmtId="0" fontId="5" fillId="5" borderId="56" xfId="0" applyFont="1" applyFill="1" applyBorder="1" applyAlignment="1">
      <alignment horizontal="left" vertical="center" wrapText="1"/>
    </xf>
    <xf numFmtId="0" fontId="5" fillId="5" borderId="0" xfId="0" applyFont="1" applyFill="1" applyBorder="1" applyAlignment="1">
      <alignment horizontal="left" vertical="center" wrapText="1"/>
    </xf>
    <xf numFmtId="0" fontId="5" fillId="5" borderId="41" xfId="0" applyFont="1" applyFill="1" applyBorder="1" applyAlignment="1">
      <alignment horizontal="left" vertical="center" wrapText="1"/>
    </xf>
    <xf numFmtId="0" fontId="7" fillId="0" borderId="29" xfId="0" applyFont="1" applyFill="1" applyBorder="1" applyAlignment="1">
      <alignment horizontal="left" vertical="center"/>
    </xf>
    <xf numFmtId="0" fontId="11" fillId="6" borderId="0" xfId="0" applyFont="1" applyFill="1" applyBorder="1" applyAlignment="1">
      <alignment horizontal="left" vertical="center" indent="1"/>
    </xf>
    <xf numFmtId="0" fontId="5" fillId="5" borderId="56" xfId="0" applyFont="1" applyFill="1" applyBorder="1" applyAlignment="1">
      <alignment vertical="center"/>
    </xf>
    <xf numFmtId="0" fontId="5" fillId="5" borderId="0" xfId="0" applyFont="1" applyFill="1" applyBorder="1" applyAlignment="1">
      <alignment vertical="center"/>
    </xf>
    <xf numFmtId="0" fontId="5" fillId="5" borderId="27" xfId="0" applyFont="1" applyFill="1" applyBorder="1" applyAlignment="1">
      <alignment vertical="center"/>
    </xf>
    <xf numFmtId="0" fontId="5" fillId="5" borderId="23" xfId="0" applyFont="1" applyFill="1" applyBorder="1" applyAlignment="1">
      <alignment vertical="center"/>
    </xf>
    <xf numFmtId="0" fontId="11" fillId="5" borderId="23" xfId="0" applyFont="1" applyFill="1" applyBorder="1" applyAlignment="1">
      <alignment horizontal="left" vertical="center" indent="1"/>
    </xf>
    <xf numFmtId="0" fontId="5" fillId="5" borderId="56" xfId="0" applyFont="1" applyFill="1" applyBorder="1" applyAlignment="1">
      <alignment horizontal="left" vertical="center"/>
    </xf>
    <xf numFmtId="0" fontId="5" fillId="5" borderId="0" xfId="0" applyFont="1" applyFill="1" applyBorder="1" applyAlignment="1">
      <alignment horizontal="left" vertical="center"/>
    </xf>
    <xf numFmtId="0" fontId="7" fillId="0" borderId="72" xfId="0" applyFont="1" applyFill="1" applyBorder="1" applyAlignment="1">
      <alignment horizontal="left" vertical="center" wrapText="1"/>
    </xf>
    <xf numFmtId="0" fontId="66" fillId="0" borderId="54" xfId="0" applyFont="1" applyFill="1" applyBorder="1" applyAlignment="1">
      <alignment horizontal="center" vertical="center"/>
    </xf>
    <xf numFmtId="0" fontId="66" fillId="6" borderId="54" xfId="0" applyFont="1" applyFill="1" applyBorder="1" applyAlignment="1">
      <alignment horizontal="center" vertical="center"/>
    </xf>
    <xf numFmtId="169" fontId="51" fillId="0" borderId="125" xfId="11" applyNumberFormat="1" applyFill="1" applyBorder="1" applyAlignment="1">
      <alignment horizontal="right" vertical="center" indent="1"/>
    </xf>
    <xf numFmtId="169" fontId="51" fillId="24" borderId="125" xfId="11" applyNumberFormat="1" applyFill="1" applyBorder="1" applyAlignment="1">
      <alignment horizontal="right" vertical="center" indent="1"/>
    </xf>
    <xf numFmtId="169" fontId="51" fillId="6" borderId="125" xfId="11" applyNumberFormat="1" applyFill="1" applyBorder="1" applyAlignment="1">
      <alignment horizontal="right" vertical="center" indent="1"/>
    </xf>
    <xf numFmtId="0" fontId="67" fillId="7" borderId="12" xfId="0" applyFont="1" applyFill="1" applyBorder="1" applyAlignment="1">
      <alignment horizontal="center" vertical="center" wrapText="1"/>
    </xf>
    <xf numFmtId="0" fontId="50" fillId="0" borderId="0" xfId="0" applyFont="1" applyFill="1" applyBorder="1" applyAlignment="1">
      <alignment horizontal="center" vertical="center"/>
    </xf>
    <xf numFmtId="0" fontId="31" fillId="6" borderId="35" xfId="0" applyFont="1" applyFill="1" applyBorder="1" applyAlignment="1">
      <alignment horizontal="center" vertical="center"/>
    </xf>
    <xf numFmtId="14" fontId="12" fillId="6" borderId="24" xfId="0" applyNumberFormat="1" applyFont="1" applyFill="1" applyBorder="1" applyAlignment="1">
      <alignment horizontal="center" vertical="center"/>
    </xf>
    <xf numFmtId="14" fontId="14" fillId="6" borderId="22" xfId="0" applyNumberFormat="1" applyFont="1" applyFill="1" applyBorder="1" applyAlignment="1">
      <alignment horizontal="right" vertical="center" wrapText="1" indent="1"/>
    </xf>
    <xf numFmtId="169" fontId="51" fillId="0" borderId="126" xfId="11" applyNumberFormat="1" applyFill="1" applyBorder="1" applyAlignment="1">
      <alignment horizontal="right" vertical="center" indent="1"/>
    </xf>
    <xf numFmtId="169" fontId="51" fillId="0" borderId="127" xfId="11" applyNumberFormat="1" applyFill="1" applyBorder="1" applyAlignment="1">
      <alignment horizontal="right" vertical="center" indent="1"/>
    </xf>
    <xf numFmtId="0" fontId="70" fillId="0" borderId="21" xfId="0" applyFont="1" applyBorder="1" applyAlignment="1">
      <alignment horizontal="left" vertical="center" wrapText="1"/>
    </xf>
    <xf numFmtId="169" fontId="70" fillId="0" borderId="126" xfId="11" applyNumberFormat="1" applyFont="1" applyFill="1" applyBorder="1" applyAlignment="1">
      <alignment horizontal="right" vertical="center" indent="1"/>
    </xf>
    <xf numFmtId="169" fontId="70" fillId="0" borderId="24" xfId="11" applyNumberFormat="1" applyFont="1" applyFill="1" applyBorder="1" applyAlignment="1">
      <alignment horizontal="right" vertical="center" indent="1"/>
    </xf>
    <xf numFmtId="0" fontId="69" fillId="6" borderId="8" xfId="0" applyFont="1" applyFill="1" applyBorder="1" applyAlignment="1">
      <alignment horizontal="right" vertical="center" wrapText="1" indent="1"/>
    </xf>
    <xf numFmtId="0" fontId="73" fillId="0" borderId="82" xfId="0" applyFont="1" applyBorder="1" applyAlignment="1">
      <alignment vertical="center" wrapText="1"/>
    </xf>
    <xf numFmtId="0" fontId="73" fillId="0" borderId="83" xfId="0" applyFont="1" applyBorder="1" applyAlignment="1">
      <alignment vertical="center" wrapText="1"/>
    </xf>
    <xf numFmtId="14" fontId="46" fillId="13" borderId="15" xfId="0" applyNumberFormat="1" applyFont="1" applyFill="1" applyBorder="1" applyAlignment="1">
      <alignment horizontal="right" vertical="center" wrapText="1" indent="1"/>
    </xf>
    <xf numFmtId="0" fontId="46" fillId="13" borderId="15" xfId="0" applyFont="1" applyFill="1" applyBorder="1" applyAlignment="1">
      <alignment horizontal="right" vertical="center" wrapText="1" indent="1"/>
    </xf>
    <xf numFmtId="0" fontId="46" fillId="13" borderId="16" xfId="0" applyFont="1" applyFill="1" applyBorder="1" applyAlignment="1">
      <alignment horizontal="right" vertical="center" wrapText="1" indent="1"/>
    </xf>
    <xf numFmtId="0" fontId="52" fillId="0" borderId="84" xfId="0" applyFont="1" applyBorder="1" applyAlignment="1">
      <alignment horizontal="left" vertical="center" wrapText="1" indent="2"/>
    </xf>
    <xf numFmtId="169" fontId="51" fillId="0" borderId="128" xfId="11" applyNumberFormat="1" applyFill="1" applyBorder="1" applyAlignment="1">
      <alignment horizontal="right" vertical="center" indent="1"/>
    </xf>
    <xf numFmtId="169" fontId="51" fillId="13" borderId="128" xfId="11" applyNumberFormat="1" applyFill="1" applyBorder="1" applyAlignment="1">
      <alignment horizontal="right" vertical="center" indent="1"/>
    </xf>
    <xf numFmtId="169" fontId="76" fillId="13" borderId="128" xfId="11" applyNumberFormat="1" applyFont="1" applyFill="1" applyBorder="1" applyAlignment="1">
      <alignment horizontal="right" vertical="center" indent="1"/>
    </xf>
    <xf numFmtId="0" fontId="73" fillId="0" borderId="90" xfId="0" applyFont="1" applyBorder="1" applyAlignment="1">
      <alignment vertical="center" wrapText="1"/>
    </xf>
    <xf numFmtId="0" fontId="65" fillId="0" borderId="78" xfId="0" applyFont="1" applyBorder="1" applyAlignment="1">
      <alignment horizontal="center" vertical="center" wrapText="1"/>
    </xf>
    <xf numFmtId="0" fontId="11" fillId="29" borderId="0" xfId="0" applyFont="1" applyFill="1"/>
    <xf numFmtId="14" fontId="14" fillId="6" borderId="8" xfId="0" applyNumberFormat="1" applyFont="1" applyFill="1" applyBorder="1" applyAlignment="1">
      <alignment horizontal="right" vertical="center" wrapText="1" indent="1"/>
    </xf>
    <xf numFmtId="0" fontId="78" fillId="0" borderId="20" xfId="0" applyFont="1" applyBorder="1" applyAlignment="1">
      <alignment vertical="center" wrapText="1"/>
    </xf>
    <xf numFmtId="0" fontId="78" fillId="0" borderId="34" xfId="0" applyFont="1" applyBorder="1" applyAlignment="1">
      <alignment horizontal="right" vertical="center" wrapText="1" indent="1"/>
    </xf>
    <xf numFmtId="0" fontId="78" fillId="0" borderId="34" xfId="0" applyFont="1" applyBorder="1" applyAlignment="1">
      <alignment horizontal="left" vertical="center" wrapText="1"/>
    </xf>
    <xf numFmtId="0" fontId="78" fillId="0" borderId="54" xfId="0" applyFont="1" applyBorder="1" applyAlignment="1">
      <alignment vertical="center" wrapText="1"/>
    </xf>
    <xf numFmtId="0" fontId="78" fillId="0" borderId="70" xfId="0" applyFont="1" applyBorder="1" applyAlignment="1">
      <alignment horizontal="right" vertical="center" wrapText="1" indent="1"/>
    </xf>
    <xf numFmtId="0" fontId="78" fillId="0" borderId="70" xfId="0" applyFont="1" applyBorder="1" applyAlignment="1">
      <alignment horizontal="left" vertical="center" wrapText="1"/>
    </xf>
    <xf numFmtId="0" fontId="78" fillId="0" borderId="91" xfId="0" applyFont="1" applyBorder="1" applyAlignment="1">
      <alignment horizontal="right" vertical="center" wrapText="1" indent="1"/>
    </xf>
    <xf numFmtId="0" fontId="78" fillId="0" borderId="72" xfId="0" applyFont="1" applyBorder="1" applyAlignment="1">
      <alignment horizontal="right" vertical="center" wrapText="1" indent="1"/>
    </xf>
    <xf numFmtId="0" fontId="78" fillId="0" borderId="73" xfId="0" applyFont="1" applyBorder="1" applyAlignment="1">
      <alignment horizontal="right" vertical="center" wrapText="1" indent="1"/>
    </xf>
    <xf numFmtId="0" fontId="78" fillId="0" borderId="97" xfId="0" applyFont="1" applyBorder="1" applyAlignment="1">
      <alignment horizontal="right" vertical="center" wrapText="1" indent="1"/>
    </xf>
    <xf numFmtId="0" fontId="78" fillId="0" borderId="22" xfId="0" applyFont="1" applyBorder="1" applyAlignment="1">
      <alignment horizontal="left" vertical="center" wrapText="1"/>
    </xf>
    <xf numFmtId="0" fontId="78" fillId="0" borderId="105" xfId="0" applyFont="1" applyBorder="1" applyAlignment="1">
      <alignment horizontal="right" vertical="center" wrapText="1" indent="1"/>
    </xf>
    <xf numFmtId="0" fontId="27" fillId="0" borderId="0" xfId="0" applyFont="1"/>
    <xf numFmtId="0" fontId="27" fillId="0" borderId="0" xfId="0" applyFont="1" applyAlignment="1">
      <alignment horizontal="left" vertical="center"/>
    </xf>
    <xf numFmtId="0" fontId="26" fillId="0" borderId="0" xfId="0" applyFont="1" applyAlignment="1">
      <alignment horizontal="justify" vertical="center"/>
    </xf>
    <xf numFmtId="0" fontId="78" fillId="0" borderId="34" xfId="0" applyFont="1" applyBorder="1" applyAlignment="1">
      <alignment horizontal="left" vertical="center" wrapText="1" indent="2"/>
    </xf>
    <xf numFmtId="0" fontId="78" fillId="0" borderId="51" xfId="0" applyFont="1" applyBorder="1" applyAlignment="1">
      <alignment horizontal="left" vertical="center" wrapText="1" indent="2"/>
    </xf>
    <xf numFmtId="0" fontId="78" fillId="0" borderId="68" xfId="0" applyFont="1" applyBorder="1" applyAlignment="1">
      <alignment horizontal="left" vertical="center" wrapText="1" indent="2"/>
    </xf>
    <xf numFmtId="0" fontId="78" fillId="0" borderId="67" xfId="0" applyFont="1" applyBorder="1" applyAlignment="1">
      <alignment horizontal="left" vertical="center" wrapText="1" indent="2"/>
    </xf>
    <xf numFmtId="0" fontId="78" fillId="0" borderId="69" xfId="0" applyFont="1" applyBorder="1" applyAlignment="1">
      <alignment horizontal="left" vertical="center" wrapText="1" indent="2"/>
    </xf>
    <xf numFmtId="169" fontId="51" fillId="0" borderId="129" xfId="11" applyNumberFormat="1" applyFill="1" applyBorder="1" applyAlignment="1">
      <alignment horizontal="right" vertical="center" indent="1"/>
    </xf>
    <xf numFmtId="169" fontId="51" fillId="0" borderId="130" xfId="11" applyNumberFormat="1" applyFill="1" applyBorder="1" applyAlignment="1">
      <alignment horizontal="right" vertical="center" indent="1"/>
    </xf>
    <xf numFmtId="169" fontId="51" fillId="0" borderId="131" xfId="11" applyNumberFormat="1" applyFill="1" applyBorder="1" applyAlignment="1">
      <alignment horizontal="right" vertical="center" indent="1"/>
    </xf>
    <xf numFmtId="169" fontId="51" fillId="13" borderId="130" xfId="11" applyNumberFormat="1" applyFill="1" applyBorder="1" applyAlignment="1">
      <alignment horizontal="right" vertical="center" indent="1"/>
    </xf>
    <xf numFmtId="169" fontId="75" fillId="13" borderId="128" xfId="11" applyNumberFormat="1" applyFont="1" applyFill="1" applyBorder="1" applyAlignment="1">
      <alignment horizontal="right" vertical="center" indent="1"/>
    </xf>
    <xf numFmtId="0" fontId="77" fillId="0" borderId="34" xfId="0" applyFont="1" applyBorder="1" applyAlignment="1">
      <alignment horizontal="left" vertical="center" wrapText="1"/>
    </xf>
    <xf numFmtId="0" fontId="11" fillId="0" borderId="56" xfId="0" applyFont="1" applyFill="1" applyBorder="1" applyAlignment="1">
      <alignment horizontal="center" vertical="center"/>
    </xf>
    <xf numFmtId="0" fontId="11" fillId="0" borderId="27" xfId="0" applyFont="1" applyFill="1" applyBorder="1" applyAlignment="1">
      <alignment horizontal="center" vertical="center"/>
    </xf>
    <xf numFmtId="10" fontId="76" fillId="25" borderId="128" xfId="12" applyNumberFormat="1" applyFont="1" applyFill="1" applyBorder="1" applyAlignment="1">
      <alignment horizontal="right" vertical="center" indent="1"/>
    </xf>
    <xf numFmtId="0" fontId="7" fillId="6" borderId="8" xfId="0" applyFont="1" applyFill="1" applyBorder="1" applyAlignment="1">
      <alignment horizontal="center" vertical="center" wrapText="1"/>
    </xf>
    <xf numFmtId="0" fontId="52" fillId="0" borderId="97" xfId="0" applyFont="1" applyBorder="1" applyAlignment="1">
      <alignment horizontal="center" vertical="center" wrapText="1"/>
    </xf>
    <xf numFmtId="0" fontId="52" fillId="0" borderId="8" xfId="0" applyFont="1" applyFill="1" applyBorder="1" applyAlignment="1">
      <alignment horizontal="center" vertical="center" wrapText="1"/>
    </xf>
    <xf numFmtId="0" fontId="75" fillId="0" borderId="97" xfId="0" applyFont="1" applyFill="1" applyBorder="1" applyAlignment="1">
      <alignment horizontal="center" vertical="center" wrapText="1"/>
    </xf>
    <xf numFmtId="0" fontId="86" fillId="0" borderId="97" xfId="0" applyFont="1" applyFill="1" applyBorder="1" applyAlignment="1">
      <alignment horizontal="center" vertical="center" wrapText="1"/>
    </xf>
    <xf numFmtId="49" fontId="34" fillId="15" borderId="0" xfId="1" applyNumberFormat="1" applyFont="1" applyFill="1" applyBorder="1" applyAlignment="1" applyProtection="1">
      <alignment horizontal="center" vertical="top" wrapText="1"/>
    </xf>
    <xf numFmtId="14" fontId="7" fillId="6" borderId="8" xfId="0" applyNumberFormat="1" applyFont="1" applyFill="1" applyBorder="1" applyAlignment="1">
      <alignment horizontal="center" vertical="center"/>
    </xf>
    <xf numFmtId="14" fontId="7" fillId="6" borderId="22" xfId="0" applyNumberFormat="1" applyFont="1" applyFill="1" applyBorder="1" applyAlignment="1">
      <alignment horizontal="center" vertical="center"/>
    </xf>
    <xf numFmtId="14" fontId="7" fillId="6" borderId="8" xfId="0" applyNumberFormat="1" applyFont="1" applyFill="1" applyBorder="1" applyAlignment="1">
      <alignment horizontal="right" vertical="center"/>
    </xf>
    <xf numFmtId="14" fontId="7" fillId="6" borderId="12" xfId="0" applyNumberFormat="1" applyFont="1" applyFill="1" applyBorder="1" applyAlignment="1">
      <alignment horizontal="right" vertical="center"/>
    </xf>
    <xf numFmtId="14" fontId="7" fillId="6" borderId="23" xfId="0" applyNumberFormat="1" applyFont="1" applyFill="1" applyBorder="1" applyAlignment="1">
      <alignment horizontal="right" vertical="center"/>
    </xf>
    <xf numFmtId="14" fontId="7" fillId="6" borderId="8" xfId="0" applyNumberFormat="1" applyFont="1" applyFill="1" applyBorder="1" applyAlignment="1">
      <alignment vertical="center" wrapText="1"/>
    </xf>
    <xf numFmtId="14" fontId="7" fillId="6" borderId="23" xfId="0" applyNumberFormat="1" applyFont="1" applyFill="1" applyBorder="1" applyAlignment="1">
      <alignment vertical="center" wrapText="1"/>
    </xf>
    <xf numFmtId="14" fontId="7" fillId="6" borderId="23" xfId="0" applyNumberFormat="1" applyFont="1" applyFill="1" applyBorder="1" applyAlignment="1">
      <alignment vertical="center"/>
    </xf>
    <xf numFmtId="14" fontId="7" fillId="6" borderId="8" xfId="0" applyNumberFormat="1" applyFont="1" applyFill="1" applyBorder="1" applyAlignment="1">
      <alignment vertical="center"/>
    </xf>
    <xf numFmtId="0" fontId="4" fillId="7"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0" borderId="8" xfId="0" applyFont="1" applyFill="1" applyBorder="1" applyAlignment="1">
      <alignment horizontal="center" vertical="center"/>
    </xf>
    <xf numFmtId="0" fontId="11" fillId="0" borderId="0" xfId="0" applyFont="1" applyBorder="1" applyAlignment="1">
      <alignment vertical="center" wrapText="1"/>
    </xf>
    <xf numFmtId="0" fontId="11" fillId="0" borderId="12" xfId="0" applyFont="1" applyBorder="1" applyAlignment="1">
      <alignment vertical="center" wrapText="1"/>
    </xf>
    <xf numFmtId="0" fontId="46" fillId="0" borderId="34" xfId="0" applyFont="1" applyBorder="1" applyAlignment="1">
      <alignment horizontal="center" vertical="center" wrapText="1"/>
    </xf>
    <xf numFmtId="0" fontId="7" fillId="0" borderId="56" xfId="0" applyFont="1" applyBorder="1"/>
    <xf numFmtId="0" fontId="15" fillId="0" borderId="0" xfId="0" applyFont="1" applyBorder="1"/>
    <xf numFmtId="0" fontId="15" fillId="0" borderId="41" xfId="0" applyFont="1" applyBorder="1"/>
    <xf numFmtId="0" fontId="7" fillId="0" borderId="23" xfId="0" applyFont="1" applyFill="1" applyBorder="1"/>
    <xf numFmtId="0" fontId="7" fillId="0" borderId="34" xfId="0" applyFont="1" applyFill="1" applyBorder="1"/>
    <xf numFmtId="0" fontId="68" fillId="28" borderId="56" xfId="0" applyFont="1" applyFill="1" applyBorder="1" applyAlignment="1">
      <alignment horizontal="center" vertical="top" wrapText="1"/>
    </xf>
    <xf numFmtId="0" fontId="54" fillId="0" borderId="70" xfId="0" applyFont="1" applyBorder="1" applyAlignment="1">
      <alignment horizontal="center" vertical="center" wrapText="1"/>
    </xf>
    <xf numFmtId="0" fontId="54" fillId="0" borderId="25" xfId="0" applyFont="1" applyBorder="1" applyAlignment="1">
      <alignment horizontal="center" vertical="center" wrapText="1"/>
    </xf>
    <xf numFmtId="0" fontId="58" fillId="0" borderId="20" xfId="0" applyFont="1" applyBorder="1" applyAlignment="1">
      <alignment horizontal="center" vertical="center" wrapText="1"/>
    </xf>
    <xf numFmtId="0" fontId="54" fillId="0" borderId="70" xfId="0" applyFont="1" applyBorder="1" applyAlignment="1">
      <alignment vertical="center" wrapText="1"/>
    </xf>
    <xf numFmtId="0" fontId="11" fillId="0" borderId="20" xfId="0" applyFont="1" applyBorder="1" applyAlignment="1">
      <alignment horizontal="left" vertical="center" wrapText="1"/>
    </xf>
    <xf numFmtId="0" fontId="46" fillId="0" borderId="34" xfId="0" applyFont="1" applyBorder="1" applyAlignment="1">
      <alignment horizontal="center" vertical="center" wrapText="1"/>
    </xf>
    <xf numFmtId="0" fontId="46" fillId="19" borderId="34" xfId="0" applyFont="1" applyFill="1" applyBorder="1" applyAlignment="1">
      <alignment horizontal="center" vertical="center" wrapText="1"/>
    </xf>
    <xf numFmtId="0" fontId="46" fillId="19" borderId="22" xfId="0" applyFont="1" applyFill="1" applyBorder="1" applyAlignment="1">
      <alignment horizontal="center" vertical="center" wrapText="1"/>
    </xf>
    <xf numFmtId="0" fontId="46" fillId="0" borderId="34" xfId="0" applyFont="1" applyBorder="1" applyAlignment="1">
      <alignment horizontal="left" vertical="center"/>
    </xf>
    <xf numFmtId="0" fontId="46" fillId="0" borderId="34" xfId="0" applyFont="1" applyBorder="1" applyAlignment="1">
      <alignment vertical="top" wrapText="1"/>
    </xf>
    <xf numFmtId="0" fontId="46" fillId="0" borderId="20" xfId="0" applyFont="1" applyBorder="1" applyAlignment="1">
      <alignment horizontal="left" vertical="center"/>
    </xf>
    <xf numFmtId="0" fontId="46" fillId="0" borderId="34" xfId="0" applyFont="1" applyBorder="1" applyAlignment="1">
      <alignment horizontal="center" vertical="center"/>
    </xf>
    <xf numFmtId="0" fontId="46" fillId="0" borderId="34" xfId="0" applyFont="1" applyBorder="1" applyAlignment="1">
      <alignment vertical="center"/>
    </xf>
    <xf numFmtId="0" fontId="46" fillId="0" borderId="34" xfId="0" applyFont="1" applyBorder="1" applyAlignment="1">
      <alignment horizontal="left" vertical="center" wrapText="1"/>
    </xf>
    <xf numFmtId="14" fontId="12" fillId="6" borderId="22" xfId="0" applyNumberFormat="1" applyFont="1" applyFill="1" applyBorder="1"/>
    <xf numFmtId="0" fontId="46" fillId="10" borderId="92" xfId="0" applyFont="1" applyFill="1" applyBorder="1" applyAlignment="1">
      <alignment vertical="center" wrapText="1"/>
    </xf>
    <xf numFmtId="0" fontId="46" fillId="10" borderId="75" xfId="0" applyFont="1" applyFill="1" applyBorder="1" applyAlignment="1">
      <alignment vertical="center" wrapText="1"/>
    </xf>
    <xf numFmtId="49" fontId="3" fillId="0" borderId="17" xfId="0" applyNumberFormat="1" applyFont="1" applyBorder="1" applyAlignment="1">
      <alignment horizontal="right" vertical="center" wrapText="1"/>
    </xf>
    <xf numFmtId="0" fontId="47" fillId="0" borderId="13" xfId="0" applyFont="1" applyBorder="1" applyAlignment="1">
      <alignment vertical="center" wrapText="1"/>
    </xf>
    <xf numFmtId="49" fontId="3" fillId="0" borderId="56" xfId="0" applyNumberFormat="1" applyFont="1" applyBorder="1" applyAlignment="1">
      <alignment horizontal="right" vertical="center" wrapText="1"/>
    </xf>
    <xf numFmtId="0" fontId="47" fillId="0" borderId="0" xfId="0" applyFont="1" applyBorder="1" applyAlignment="1">
      <alignment vertical="center" wrapText="1"/>
    </xf>
    <xf numFmtId="0" fontId="3" fillId="0" borderId="0" xfId="0" applyFont="1" applyBorder="1" applyAlignment="1">
      <alignment vertical="center" wrapText="1"/>
    </xf>
    <xf numFmtId="0" fontId="3" fillId="0" borderId="41" xfId="0" applyFont="1" applyBorder="1" applyAlignment="1">
      <alignment vertical="center" wrapText="1"/>
    </xf>
    <xf numFmtId="0" fontId="47" fillId="10" borderId="4" xfId="0" applyFont="1" applyFill="1" applyBorder="1" applyAlignment="1">
      <alignment vertical="center" wrapText="1"/>
    </xf>
    <xf numFmtId="0" fontId="3" fillId="0" borderId="5" xfId="0" applyFont="1" applyBorder="1" applyAlignment="1">
      <alignment vertical="center" wrapText="1"/>
    </xf>
    <xf numFmtId="49" fontId="3" fillId="0" borderId="6" xfId="0" applyNumberFormat="1" applyFont="1" applyBorder="1" applyAlignment="1">
      <alignment horizontal="right" vertical="center" wrapText="1"/>
    </xf>
    <xf numFmtId="49" fontId="3" fillId="0" borderId="7" xfId="0" applyNumberFormat="1" applyFont="1" applyBorder="1" applyAlignment="1">
      <alignment horizontal="right" vertical="center" wrapText="1"/>
    </xf>
    <xf numFmtId="0" fontId="3" fillId="0" borderId="0" xfId="0" applyFont="1"/>
    <xf numFmtId="0" fontId="7" fillId="6" borderId="23" xfId="0" applyFont="1" applyFill="1" applyBorder="1" applyAlignment="1">
      <alignment horizontal="center" vertical="center"/>
    </xf>
    <xf numFmtId="0" fontId="7" fillId="6" borderId="23" xfId="0" applyNumberFormat="1" applyFont="1" applyFill="1" applyBorder="1" applyAlignment="1">
      <alignment horizontal="center" vertical="center" wrapText="1"/>
    </xf>
    <xf numFmtId="14" fontId="14" fillId="6" borderId="22" xfId="0" applyNumberFormat="1" applyFont="1" applyFill="1" applyBorder="1" applyAlignment="1">
      <alignment horizontal="right" vertical="center" wrapText="1"/>
    </xf>
    <xf numFmtId="0" fontId="58" fillId="0" borderId="97" xfId="0" applyFont="1" applyBorder="1" applyAlignment="1">
      <alignment horizontal="center" vertical="center" wrapText="1"/>
    </xf>
    <xf numFmtId="14" fontId="12" fillId="6" borderId="22" xfId="0" applyNumberFormat="1" applyFont="1" applyFill="1" applyBorder="1" applyAlignment="1"/>
    <xf numFmtId="0" fontId="54" fillId="0" borderId="136" xfId="0" applyFont="1" applyBorder="1" applyAlignment="1">
      <alignment vertical="center" wrapText="1"/>
    </xf>
    <xf numFmtId="0" fontId="54" fillId="0" borderId="137" xfId="0" applyFont="1" applyBorder="1" applyAlignment="1">
      <alignment vertical="center" wrapText="1"/>
    </xf>
    <xf numFmtId="0" fontId="54" fillId="0" borderId="138" xfId="0" applyFont="1" applyBorder="1" applyAlignment="1">
      <alignment vertical="center" wrapText="1"/>
    </xf>
    <xf numFmtId="0" fontId="54" fillId="0" borderId="139" xfId="0" applyFont="1" applyBorder="1" applyAlignment="1">
      <alignment vertical="center" wrapText="1"/>
    </xf>
    <xf numFmtId="0" fontId="53" fillId="0" borderId="138" xfId="0" applyFont="1" applyBorder="1" applyAlignment="1">
      <alignment vertical="center" wrapText="1"/>
    </xf>
    <xf numFmtId="0" fontId="53" fillId="0" borderId="139" xfId="0" applyFont="1" applyBorder="1" applyAlignment="1">
      <alignment vertical="center" wrapText="1"/>
    </xf>
    <xf numFmtId="0" fontId="57" fillId="0" borderId="138" xfId="0" applyFont="1" applyBorder="1" applyAlignment="1">
      <alignment vertical="center" wrapText="1"/>
    </xf>
    <xf numFmtId="0" fontId="57" fillId="0" borderId="139" xfId="0" applyFont="1" applyBorder="1" applyAlignment="1">
      <alignment vertical="center" wrapText="1"/>
    </xf>
    <xf numFmtId="14" fontId="12" fillId="6" borderId="22" xfId="0" applyNumberFormat="1" applyFont="1" applyFill="1" applyBorder="1" applyAlignment="1">
      <alignment horizontal="right" vertical="center" wrapText="1"/>
    </xf>
    <xf numFmtId="14" fontId="12" fillId="6" borderId="22" xfId="0" applyNumberFormat="1" applyFont="1" applyFill="1" applyBorder="1" applyAlignment="1">
      <alignment vertical="center" wrapText="1"/>
    </xf>
    <xf numFmtId="14" fontId="14" fillId="6" borderId="34" xfId="0" applyNumberFormat="1" applyFont="1" applyFill="1" applyBorder="1" applyAlignment="1">
      <alignment vertical="center" wrapText="1"/>
    </xf>
    <xf numFmtId="14" fontId="14" fillId="6" borderId="22" xfId="0" applyNumberFormat="1" applyFont="1" applyFill="1" applyBorder="1" applyAlignment="1">
      <alignment vertical="center" wrapText="1"/>
    </xf>
    <xf numFmtId="14" fontId="14" fillId="6" borderId="22" xfId="0" applyNumberFormat="1" applyFont="1" applyFill="1" applyBorder="1" applyAlignment="1">
      <alignment vertical="center"/>
    </xf>
    <xf numFmtId="14" fontId="14" fillId="6" borderId="36" xfId="0" applyNumberFormat="1" applyFont="1" applyFill="1" applyBorder="1" applyAlignment="1">
      <alignment horizontal="right" vertical="center" wrapText="1"/>
    </xf>
    <xf numFmtId="0" fontId="58" fillId="0" borderId="4" xfId="0" applyFont="1" applyBorder="1" applyAlignment="1">
      <alignment horizontal="center" vertical="center" wrapText="1"/>
    </xf>
    <xf numFmtId="0" fontId="58" fillId="0" borderId="34" xfId="0" applyFont="1" applyBorder="1" applyAlignment="1">
      <alignment horizontal="center" vertical="center" wrapText="1"/>
    </xf>
    <xf numFmtId="14" fontId="12" fillId="6" borderId="22" xfId="0" applyNumberFormat="1" applyFont="1" applyFill="1" applyBorder="1" applyAlignment="1">
      <alignment horizontal="right"/>
    </xf>
    <xf numFmtId="0" fontId="46" fillId="0" borderId="22" xfId="0" applyFont="1" applyBorder="1" applyAlignment="1">
      <alignment horizontal="center" vertical="center" wrapText="1"/>
    </xf>
    <xf numFmtId="0" fontId="46" fillId="0" borderId="4" xfId="0" applyFont="1" applyBorder="1" applyAlignment="1">
      <alignment horizontal="center" vertical="center" wrapText="1"/>
    </xf>
    <xf numFmtId="0" fontId="90" fillId="0" borderId="0" xfId="0" applyFont="1"/>
    <xf numFmtId="0" fontId="89" fillId="0" borderId="0" xfId="0" applyFont="1" applyBorder="1" applyAlignment="1">
      <alignment horizontal="center" wrapText="1"/>
    </xf>
    <xf numFmtId="14" fontId="14" fillId="6" borderId="22" xfId="0" applyNumberFormat="1" applyFont="1" applyFill="1" applyBorder="1" applyAlignment="1">
      <alignment horizontal="right" vertical="center"/>
    </xf>
    <xf numFmtId="0" fontId="46" fillId="0" borderId="20" xfId="0" applyFont="1" applyBorder="1" applyAlignment="1">
      <alignment horizontal="center" vertical="center" wrapText="1"/>
    </xf>
    <xf numFmtId="0" fontId="7" fillId="6" borderId="8" xfId="0" applyFont="1" applyFill="1" applyBorder="1" applyAlignment="1">
      <alignment horizontal="center" vertical="center" wrapText="1"/>
    </xf>
    <xf numFmtId="0" fontId="46" fillId="0" borderId="8"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34" xfId="0"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0" fontId="54" fillId="0" borderId="97" xfId="0" applyFont="1" applyBorder="1" applyAlignment="1">
      <alignment horizontal="left" vertical="center" wrapText="1" indent="2"/>
    </xf>
    <xf numFmtId="14" fontId="12" fillId="6" borderId="36" xfId="0" applyNumberFormat="1" applyFont="1" applyFill="1" applyBorder="1"/>
    <xf numFmtId="0" fontId="46" fillId="0" borderId="97" xfId="0" applyFont="1" applyBorder="1" applyAlignment="1">
      <alignment horizontal="center" vertical="center" wrapText="1"/>
    </xf>
    <xf numFmtId="0" fontId="89" fillId="0" borderId="56" xfId="0" applyFont="1" applyBorder="1" applyAlignment="1">
      <alignment horizontal="left"/>
    </xf>
    <xf numFmtId="14" fontId="14" fillId="6" borderId="34" xfId="0" applyNumberFormat="1" applyFont="1" applyFill="1" applyBorder="1" applyAlignment="1">
      <alignment horizontal="right" vertical="center"/>
    </xf>
    <xf numFmtId="14" fontId="12" fillId="6" borderId="41" xfId="0" applyNumberFormat="1" applyFont="1" applyFill="1" applyBorder="1"/>
    <xf numFmtId="0" fontId="7" fillId="6" borderId="8" xfId="0" applyFont="1" applyFill="1" applyBorder="1" applyAlignment="1">
      <alignment horizontal="left" vertical="top" wrapText="1"/>
    </xf>
    <xf numFmtId="49" fontId="4" fillId="15" borderId="56" xfId="0" applyNumberFormat="1" applyFont="1" applyFill="1" applyBorder="1" applyAlignment="1">
      <alignment horizontal="left"/>
    </xf>
    <xf numFmtId="0" fontId="3" fillId="0" borderId="17" xfId="0" applyFont="1" applyBorder="1" applyAlignment="1">
      <alignment vertical="center" wrapText="1"/>
    </xf>
    <xf numFmtId="0" fontId="11" fillId="0" borderId="34" xfId="0" applyFont="1" applyBorder="1" applyAlignment="1">
      <alignment vertical="center" wrapText="1"/>
    </xf>
    <xf numFmtId="49" fontId="4" fillId="15" borderId="56" xfId="0" applyNumberFormat="1" applyFont="1" applyFill="1" applyBorder="1" applyAlignment="1">
      <alignment horizontal="left" vertical="center"/>
    </xf>
    <xf numFmtId="49" fontId="4" fillId="15" borderId="0" xfId="0" applyNumberFormat="1" applyFont="1" applyFill="1" applyBorder="1" applyAlignment="1">
      <alignment horizontal="left" vertical="center"/>
    </xf>
    <xf numFmtId="0" fontId="53" fillId="0" borderId="20" xfId="0" applyFont="1" applyBorder="1" applyAlignment="1">
      <alignment vertical="center" wrapText="1"/>
    </xf>
    <xf numFmtId="0" fontId="46" fillId="0" borderId="13" xfId="0" applyFont="1" applyFill="1" applyBorder="1" applyAlignment="1">
      <alignment horizontal="center" vertical="center"/>
    </xf>
    <xf numFmtId="0" fontId="46" fillId="0" borderId="13" xfId="0" applyFont="1" applyFill="1" applyBorder="1" applyAlignment="1">
      <alignment horizontal="center" wrapText="1"/>
    </xf>
    <xf numFmtId="0" fontId="46" fillId="0" borderId="19" xfId="0" applyFont="1" applyFill="1" applyBorder="1" applyAlignment="1">
      <alignment horizontal="center" vertical="center" wrapText="1"/>
    </xf>
    <xf numFmtId="14" fontId="12" fillId="6" borderId="34" xfId="0" applyNumberFormat="1" applyFont="1" applyFill="1" applyBorder="1"/>
    <xf numFmtId="14" fontId="12" fillId="6" borderId="41" xfId="0" applyNumberFormat="1" applyFont="1" applyFill="1" applyBorder="1" applyAlignment="1">
      <alignment horizontal="right"/>
    </xf>
    <xf numFmtId="0" fontId="96" fillId="29" borderId="0" xfId="0" applyFont="1" applyFill="1"/>
    <xf numFmtId="0" fontId="75" fillId="16" borderId="19" xfId="4" applyFont="1" applyFill="1" applyBorder="1" applyAlignment="1" applyProtection="1">
      <alignment horizontal="center" vertical="center" wrapText="1"/>
    </xf>
    <xf numFmtId="0" fontId="75" fillId="8" borderId="43" xfId="4" applyFont="1" applyFill="1" applyBorder="1" applyAlignment="1">
      <alignment horizontal="left" vertical="center" wrapText="1" indent="1"/>
    </xf>
    <xf numFmtId="0" fontId="75" fillId="8" borderId="11" xfId="4" applyFont="1" applyFill="1" applyBorder="1" applyAlignment="1">
      <alignment horizontal="left" vertical="center" wrapText="1" indent="1"/>
    </xf>
    <xf numFmtId="0" fontId="52" fillId="16" borderId="19" xfId="7" applyFont="1" applyFill="1" applyBorder="1" applyAlignment="1">
      <alignment horizontal="center" vertical="top" wrapText="1"/>
    </xf>
    <xf numFmtId="0" fontId="52" fillId="16" borderId="19" xfId="7" applyFont="1" applyFill="1" applyBorder="1" applyAlignment="1">
      <alignment horizontal="center" vertical="center" wrapText="1"/>
    </xf>
    <xf numFmtId="0" fontId="52" fillId="8" borderId="11" xfId="4" applyFont="1" applyFill="1" applyBorder="1" applyAlignment="1">
      <alignment horizontal="left" vertical="center" wrapText="1" indent="1"/>
    </xf>
    <xf numFmtId="0" fontId="51" fillId="3" borderId="13" xfId="4" quotePrefix="1" applyFont="1" applyFill="1" applyBorder="1" applyAlignment="1">
      <alignment horizontal="center" vertical="center"/>
    </xf>
    <xf numFmtId="0" fontId="51" fillId="3" borderId="13" xfId="4" applyFont="1" applyFill="1" applyBorder="1" applyAlignment="1">
      <alignment horizontal="left" vertical="center" wrapText="1" indent="2"/>
    </xf>
    <xf numFmtId="0" fontId="51" fillId="0" borderId="13" xfId="4" applyFont="1" applyFill="1" applyBorder="1" applyAlignment="1">
      <alignment horizontal="left" vertical="center" wrapText="1" indent="2"/>
    </xf>
    <xf numFmtId="0" fontId="75" fillId="8" borderId="13" xfId="4" quotePrefix="1" applyFont="1" applyFill="1" applyBorder="1" applyAlignment="1">
      <alignment horizontal="center" vertical="center"/>
    </xf>
    <xf numFmtId="0" fontId="51" fillId="3" borderId="2" xfId="4" applyFont="1" applyFill="1" applyBorder="1" applyAlignment="1">
      <alignment horizontal="left" vertical="center" wrapText="1" indent="2"/>
    </xf>
    <xf numFmtId="0" fontId="51" fillId="0" borderId="2" xfId="4" applyFont="1" applyFill="1" applyBorder="1" applyAlignment="1">
      <alignment horizontal="left" vertical="center" wrapText="1" indent="2"/>
    </xf>
    <xf numFmtId="0" fontId="51" fillId="5" borderId="2" xfId="4" applyFont="1" applyFill="1" applyBorder="1" applyAlignment="1">
      <alignment horizontal="left" vertical="center" wrapText="1" indent="2"/>
    </xf>
    <xf numFmtId="0" fontId="46" fillId="3" borderId="43" xfId="4" applyFont="1" applyFill="1" applyBorder="1" applyAlignment="1" applyProtection="1">
      <alignment vertical="center"/>
    </xf>
    <xf numFmtId="0" fontId="52" fillId="3" borderId="10" xfId="5" applyFont="1" applyFill="1" applyBorder="1" applyAlignment="1">
      <alignment vertical="center" wrapText="1"/>
    </xf>
    <xf numFmtId="0" fontId="46" fillId="3" borderId="52" xfId="4" applyFont="1" applyFill="1" applyBorder="1" applyAlignment="1" applyProtection="1">
      <alignment vertical="center"/>
    </xf>
    <xf numFmtId="0" fontId="52" fillId="3" borderId="0" xfId="5" applyFont="1" applyFill="1" applyBorder="1" applyAlignment="1">
      <alignment vertical="center" wrapText="1"/>
    </xf>
    <xf numFmtId="0" fontId="52" fillId="8" borderId="13" xfId="4" quotePrefix="1" applyFont="1" applyFill="1" applyBorder="1" applyAlignment="1">
      <alignment horizontal="center" vertical="center"/>
    </xf>
    <xf numFmtId="0" fontId="46" fillId="16" borderId="0" xfId="0" applyFont="1" applyFill="1" applyBorder="1"/>
    <xf numFmtId="0" fontId="46" fillId="16" borderId="68" xfId="0" applyFont="1" applyFill="1" applyBorder="1"/>
    <xf numFmtId="0" fontId="75" fillId="16" borderId="49" xfId="4" applyFont="1" applyFill="1" applyBorder="1" applyAlignment="1" applyProtection="1">
      <alignment horizontal="center" vertical="center" wrapText="1"/>
    </xf>
    <xf numFmtId="0" fontId="46" fillId="16" borderId="62" xfId="0" applyFont="1" applyFill="1" applyBorder="1"/>
    <xf numFmtId="0" fontId="46" fillId="16" borderId="46" xfId="0" applyFont="1" applyFill="1" applyBorder="1"/>
    <xf numFmtId="0" fontId="75" fillId="16" borderId="13" xfId="4" applyFont="1" applyFill="1" applyBorder="1" applyAlignment="1" applyProtection="1">
      <alignment horizontal="center" vertical="center" wrapText="1"/>
    </xf>
    <xf numFmtId="0" fontId="46" fillId="0" borderId="13" xfId="0" applyFont="1" applyBorder="1"/>
    <xf numFmtId="0" fontId="75" fillId="8" borderId="13" xfId="4" applyFont="1" applyFill="1" applyBorder="1" applyAlignment="1">
      <alignment horizontal="left" vertical="center" wrapText="1" indent="1"/>
    </xf>
    <xf numFmtId="0" fontId="69" fillId="5" borderId="30" xfId="4" applyFont="1" applyFill="1" applyBorder="1" applyAlignment="1">
      <alignment horizontal="left" vertical="center" wrapText="1" indent="1"/>
    </xf>
    <xf numFmtId="0" fontId="51" fillId="16" borderId="13" xfId="4" quotePrefix="1" applyFont="1" applyFill="1" applyBorder="1" applyAlignment="1">
      <alignment horizontal="center" vertical="center"/>
    </xf>
    <xf numFmtId="0" fontId="46" fillId="3" borderId="13" xfId="2" applyFont="1" applyFill="1" applyBorder="1" applyAlignment="1">
      <alignment vertical="center" wrapText="1"/>
    </xf>
    <xf numFmtId="14" fontId="14" fillId="6" borderId="34" xfId="0" applyNumberFormat="1" applyFont="1" applyFill="1" applyBorder="1" applyAlignment="1">
      <alignment vertical="center"/>
    </xf>
    <xf numFmtId="0" fontId="88" fillId="0" borderId="22" xfId="0" applyFont="1" applyBorder="1" applyAlignment="1">
      <alignment vertical="center" wrapText="1"/>
    </xf>
    <xf numFmtId="0" fontId="88" fillId="25" borderId="97" xfId="0" applyFont="1" applyFill="1" applyBorder="1" applyAlignment="1">
      <alignment vertical="center" wrapText="1"/>
    </xf>
    <xf numFmtId="0" fontId="88" fillId="0" borderId="97" xfId="0" applyFont="1" applyBorder="1" applyAlignment="1">
      <alignment vertical="center" wrapText="1"/>
    </xf>
    <xf numFmtId="0" fontId="88" fillId="25" borderId="22" xfId="0" applyFont="1" applyFill="1" applyBorder="1" applyAlignment="1">
      <alignment vertical="center" wrapText="1"/>
    </xf>
    <xf numFmtId="14" fontId="7" fillId="6" borderId="8" xfId="0" applyNumberFormat="1" applyFont="1" applyFill="1" applyBorder="1" applyAlignment="1">
      <alignment horizontal="right"/>
    </xf>
    <xf numFmtId="14" fontId="14" fillId="6" borderId="41" xfId="0" applyNumberFormat="1" applyFont="1" applyFill="1" applyBorder="1" applyAlignment="1">
      <alignment horizontal="right" vertical="center" wrapText="1"/>
    </xf>
    <xf numFmtId="0" fontId="11" fillId="0" borderId="73" xfId="0" applyFont="1" applyFill="1" applyBorder="1" applyAlignment="1">
      <alignment horizontal="left" vertical="center" wrapText="1" indent="2"/>
    </xf>
    <xf numFmtId="14" fontId="14" fillId="6" borderId="34" xfId="0" applyNumberFormat="1" applyFont="1" applyFill="1" applyBorder="1" applyAlignment="1">
      <alignment horizontal="right" vertical="center" wrapText="1"/>
    </xf>
    <xf numFmtId="49" fontId="101" fillId="0" borderId="13" xfId="0" applyNumberFormat="1" applyFont="1" applyBorder="1" applyAlignment="1">
      <alignment horizontal="center" vertical="center" wrapText="1"/>
    </xf>
    <xf numFmtId="49" fontId="101" fillId="0" borderId="11" xfId="0" applyNumberFormat="1" applyFont="1" applyBorder="1" applyAlignment="1">
      <alignment horizontal="center" vertical="center" wrapText="1"/>
    </xf>
    <xf numFmtId="49" fontId="101" fillId="0" borderId="6" xfId="0" applyNumberFormat="1" applyFont="1" applyBorder="1" applyAlignment="1">
      <alignment horizontal="center" vertical="center" wrapText="1"/>
    </xf>
    <xf numFmtId="49" fontId="5" fillId="28" borderId="0" xfId="0" applyNumberFormat="1" applyFont="1" applyFill="1" applyAlignment="1"/>
    <xf numFmtId="0" fontId="74" fillId="0" borderId="34" xfId="0" applyFont="1" applyBorder="1" applyAlignment="1">
      <alignment horizontal="left" vertical="center" wrapText="1" indent="1"/>
    </xf>
    <xf numFmtId="0" fontId="74" fillId="0" borderId="70" xfId="0" applyFont="1" applyBorder="1" applyAlignment="1">
      <alignment horizontal="left" vertical="center" wrapText="1" indent="1"/>
    </xf>
    <xf numFmtId="49" fontId="85" fillId="30" borderId="132" xfId="0" applyNumberFormat="1" applyFont="1" applyFill="1" applyBorder="1" applyAlignment="1">
      <alignment horizontal="center" vertical="center"/>
    </xf>
    <xf numFmtId="0" fontId="69" fillId="28" borderId="56" xfId="0" applyFont="1" applyFill="1" applyBorder="1" applyAlignment="1">
      <alignment horizontal="center" vertical="top" wrapText="1"/>
    </xf>
    <xf numFmtId="0" fontId="69" fillId="33" borderId="56" xfId="0" applyFont="1" applyFill="1" applyBorder="1" applyAlignment="1">
      <alignment horizontal="center" vertical="top" wrapText="1"/>
    </xf>
    <xf numFmtId="0" fontId="0" fillId="28" borderId="0" xfId="0" applyFill="1"/>
    <xf numFmtId="0" fontId="74" fillId="0" borderId="22" xfId="0" applyFont="1" applyBorder="1" applyAlignment="1">
      <alignment horizontal="left" vertical="center" wrapText="1"/>
    </xf>
    <xf numFmtId="0" fontId="74" fillId="0" borderId="22" xfId="0" applyFont="1" applyBorder="1" applyAlignment="1">
      <alignment horizontal="left" vertical="center"/>
    </xf>
    <xf numFmtId="0" fontId="74" fillId="0" borderId="34" xfId="0" applyFont="1" applyBorder="1" applyAlignment="1">
      <alignment horizontal="left" vertical="center"/>
    </xf>
    <xf numFmtId="0" fontId="11" fillId="6" borderId="22" xfId="0" applyFont="1" applyFill="1" applyBorder="1" applyAlignment="1">
      <alignment vertical="center" wrapText="1"/>
    </xf>
    <xf numFmtId="0" fontId="74" fillId="6" borderId="22" xfId="0" applyFont="1" applyFill="1" applyBorder="1" applyAlignment="1">
      <alignment horizontal="left" vertical="center" wrapText="1"/>
    </xf>
    <xf numFmtId="0" fontId="11" fillId="33" borderId="0" xfId="0" applyFont="1" applyFill="1"/>
    <xf numFmtId="0" fontId="11" fillId="6" borderId="97" xfId="0" applyFont="1" applyFill="1" applyBorder="1" applyAlignment="1">
      <alignment horizontal="justify" vertical="center" wrapText="1"/>
    </xf>
    <xf numFmtId="0" fontId="74" fillId="0" borderId="97" xfId="0" applyFont="1" applyBorder="1" applyAlignment="1">
      <alignment horizontal="left" vertical="center" indent="1"/>
    </xf>
    <xf numFmtId="0" fontId="74" fillId="0" borderId="97" xfId="0" applyFont="1" applyBorder="1" applyAlignment="1">
      <alignment horizontal="left" vertical="center" wrapText="1" indent="1"/>
    </xf>
    <xf numFmtId="0" fontId="69" fillId="0" borderId="91" xfId="0" applyFont="1" applyBorder="1" applyAlignment="1">
      <alignment horizontal="left" vertical="top" wrapText="1" indent="1"/>
    </xf>
    <xf numFmtId="0" fontId="69" fillId="0" borderId="97" xfId="0" applyFont="1" applyBorder="1" applyAlignment="1">
      <alignment horizontal="left" vertical="top" wrapText="1" indent="1"/>
    </xf>
    <xf numFmtId="0" fontId="7" fillId="28" borderId="0" xfId="0" applyFont="1" applyFill="1"/>
    <xf numFmtId="0" fontId="15" fillId="28" borderId="0" xfId="0" applyFont="1" applyFill="1"/>
    <xf numFmtId="0" fontId="72" fillId="29" borderId="132" xfId="0" applyFont="1" applyFill="1" applyBorder="1" applyAlignment="1">
      <alignment horizontal="center" vertical="center"/>
    </xf>
    <xf numFmtId="49" fontId="85" fillId="30" borderId="56" xfId="0" applyNumberFormat="1" applyFont="1" applyFill="1" applyBorder="1" applyAlignment="1">
      <alignment horizontal="center" vertical="center"/>
    </xf>
    <xf numFmtId="0" fontId="5" fillId="6" borderId="13" xfId="0" applyFont="1" applyFill="1" applyBorder="1" applyAlignment="1">
      <alignment horizontal="center" vertical="center" wrapText="1"/>
    </xf>
    <xf numFmtId="0" fontId="11" fillId="0" borderId="18" xfId="0" applyNumberFormat="1" applyFont="1" applyBorder="1" applyAlignment="1">
      <alignment horizontal="left" vertical="center" wrapText="1"/>
    </xf>
    <xf numFmtId="49" fontId="14" fillId="0" borderId="12" xfId="0" applyNumberFormat="1" applyFont="1" applyFill="1" applyBorder="1" applyAlignment="1">
      <alignment horizontal="left"/>
    </xf>
    <xf numFmtId="0" fontId="0" fillId="0" borderId="12" xfId="0" applyBorder="1" applyAlignment="1"/>
    <xf numFmtId="49" fontId="32" fillId="0" borderId="44" xfId="0" applyNumberFormat="1" applyFont="1" applyBorder="1" applyAlignment="1">
      <alignment horizontal="left" vertical="center" wrapText="1"/>
    </xf>
    <xf numFmtId="49" fontId="32" fillId="0" borderId="15" xfId="0" applyNumberFormat="1" applyFont="1" applyBorder="1" applyAlignment="1">
      <alignment horizontal="left" vertical="center" wrapText="1"/>
    </xf>
    <xf numFmtId="3" fontId="32" fillId="0" borderId="15" xfId="0" applyNumberFormat="1" applyFont="1" applyBorder="1" applyAlignment="1">
      <alignment horizontal="right" vertical="center" wrapText="1" indent="2"/>
    </xf>
    <xf numFmtId="0" fontId="17" fillId="0" borderId="15" xfId="0" applyNumberFormat="1" applyFont="1" applyBorder="1" applyAlignment="1">
      <alignment horizontal="right" vertical="center" indent="2"/>
    </xf>
    <xf numFmtId="49" fontId="32" fillId="0" borderId="63" xfId="0" applyNumberFormat="1" applyFont="1" applyBorder="1" applyAlignment="1">
      <alignment horizontal="left" vertical="center" wrapText="1"/>
    </xf>
    <xf numFmtId="0" fontId="11" fillId="28" borderId="0" xfId="0" applyFont="1" applyFill="1"/>
    <xf numFmtId="169" fontId="51" fillId="0" borderId="13" xfId="11" applyNumberFormat="1" applyFill="1" applyBorder="1" applyAlignment="1">
      <alignment horizontal="right" vertical="center" indent="1"/>
    </xf>
    <xf numFmtId="49" fontId="3" fillId="16" borderId="38" xfId="0" applyNumberFormat="1" applyFont="1" applyFill="1" applyBorder="1" applyAlignment="1">
      <alignment horizontal="right" vertical="center" wrapText="1"/>
    </xf>
    <xf numFmtId="0" fontId="47" fillId="16" borderId="30" xfId="0" applyFont="1" applyFill="1" applyBorder="1" applyAlignment="1">
      <alignment vertical="center" wrapText="1"/>
    </xf>
    <xf numFmtId="169" fontId="51" fillId="16" borderId="13" xfId="11" applyNumberFormat="1" applyFill="1" applyBorder="1" applyAlignment="1">
      <alignment horizontal="right" vertical="center" indent="1"/>
    </xf>
    <xf numFmtId="169" fontId="51" fillId="16" borderId="15" xfId="11" applyNumberFormat="1" applyFill="1" applyBorder="1" applyAlignment="1">
      <alignment horizontal="right" vertical="center" indent="1"/>
    </xf>
    <xf numFmtId="0" fontId="69" fillId="33" borderId="143" xfId="0" applyFont="1" applyFill="1" applyBorder="1" applyAlignment="1">
      <alignment horizontal="center" vertical="center" wrapText="1"/>
    </xf>
    <xf numFmtId="0" fontId="69" fillId="28" borderId="143" xfId="0" applyFont="1" applyFill="1" applyBorder="1" applyAlignment="1">
      <alignment horizontal="center" vertical="center" wrapText="1"/>
    </xf>
    <xf numFmtId="49" fontId="85" fillId="30" borderId="143" xfId="0" applyNumberFormat="1" applyFont="1" applyFill="1" applyBorder="1" applyAlignment="1">
      <alignment horizontal="center" vertical="center"/>
    </xf>
    <xf numFmtId="49" fontId="69" fillId="18" borderId="143" xfId="0" applyNumberFormat="1" applyFont="1" applyFill="1" applyBorder="1" applyAlignment="1">
      <alignment horizontal="center" vertical="center"/>
    </xf>
    <xf numFmtId="0" fontId="72" fillId="29" borderId="143" xfId="0" applyFont="1" applyFill="1" applyBorder="1" applyAlignment="1">
      <alignment horizontal="center" vertical="center" wrapText="1"/>
    </xf>
    <xf numFmtId="49" fontId="5" fillId="0" borderId="56" xfId="0" applyNumberFormat="1" applyFont="1" applyBorder="1" applyAlignment="1">
      <alignment horizontal="left" vertical="top" wrapText="1"/>
    </xf>
    <xf numFmtId="49" fontId="85" fillId="0" borderId="5" xfId="0" applyNumberFormat="1" applyFont="1" applyFill="1" applyBorder="1" applyAlignment="1">
      <alignment horizontal="left" vertical="center" wrapText="1" indent="1"/>
    </xf>
    <xf numFmtId="49" fontId="85" fillId="0" borderId="1" xfId="0" applyNumberFormat="1" applyFont="1" applyFill="1" applyBorder="1" applyAlignment="1">
      <alignment horizontal="left" vertical="center" wrapText="1" indent="1"/>
    </xf>
    <xf numFmtId="49" fontId="85" fillId="0" borderId="62" xfId="0" applyNumberFormat="1" applyFont="1" applyFill="1" applyBorder="1" applyAlignment="1">
      <alignment horizontal="left" vertical="center" wrapText="1" indent="1"/>
    </xf>
    <xf numFmtId="49" fontId="85" fillId="0" borderId="10" xfId="0" applyNumberFormat="1" applyFont="1" applyFill="1" applyBorder="1" applyAlignment="1">
      <alignment horizontal="left" vertical="center" wrapText="1" indent="1"/>
    </xf>
    <xf numFmtId="49" fontId="85" fillId="0" borderId="49" xfId="0" applyNumberFormat="1" applyFont="1" applyFill="1" applyBorder="1" applyAlignment="1">
      <alignment horizontal="left" vertical="center" wrapText="1" indent="1"/>
    </xf>
    <xf numFmtId="49" fontId="85" fillId="0" borderId="0" xfId="0" applyNumberFormat="1" applyFont="1" applyFill="1" applyBorder="1" applyAlignment="1">
      <alignment horizontal="left" vertical="center" wrapText="1" indent="1"/>
    </xf>
    <xf numFmtId="49" fontId="85" fillId="0" borderId="61" xfId="0" applyNumberFormat="1" applyFont="1" applyFill="1" applyBorder="1" applyAlignment="1">
      <alignment horizontal="left" vertical="center" wrapText="1" indent="1"/>
    </xf>
    <xf numFmtId="49" fontId="69" fillId="31" borderId="132" xfId="0" applyNumberFormat="1" applyFont="1" applyFill="1" applyBorder="1" applyAlignment="1">
      <alignment horizontal="center" vertical="center" wrapText="1"/>
    </xf>
    <xf numFmtId="49" fontId="69" fillId="31" borderId="56" xfId="0" applyNumberFormat="1" applyFont="1" applyFill="1" applyBorder="1" applyAlignment="1">
      <alignment horizontal="center" vertical="center" wrapText="1"/>
    </xf>
    <xf numFmtId="0" fontId="3" fillId="16" borderId="56" xfId="0" applyFont="1" applyFill="1" applyBorder="1"/>
    <xf numFmtId="0" fontId="47" fillId="16" borderId="81" xfId="0" applyFont="1" applyFill="1" applyBorder="1" applyAlignment="1">
      <alignment vertical="center"/>
    </xf>
    <xf numFmtId="0" fontId="47" fillId="16" borderId="88" xfId="0" applyFont="1" applyFill="1" applyBorder="1" applyAlignment="1">
      <alignment vertical="center"/>
    </xf>
    <xf numFmtId="0" fontId="47" fillId="16" borderId="89" xfId="0" applyFont="1" applyFill="1" applyBorder="1" applyAlignment="1">
      <alignment vertical="center"/>
    </xf>
    <xf numFmtId="0" fontId="3" fillId="16" borderId="4" xfId="0" applyFont="1" applyFill="1" applyBorder="1"/>
    <xf numFmtId="0" fontId="3" fillId="16" borderId="8" xfId="0" applyFont="1" applyFill="1" applyBorder="1"/>
    <xf numFmtId="0" fontId="47" fillId="16" borderId="4" xfId="0" applyFont="1" applyFill="1" applyBorder="1" applyAlignment="1">
      <alignment horizontal="left" vertical="center" indent="1"/>
    </xf>
    <xf numFmtId="0" fontId="3" fillId="16" borderId="22" xfId="0" applyFont="1" applyFill="1" applyBorder="1"/>
    <xf numFmtId="0" fontId="80" fillId="16" borderId="97" xfId="0" applyFont="1" applyFill="1" applyBorder="1" applyAlignment="1">
      <alignment horizontal="center" vertical="center" wrapText="1"/>
    </xf>
    <xf numFmtId="0" fontId="80" fillId="16" borderId="34" xfId="0" applyFont="1" applyFill="1" applyBorder="1" applyAlignment="1">
      <alignment horizontal="center" vertical="center" wrapText="1"/>
    </xf>
    <xf numFmtId="0" fontId="80" fillId="16" borderId="22" xfId="0" applyFont="1" applyFill="1" applyBorder="1" applyAlignment="1">
      <alignment horizontal="center" vertical="center" wrapText="1"/>
    </xf>
    <xf numFmtId="0" fontId="46" fillId="16" borderId="85" xfId="0" applyFont="1" applyFill="1" applyBorder="1" applyAlignment="1">
      <alignment horizontal="center" vertical="center" wrapText="1"/>
    </xf>
    <xf numFmtId="0" fontId="46" fillId="16" borderId="86" xfId="0" applyFont="1" applyFill="1" applyBorder="1" applyAlignment="1">
      <alignment horizontal="center" vertical="center" wrapText="1"/>
    </xf>
    <xf numFmtId="0" fontId="73" fillId="16" borderId="140" xfId="0" applyFont="1" applyFill="1" applyBorder="1" applyAlignment="1">
      <alignment vertical="center" wrapText="1"/>
    </xf>
    <xf numFmtId="0" fontId="30" fillId="16" borderId="88" xfId="0" applyFont="1" applyFill="1" applyBorder="1" applyAlignment="1">
      <alignment horizontal="center" vertical="center" wrapText="1"/>
    </xf>
    <xf numFmtId="49" fontId="46" fillId="16" borderId="29" xfId="0" applyNumberFormat="1" applyFont="1" applyFill="1" applyBorder="1" applyAlignment="1">
      <alignment horizontal="center" vertical="center" wrapText="1"/>
    </xf>
    <xf numFmtId="14" fontId="93" fillId="16" borderId="28" xfId="0" applyNumberFormat="1" applyFont="1" applyFill="1" applyBorder="1" applyAlignment="1">
      <alignment horizontal="right" vertical="center" wrapText="1" indent="1"/>
    </xf>
    <xf numFmtId="49" fontId="7" fillId="16" borderId="21" xfId="0" applyNumberFormat="1" applyFont="1" applyFill="1" applyBorder="1" applyAlignment="1">
      <alignment horizontal="center" vertical="top" wrapText="1"/>
    </xf>
    <xf numFmtId="49" fontId="7" fillId="16" borderId="34" xfId="0" applyNumberFormat="1" applyFont="1" applyFill="1" applyBorder="1" applyAlignment="1">
      <alignment horizontal="center" vertical="top" wrapText="1"/>
    </xf>
    <xf numFmtId="169" fontId="51" fillId="16" borderId="125" xfId="11" applyNumberFormat="1" applyFill="1" applyBorder="1" applyAlignment="1">
      <alignment horizontal="right" vertical="center" indent="1"/>
    </xf>
    <xf numFmtId="0" fontId="5" fillId="16" borderId="37" xfId="0" applyFont="1" applyFill="1" applyBorder="1" applyAlignment="1">
      <alignment horizontal="center" vertical="center" wrapText="1"/>
    </xf>
    <xf numFmtId="0" fontId="11" fillId="16" borderId="97" xfId="0" applyFont="1" applyFill="1" applyBorder="1" applyAlignment="1">
      <alignment horizontal="justify" vertical="center" wrapText="1"/>
    </xf>
    <xf numFmtId="0" fontId="11" fillId="16" borderId="22" xfId="0" applyFont="1" applyFill="1" applyBorder="1" applyAlignment="1">
      <alignment horizontal="justify" vertical="center"/>
    </xf>
    <xf numFmtId="0" fontId="11" fillId="16" borderId="4" xfId="0" applyFont="1" applyFill="1" applyBorder="1" applyAlignment="1">
      <alignment vertical="center" wrapText="1"/>
    </xf>
    <xf numFmtId="0" fontId="11" fillId="16" borderId="20" xfId="0" applyFont="1" applyFill="1" applyBorder="1" applyAlignment="1">
      <alignment horizontal="justify" vertical="center" wrapText="1"/>
    </xf>
    <xf numFmtId="0" fontId="11" fillId="16" borderId="34" xfId="0" applyFont="1" applyFill="1" applyBorder="1" applyAlignment="1">
      <alignment horizontal="justify" vertical="center"/>
    </xf>
    <xf numFmtId="0" fontId="11" fillId="16" borderId="4" xfId="0" applyFont="1" applyFill="1" applyBorder="1" applyAlignment="1">
      <alignment horizontal="left" vertical="center" wrapText="1"/>
    </xf>
    <xf numFmtId="0" fontId="11" fillId="6" borderId="4" xfId="0" applyFont="1" applyFill="1" applyBorder="1" applyAlignment="1">
      <alignment vertical="center" wrapText="1"/>
    </xf>
    <xf numFmtId="0" fontId="11" fillId="16" borderId="36" xfId="0" applyFont="1" applyFill="1" applyBorder="1" applyAlignment="1">
      <alignment horizontal="justify" vertical="center"/>
    </xf>
    <xf numFmtId="0" fontId="11" fillId="16" borderId="41" xfId="0" applyFont="1" applyFill="1" applyBorder="1" applyAlignment="1">
      <alignment horizontal="justify" vertical="center"/>
    </xf>
    <xf numFmtId="0" fontId="11" fillId="16" borderId="70" xfId="0" applyFont="1" applyFill="1" applyBorder="1" applyAlignment="1">
      <alignment horizontal="justify" vertical="center" wrapText="1"/>
    </xf>
    <xf numFmtId="0" fontId="11" fillId="16" borderId="70" xfId="0" applyFont="1" applyFill="1" applyBorder="1" applyAlignment="1">
      <alignment horizontal="justify" vertical="center"/>
    </xf>
    <xf numFmtId="0" fontId="11" fillId="16" borderId="54" xfId="0" applyFont="1" applyFill="1" applyBorder="1" applyAlignment="1">
      <alignment horizontal="justify" vertical="center" wrapText="1"/>
    </xf>
    <xf numFmtId="0" fontId="58" fillId="16" borderId="34" xfId="0" applyFont="1" applyFill="1" applyBorder="1" applyAlignment="1">
      <alignment horizontal="center" vertical="center" wrapText="1"/>
    </xf>
    <xf numFmtId="0" fontId="59" fillId="16" borderId="20" xfId="0" applyFont="1" applyFill="1" applyBorder="1" applyAlignment="1">
      <alignment horizontal="center" vertical="center" wrapText="1"/>
    </xf>
    <xf numFmtId="0" fontId="59" fillId="16" borderId="34" xfId="0" applyFont="1" applyFill="1" applyBorder="1" applyAlignment="1">
      <alignment vertical="center" wrapText="1"/>
    </xf>
    <xf numFmtId="0" fontId="54" fillId="16" borderId="91" xfId="0" applyFont="1" applyFill="1" applyBorder="1" applyAlignment="1">
      <alignment horizontal="center" vertical="center" wrapText="1"/>
    </xf>
    <xf numFmtId="0" fontId="54" fillId="16" borderId="72" xfId="0" applyFont="1" applyFill="1" applyBorder="1" applyAlignment="1">
      <alignment horizontal="center" vertical="center" wrapText="1"/>
    </xf>
    <xf numFmtId="0" fontId="54" fillId="16" borderId="123" xfId="0" applyFont="1" applyFill="1" applyBorder="1" applyAlignment="1">
      <alignment horizontal="center" vertical="center" wrapText="1"/>
    </xf>
    <xf numFmtId="0" fontId="59" fillId="16" borderId="97" xfId="0" applyFont="1" applyFill="1" applyBorder="1" applyAlignment="1">
      <alignment horizontal="center" vertical="center" wrapText="1"/>
    </xf>
    <xf numFmtId="0" fontId="54" fillId="16" borderId="105" xfId="0" applyFont="1" applyFill="1" applyBorder="1" applyAlignment="1">
      <alignment horizontal="center" vertical="center" wrapText="1"/>
    </xf>
    <xf numFmtId="0" fontId="58" fillId="16" borderId="97" xfId="0" applyFont="1" applyFill="1" applyBorder="1" applyAlignment="1">
      <alignment horizontal="center" vertical="center" wrapText="1"/>
    </xf>
    <xf numFmtId="0" fontId="90" fillId="6" borderId="4" xfId="0" applyFont="1" applyFill="1" applyBorder="1"/>
    <xf numFmtId="0" fontId="11" fillId="6" borderId="22" xfId="0" applyFont="1" applyFill="1" applyBorder="1"/>
    <xf numFmtId="0" fontId="90" fillId="6" borderId="0" xfId="0" applyFont="1" applyFill="1"/>
    <xf numFmtId="0" fontId="11" fillId="6" borderId="0" xfId="0" applyFont="1" applyFill="1"/>
    <xf numFmtId="0" fontId="94" fillId="6" borderId="4" xfId="0" applyFont="1" applyFill="1" applyBorder="1" applyAlignment="1"/>
    <xf numFmtId="0" fontId="70" fillId="16" borderId="58" xfId="0" applyFont="1" applyFill="1" applyBorder="1" applyAlignment="1">
      <alignment horizontal="left" vertical="center" wrapText="1"/>
    </xf>
    <xf numFmtId="49" fontId="11" fillId="16" borderId="15" xfId="0" applyNumberFormat="1" applyFont="1" applyFill="1" applyBorder="1" applyAlignment="1">
      <alignment horizontal="left" vertical="center" wrapText="1"/>
    </xf>
    <xf numFmtId="0" fontId="11" fillId="16" borderId="15" xfId="0" applyFont="1" applyFill="1" applyBorder="1"/>
    <xf numFmtId="49" fontId="11" fillId="16" borderId="16" xfId="0" applyNumberFormat="1" applyFont="1" applyFill="1" applyBorder="1" applyAlignment="1">
      <alignment horizontal="left" vertical="center" wrapText="1"/>
    </xf>
    <xf numFmtId="49" fontId="11" fillId="8" borderId="40" xfId="0" applyNumberFormat="1" applyFont="1" applyFill="1" applyBorder="1" applyAlignment="1">
      <alignment horizontal="center" vertical="center" wrapText="1"/>
    </xf>
    <xf numFmtId="0" fontId="89" fillId="6" borderId="56" xfId="0" applyFont="1" applyFill="1" applyBorder="1" applyAlignment="1">
      <alignment horizontal="center" wrapText="1"/>
    </xf>
    <xf numFmtId="0" fontId="59" fillId="6" borderId="0" xfId="0" applyFont="1" applyFill="1" applyBorder="1" applyAlignment="1">
      <alignment vertical="center" wrapText="1"/>
    </xf>
    <xf numFmtId="0" fontId="59" fillId="6" borderId="41" xfId="0" applyFont="1" applyFill="1" applyBorder="1" applyAlignment="1">
      <alignment vertical="center" wrapText="1"/>
    </xf>
    <xf numFmtId="49" fontId="6" fillId="6" borderId="56" xfId="1" applyNumberFormat="1" applyFill="1" applyBorder="1" applyAlignment="1" applyProtection="1">
      <alignment vertical="center" wrapText="1"/>
    </xf>
    <xf numFmtId="0" fontId="11" fillId="6" borderId="34" xfId="0" applyFont="1" applyFill="1" applyBorder="1"/>
    <xf numFmtId="169" fontId="51" fillId="0" borderId="97" xfId="11" applyNumberFormat="1" applyFill="1" applyBorder="1" applyAlignment="1">
      <alignment horizontal="right" vertical="center" indent="1"/>
    </xf>
    <xf numFmtId="169" fontId="94" fillId="16" borderId="97" xfId="11" applyNumberFormat="1" applyFont="1" applyFill="1" applyBorder="1" applyAlignment="1">
      <alignment horizontal="right" vertical="center" indent="1"/>
    </xf>
    <xf numFmtId="169" fontId="51" fillId="0" borderId="91" xfId="11" applyNumberFormat="1" applyFill="1" applyBorder="1" applyAlignment="1">
      <alignment horizontal="right" vertical="center" indent="1"/>
    </xf>
    <xf numFmtId="169" fontId="51" fillId="0" borderId="72" xfId="11" applyNumberFormat="1" applyFill="1" applyBorder="1" applyAlignment="1">
      <alignment horizontal="right" vertical="center" indent="1"/>
    </xf>
    <xf numFmtId="169" fontId="51" fillId="0" borderId="73" xfId="11" applyNumberFormat="1" applyFill="1" applyBorder="1" applyAlignment="1">
      <alignment horizontal="right" vertical="center" indent="1"/>
    </xf>
    <xf numFmtId="169" fontId="51" fillId="0" borderId="123" xfId="11" applyNumberFormat="1" applyFill="1" applyBorder="1" applyAlignment="1">
      <alignment horizontal="right" vertical="center" indent="1"/>
    </xf>
    <xf numFmtId="169" fontId="51" fillId="0" borderId="105" xfId="11" applyNumberFormat="1" applyFill="1" applyBorder="1" applyAlignment="1">
      <alignment horizontal="right" vertical="center" indent="1"/>
    </xf>
    <xf numFmtId="169" fontId="69" fillId="0" borderId="97" xfId="11" applyNumberFormat="1" applyFont="1" applyFill="1" applyBorder="1" applyAlignment="1">
      <alignment horizontal="right" vertical="center" indent="1"/>
    </xf>
    <xf numFmtId="0" fontId="54" fillId="16" borderId="22" xfId="0" applyFont="1" applyFill="1" applyBorder="1" applyAlignment="1">
      <alignment horizontal="center" vertical="center" wrapText="1"/>
    </xf>
    <xf numFmtId="0" fontId="54" fillId="16" borderId="97" xfId="0" applyFont="1" applyFill="1" applyBorder="1" applyAlignment="1">
      <alignment horizontal="center" vertical="center" wrapText="1"/>
    </xf>
    <xf numFmtId="0" fontId="58" fillId="16" borderId="34" xfId="0" applyFont="1" applyFill="1" applyBorder="1" applyAlignment="1">
      <alignment vertical="center" textRotation="90" wrapText="1"/>
    </xf>
    <xf numFmtId="0" fontId="58" fillId="16" borderId="97" xfId="0" applyFont="1" applyFill="1" applyBorder="1" applyAlignment="1">
      <alignment vertical="center" textRotation="90" wrapText="1"/>
    </xf>
    <xf numFmtId="0" fontId="59" fillId="16" borderId="20" xfId="0" applyFont="1" applyFill="1" applyBorder="1" applyAlignment="1">
      <alignment vertical="center" wrapText="1"/>
    </xf>
    <xf numFmtId="0" fontId="54" fillId="16" borderId="91" xfId="0" applyFont="1" applyFill="1" applyBorder="1" applyAlignment="1">
      <alignment vertical="center" wrapText="1"/>
    </xf>
    <xf numFmtId="0" fontId="54" fillId="16" borderId="72" xfId="0" applyFont="1" applyFill="1" applyBorder="1" applyAlignment="1">
      <alignment vertical="center" wrapText="1"/>
    </xf>
    <xf numFmtId="0" fontId="54" fillId="16" borderId="73" xfId="0" applyFont="1" applyFill="1" applyBorder="1" applyAlignment="1">
      <alignment vertical="center" wrapText="1"/>
    </xf>
    <xf numFmtId="0" fontId="57" fillId="16" borderId="97" xfId="0" applyFont="1" applyFill="1" applyBorder="1" applyAlignment="1">
      <alignment vertical="center" wrapText="1"/>
    </xf>
    <xf numFmtId="169" fontId="69" fillId="16" borderId="97" xfId="11" applyNumberFormat="1" applyFont="1" applyFill="1" applyBorder="1" applyAlignment="1">
      <alignment horizontal="right" vertical="center" indent="1"/>
    </xf>
    <xf numFmtId="0" fontId="59" fillId="16" borderId="22" xfId="0" applyFont="1" applyFill="1" applyBorder="1" applyAlignment="1">
      <alignment vertical="center" wrapText="1"/>
    </xf>
    <xf numFmtId="0" fontId="12" fillId="6" borderId="25" xfId="0" applyFont="1" applyFill="1" applyBorder="1" applyAlignment="1">
      <alignment horizontal="justify" vertical="center" wrapText="1"/>
    </xf>
    <xf numFmtId="0" fontId="12" fillId="6" borderId="12" xfId="0" applyFont="1" applyFill="1" applyBorder="1" applyAlignment="1">
      <alignment horizontal="justify" vertical="center" wrapText="1"/>
    </xf>
    <xf numFmtId="0" fontId="12" fillId="6" borderId="23" xfId="0" applyFont="1" applyFill="1" applyBorder="1" applyAlignment="1">
      <alignment horizontal="justify" vertical="center" wrapText="1"/>
    </xf>
    <xf numFmtId="0" fontId="12" fillId="6" borderId="34" xfId="0" applyFont="1" applyFill="1" applyBorder="1" applyAlignment="1">
      <alignment horizontal="justify" vertical="center" wrapText="1"/>
    </xf>
    <xf numFmtId="0" fontId="54" fillId="16" borderId="34" xfId="0" applyFont="1" applyFill="1" applyBorder="1" applyAlignment="1">
      <alignment horizontal="center" vertical="center" wrapText="1"/>
    </xf>
    <xf numFmtId="0" fontId="58" fillId="16" borderId="22"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57" fillId="16" borderId="20"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54" fillId="6" borderId="0"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8" xfId="0" applyFont="1" applyFill="1" applyBorder="1" applyAlignment="1">
      <alignment horizontal="center" vertical="center" wrapText="1"/>
    </xf>
    <xf numFmtId="0" fontId="54" fillId="6" borderId="34" xfId="0" applyFont="1" applyFill="1" applyBorder="1" applyAlignment="1">
      <alignment horizontal="center" vertical="center" wrapText="1"/>
    </xf>
    <xf numFmtId="0" fontId="54" fillId="16" borderId="4" xfId="0" applyFont="1" applyFill="1" applyBorder="1" applyAlignment="1">
      <alignment horizontal="center" vertical="center" wrapText="1"/>
    </xf>
    <xf numFmtId="0" fontId="54" fillId="16" borderId="97" xfId="0" applyFont="1" applyFill="1" applyBorder="1" applyAlignment="1">
      <alignment vertical="center" wrapText="1"/>
    </xf>
    <xf numFmtId="169" fontId="94" fillId="8" borderId="97" xfId="11" applyNumberFormat="1" applyFont="1" applyFill="1" applyBorder="1" applyAlignment="1">
      <alignment horizontal="right" vertical="center" indent="1"/>
    </xf>
    <xf numFmtId="0" fontId="106" fillId="0" borderId="34" xfId="0" applyFont="1" applyBorder="1" applyAlignment="1">
      <alignment vertical="center" wrapText="1"/>
    </xf>
    <xf numFmtId="0" fontId="107" fillId="0" borderId="34" xfId="0" applyFont="1" applyBorder="1" applyAlignment="1">
      <alignment vertical="center" wrapText="1"/>
    </xf>
    <xf numFmtId="0" fontId="106" fillId="0" borderId="22" xfId="0" applyFont="1" applyBorder="1" applyAlignment="1">
      <alignment vertical="center" wrapText="1"/>
    </xf>
    <xf numFmtId="0" fontId="106" fillId="0" borderId="34" xfId="0" applyFont="1" applyBorder="1" applyAlignment="1">
      <alignment horizontal="left" vertical="center" wrapText="1" indent="2"/>
    </xf>
    <xf numFmtId="0" fontId="68" fillId="34" borderId="132" xfId="0" applyFont="1" applyFill="1" applyBorder="1" applyAlignment="1">
      <alignment horizontal="center" vertical="center" wrapText="1"/>
    </xf>
    <xf numFmtId="0" fontId="57" fillId="16" borderId="97" xfId="0" applyFont="1" applyFill="1" applyBorder="1" applyAlignment="1">
      <alignment horizontal="center" vertical="center" wrapText="1"/>
    </xf>
    <xf numFmtId="0" fontId="108" fillId="6" borderId="56" xfId="0" applyFont="1" applyFill="1" applyBorder="1" applyAlignment="1">
      <alignment horizontal="center" vertical="center" wrapText="1"/>
    </xf>
    <xf numFmtId="0" fontId="58" fillId="16" borderId="20" xfId="0" applyFont="1" applyFill="1" applyBorder="1" applyAlignment="1">
      <alignment horizontal="center" vertical="center" wrapText="1"/>
    </xf>
    <xf numFmtId="0" fontId="54" fillId="16" borderId="20" xfId="0" applyFont="1" applyFill="1" applyBorder="1" applyAlignment="1">
      <alignment vertical="center" wrapText="1"/>
    </xf>
    <xf numFmtId="0" fontId="59" fillId="6" borderId="8" xfId="0" applyFont="1" applyFill="1" applyBorder="1" applyAlignment="1">
      <alignment vertical="center" wrapText="1"/>
    </xf>
    <xf numFmtId="0" fontId="11" fillId="6" borderId="56" xfId="0" applyFont="1" applyFill="1" applyBorder="1" applyAlignment="1">
      <alignment vertical="center" wrapText="1"/>
    </xf>
    <xf numFmtId="0" fontId="11" fillId="6" borderId="23" xfId="0" applyFont="1" applyFill="1" applyBorder="1" applyAlignment="1">
      <alignment horizontal="center" vertical="center"/>
    </xf>
    <xf numFmtId="0" fontId="89" fillId="6" borderId="4" xfId="0" applyFont="1" applyFill="1" applyBorder="1" applyAlignment="1">
      <alignment horizontal="center" wrapText="1"/>
    </xf>
    <xf numFmtId="0" fontId="11" fillId="6" borderId="8" xfId="0" applyFont="1" applyFill="1" applyBorder="1" applyAlignment="1">
      <alignment horizontal="center" vertical="center"/>
    </xf>
    <xf numFmtId="0" fontId="11" fillId="6" borderId="22" xfId="0" applyFont="1" applyFill="1" applyBorder="1" applyAlignment="1">
      <alignment horizontal="center" vertical="center"/>
    </xf>
    <xf numFmtId="0" fontId="11" fillId="16" borderId="25" xfId="0" applyFont="1" applyFill="1" applyBorder="1" applyAlignment="1">
      <alignment vertical="center" wrapText="1"/>
    </xf>
    <xf numFmtId="0" fontId="11" fillId="16" borderId="56" xfId="0" applyFont="1" applyFill="1" applyBorder="1" applyAlignment="1">
      <alignment vertical="center" wrapText="1"/>
    </xf>
    <xf numFmtId="0" fontId="11" fillId="16" borderId="27" xfId="0" applyFont="1" applyFill="1" applyBorder="1" applyAlignment="1">
      <alignment vertical="center" wrapText="1"/>
    </xf>
    <xf numFmtId="0" fontId="11" fillId="16" borderId="20" xfId="0" applyFont="1" applyFill="1" applyBorder="1" applyAlignment="1">
      <alignment horizontal="center" vertical="center"/>
    </xf>
    <xf numFmtId="0" fontId="11" fillId="16" borderId="34" xfId="0" applyFont="1" applyFill="1" applyBorder="1" applyAlignment="1">
      <alignment horizontal="center" vertical="center"/>
    </xf>
    <xf numFmtId="0" fontId="46" fillId="16" borderId="25" xfId="0" applyFont="1" applyFill="1" applyBorder="1" applyAlignment="1">
      <alignment horizontal="center" vertical="center" wrapText="1"/>
    </xf>
    <xf numFmtId="0" fontId="46" fillId="16" borderId="23" xfId="0" applyFont="1" applyFill="1" applyBorder="1" applyAlignment="1">
      <alignment vertical="top" wrapText="1"/>
    </xf>
    <xf numFmtId="0" fontId="46" fillId="16" borderId="4" xfId="0" applyFont="1" applyFill="1" applyBorder="1" applyAlignment="1">
      <alignment horizontal="center" vertical="center" wrapText="1"/>
    </xf>
    <xf numFmtId="0" fontId="46" fillId="16" borderId="20" xfId="0" applyFont="1" applyFill="1" applyBorder="1" applyAlignment="1">
      <alignment vertical="center" wrapText="1"/>
    </xf>
    <xf numFmtId="0" fontId="46" fillId="16" borderId="22" xfId="0" applyFont="1" applyFill="1" applyBorder="1" applyAlignment="1">
      <alignment horizontal="center" vertical="center" wrapText="1"/>
    </xf>
    <xf numFmtId="0" fontId="46" fillId="16" borderId="34" xfId="0" applyFont="1" applyFill="1" applyBorder="1" applyAlignment="1">
      <alignment vertical="center" wrapText="1"/>
    </xf>
    <xf numFmtId="0" fontId="11" fillId="6" borderId="4" xfId="0" applyFont="1" applyFill="1" applyBorder="1" applyAlignment="1">
      <alignment vertical="center"/>
    </xf>
    <xf numFmtId="0" fontId="54" fillId="6" borderId="8" xfId="0" applyFont="1" applyFill="1" applyBorder="1" applyAlignment="1">
      <alignment vertical="center" wrapText="1"/>
    </xf>
    <xf numFmtId="0" fontId="54" fillId="6" borderId="22" xfId="0" applyFont="1" applyFill="1" applyBorder="1" applyAlignment="1">
      <alignment vertical="center" wrapText="1"/>
    </xf>
    <xf numFmtId="0" fontId="53" fillId="8" borderId="34" xfId="0" applyFont="1" applyFill="1" applyBorder="1" applyAlignment="1">
      <alignment vertical="center" wrapText="1"/>
    </xf>
    <xf numFmtId="0" fontId="11" fillId="6" borderId="27" xfId="0" applyFont="1" applyFill="1" applyBorder="1" applyAlignment="1">
      <alignment vertical="center"/>
    </xf>
    <xf numFmtId="0" fontId="11" fillId="16" borderId="22" xfId="0" applyFont="1" applyFill="1" applyBorder="1" applyAlignment="1">
      <alignment horizontal="justify" vertical="center" wrapText="1"/>
    </xf>
    <xf numFmtId="0" fontId="11" fillId="16" borderId="41" xfId="0" applyFont="1" applyFill="1" applyBorder="1" applyAlignment="1">
      <alignment horizontal="justify" vertical="center" wrapText="1"/>
    </xf>
    <xf numFmtId="0" fontId="11" fillId="16" borderId="34" xfId="0" applyFont="1" applyFill="1" applyBorder="1" applyAlignment="1">
      <alignment horizontal="justify" vertical="center" wrapText="1"/>
    </xf>
    <xf numFmtId="0" fontId="74" fillId="0" borderId="22" xfId="0" applyFont="1" applyBorder="1" applyAlignment="1">
      <alignment horizontal="left" vertical="center" wrapText="1" indent="1"/>
    </xf>
    <xf numFmtId="0" fontId="11" fillId="16" borderId="41" xfId="0" applyFont="1" applyFill="1" applyBorder="1" applyAlignment="1">
      <alignment horizontal="left" vertical="center" wrapText="1" indent="1"/>
    </xf>
    <xf numFmtId="0" fontId="11" fillId="16" borderId="97" xfId="0" applyFont="1" applyFill="1" applyBorder="1" applyAlignment="1">
      <alignment horizontal="justify" vertical="center"/>
    </xf>
    <xf numFmtId="0" fontId="12" fillId="6" borderId="4" xfId="0" applyFont="1" applyFill="1" applyBorder="1" applyAlignment="1">
      <alignment horizontal="justify" vertical="center" wrapText="1"/>
    </xf>
    <xf numFmtId="0" fontId="12" fillId="6" borderId="8" xfId="0" applyFont="1" applyFill="1" applyBorder="1" applyAlignment="1">
      <alignment horizontal="justify" vertical="center" wrapText="1"/>
    </xf>
    <xf numFmtId="0" fontId="12" fillId="6" borderId="22" xfId="0" applyFont="1" applyFill="1" applyBorder="1" applyAlignment="1">
      <alignment horizontal="justify" vertical="center" wrapText="1"/>
    </xf>
    <xf numFmtId="0" fontId="11" fillId="6" borderId="0" xfId="0" applyFont="1" applyFill="1" applyBorder="1" applyAlignment="1">
      <alignment horizontal="center" vertical="center" wrapText="1"/>
    </xf>
    <xf numFmtId="0" fontId="11" fillId="6" borderId="34" xfId="0" applyFont="1" applyFill="1" applyBorder="1" applyAlignment="1">
      <alignment horizontal="center" vertical="center" wrapText="1"/>
    </xf>
    <xf numFmtId="9" fontId="52" fillId="16" borderId="34" xfId="0" applyNumberFormat="1" applyFont="1" applyFill="1" applyBorder="1" applyAlignment="1">
      <alignment horizontal="center" vertical="center" wrapText="1"/>
    </xf>
    <xf numFmtId="0" fontId="52" fillId="16" borderId="34" xfId="0" applyFont="1" applyFill="1" applyBorder="1" applyAlignment="1">
      <alignment horizontal="center" vertical="center" wrapText="1"/>
    </xf>
    <xf numFmtId="0" fontId="11" fillId="16" borderId="20" xfId="0" applyFont="1" applyFill="1" applyBorder="1" applyAlignment="1">
      <alignment vertical="center" wrapText="1"/>
    </xf>
    <xf numFmtId="0" fontId="11" fillId="16" borderId="97" xfId="0" applyFont="1" applyFill="1" applyBorder="1" applyAlignment="1">
      <alignment vertical="center" wrapText="1"/>
    </xf>
    <xf numFmtId="0" fontId="11" fillId="16" borderId="34" xfId="0" applyFont="1" applyFill="1" applyBorder="1" applyAlignment="1">
      <alignment vertical="center"/>
    </xf>
    <xf numFmtId="0" fontId="89" fillId="6" borderId="4" xfId="0" applyFont="1" applyFill="1" applyBorder="1" applyAlignment="1">
      <alignment horizontal="left"/>
    </xf>
    <xf numFmtId="0" fontId="11" fillId="6" borderId="0" xfId="0" applyFont="1" applyFill="1" applyBorder="1" applyAlignment="1">
      <alignment vertical="center" wrapText="1"/>
    </xf>
    <xf numFmtId="0" fontId="11" fillId="6" borderId="23" xfId="0" applyFont="1" applyFill="1" applyBorder="1" applyAlignment="1">
      <alignment horizontal="center" vertical="center" wrapText="1"/>
    </xf>
    <xf numFmtId="0" fontId="32" fillId="0" borderId="34" xfId="0" applyFont="1" applyBorder="1" applyAlignment="1">
      <alignment horizontal="left" vertical="center" wrapText="1" indent="1"/>
    </xf>
    <xf numFmtId="0" fontId="11" fillId="0" borderId="34" xfId="0" applyFont="1" applyBorder="1" applyAlignment="1">
      <alignment horizontal="left" vertical="center" wrapText="1" indent="2"/>
    </xf>
    <xf numFmtId="0" fontId="11" fillId="16" borderId="34" xfId="0" applyFont="1" applyFill="1" applyBorder="1" applyAlignment="1">
      <alignment horizontal="center" vertical="center" wrapText="1"/>
    </xf>
    <xf numFmtId="0" fontId="11" fillId="16" borderId="20" xfId="0" applyFont="1" applyFill="1" applyBorder="1" applyAlignment="1">
      <alignment horizontal="center" vertical="center" wrapText="1"/>
    </xf>
    <xf numFmtId="0" fontId="11" fillId="16" borderId="97" xfId="0" applyFont="1" applyFill="1" applyBorder="1" applyAlignment="1">
      <alignment horizontal="center" vertical="center" wrapText="1"/>
    </xf>
    <xf numFmtId="0" fontId="46" fillId="16" borderId="34" xfId="0" applyFont="1" applyFill="1" applyBorder="1" applyAlignment="1">
      <alignment horizontal="center" vertical="center" wrapText="1"/>
    </xf>
    <xf numFmtId="0" fontId="12" fillId="16" borderId="34" xfId="0" applyFont="1" applyFill="1" applyBorder="1" applyAlignment="1">
      <alignment vertical="center" wrapText="1"/>
    </xf>
    <xf numFmtId="0" fontId="12" fillId="16" borderId="20" xfId="0" applyFont="1" applyFill="1" applyBorder="1" applyAlignment="1">
      <alignment vertical="center" wrapText="1"/>
    </xf>
    <xf numFmtId="169" fontId="75" fillId="16" borderId="97" xfId="11" applyNumberFormat="1" applyFont="1" applyFill="1" applyBorder="1" applyAlignment="1">
      <alignment horizontal="right" vertical="center" indent="1"/>
    </xf>
    <xf numFmtId="0" fontId="0" fillId="0" borderId="0" xfId="0" applyFill="1" applyBorder="1" applyAlignment="1">
      <alignment horizontal="justify" vertical="center" wrapText="1"/>
    </xf>
    <xf numFmtId="49" fontId="13" fillId="15" borderId="27" xfId="0" applyNumberFormat="1" applyFont="1" applyFill="1" applyBorder="1" applyAlignment="1"/>
    <xf numFmtId="0" fontId="5" fillId="15" borderId="23" xfId="0" applyFont="1" applyFill="1" applyBorder="1"/>
    <xf numFmtId="3" fontId="7" fillId="17" borderId="46" xfId="6" applyFont="1" applyFill="1" applyBorder="1" applyAlignment="1">
      <alignment horizontal="center" vertical="center"/>
      <protection locked="0"/>
    </xf>
    <xf numFmtId="0" fontId="7" fillId="16" borderId="19" xfId="4" quotePrefix="1" applyFont="1" applyFill="1" applyBorder="1" applyAlignment="1">
      <alignment horizontal="center" vertical="center"/>
    </xf>
    <xf numFmtId="0" fontId="54" fillId="6" borderId="0" xfId="0" applyFont="1" applyFill="1" applyBorder="1" applyAlignment="1">
      <alignment vertical="center"/>
    </xf>
    <xf numFmtId="0" fontId="58" fillId="16" borderId="23" xfId="0" applyFont="1" applyFill="1" applyBorder="1" applyAlignment="1">
      <alignment horizontal="center" vertical="center" wrapText="1"/>
    </xf>
    <xf numFmtId="169" fontId="75" fillId="8" borderId="97" xfId="11" applyNumberFormat="1" applyFont="1" applyFill="1" applyBorder="1" applyAlignment="1">
      <alignment horizontal="right" vertical="center" indent="1"/>
    </xf>
    <xf numFmtId="0" fontId="69" fillId="28" borderId="132" xfId="0" applyFont="1" applyFill="1" applyBorder="1" applyAlignment="1">
      <alignment horizontal="center" vertical="center" wrapText="1"/>
    </xf>
    <xf numFmtId="3" fontId="69" fillId="0" borderId="13" xfId="0" applyNumberFormat="1" applyFont="1" applyFill="1" applyBorder="1" applyAlignment="1">
      <alignment horizontal="right" vertical="center" wrapText="1" indent="1"/>
    </xf>
    <xf numFmtId="0" fontId="69" fillId="6" borderId="8" xfId="0" applyFont="1" applyFill="1" applyBorder="1" applyAlignment="1">
      <alignment horizontal="right" vertical="center"/>
    </xf>
    <xf numFmtId="3" fontId="69" fillId="0" borderId="37" xfId="0" applyNumberFormat="1" applyFont="1" applyFill="1" applyBorder="1" applyAlignment="1">
      <alignment horizontal="right" vertical="center" wrapText="1" indent="1"/>
    </xf>
    <xf numFmtId="3" fontId="69" fillId="0" borderId="17" xfId="0" applyNumberFormat="1" applyFont="1" applyFill="1" applyBorder="1" applyAlignment="1">
      <alignment horizontal="right" vertical="center" wrapText="1" indent="1"/>
    </xf>
    <xf numFmtId="3" fontId="69" fillId="0" borderId="14" xfId="0" applyNumberFormat="1" applyFont="1" applyFill="1" applyBorder="1" applyAlignment="1">
      <alignment horizontal="right" vertical="center" wrapText="1" indent="1"/>
    </xf>
    <xf numFmtId="49" fontId="11" fillId="8" borderId="53" xfId="0" applyNumberFormat="1" applyFont="1" applyFill="1" applyBorder="1" applyAlignment="1">
      <alignment wrapText="1"/>
    </xf>
    <xf numFmtId="3" fontId="69" fillId="0" borderId="15" xfId="0" applyNumberFormat="1" applyFont="1" applyFill="1" applyBorder="1" applyAlignment="1">
      <alignment horizontal="right" vertical="center" wrapText="1" indent="1"/>
    </xf>
    <xf numFmtId="49" fontId="11" fillId="8" borderId="66" xfId="0" applyNumberFormat="1" applyFont="1" applyFill="1" applyBorder="1" applyAlignment="1">
      <alignment wrapText="1"/>
    </xf>
    <xf numFmtId="49" fontId="11" fillId="8" borderId="18" xfId="0" applyNumberFormat="1" applyFont="1" applyFill="1" applyBorder="1" applyAlignment="1">
      <alignment horizontal="center" wrapText="1"/>
    </xf>
    <xf numFmtId="3" fontId="69" fillId="0" borderId="40" xfId="0" applyNumberFormat="1" applyFont="1" applyFill="1" applyBorder="1" applyAlignment="1">
      <alignment horizontal="right" vertical="center" wrapText="1" indent="1"/>
    </xf>
    <xf numFmtId="3" fontId="69" fillId="0" borderId="48" xfId="0" applyNumberFormat="1" applyFont="1" applyFill="1" applyBorder="1" applyAlignment="1">
      <alignment horizontal="right" vertical="center" wrapText="1" indent="1"/>
    </xf>
    <xf numFmtId="3" fontId="69" fillId="0" borderId="29" xfId="0" applyNumberFormat="1" applyFont="1" applyFill="1" applyBorder="1" applyAlignment="1">
      <alignment horizontal="right" vertical="center" wrapText="1" indent="1"/>
    </xf>
    <xf numFmtId="49" fontId="11" fillId="8" borderId="96" xfId="0" applyNumberFormat="1" applyFont="1" applyFill="1" applyBorder="1" applyAlignment="1"/>
    <xf numFmtId="49" fontId="11" fillId="8" borderId="96" xfId="0" applyNumberFormat="1" applyFont="1" applyFill="1" applyBorder="1" applyAlignment="1">
      <alignment wrapText="1"/>
    </xf>
    <xf numFmtId="3" fontId="69" fillId="0" borderId="38" xfId="0" applyNumberFormat="1" applyFont="1" applyFill="1" applyBorder="1" applyAlignment="1">
      <alignment horizontal="right" vertical="center" wrapText="1" indent="1"/>
    </xf>
    <xf numFmtId="3" fontId="69" fillId="0" borderId="16" xfId="0" applyNumberFormat="1" applyFont="1" applyFill="1" applyBorder="1" applyAlignment="1">
      <alignment horizontal="right" vertical="center" wrapText="1" indent="1"/>
    </xf>
    <xf numFmtId="3" fontId="69" fillId="0" borderId="30" xfId="0" applyNumberFormat="1" applyFont="1" applyFill="1" applyBorder="1" applyAlignment="1">
      <alignment horizontal="right" vertical="center" wrapText="1" indent="1"/>
    </xf>
    <xf numFmtId="49" fontId="51" fillId="16" borderId="28" xfId="0" applyNumberFormat="1" applyFont="1" applyFill="1" applyBorder="1" applyAlignment="1">
      <alignment horizontal="center" vertical="center" wrapText="1"/>
    </xf>
    <xf numFmtId="49" fontId="51" fillId="16" borderId="16" xfId="0" applyNumberFormat="1" applyFont="1" applyFill="1" applyBorder="1" applyAlignment="1">
      <alignment horizontal="center" vertical="center" wrapText="1"/>
    </xf>
    <xf numFmtId="49" fontId="51" fillId="16" borderId="65" xfId="0" applyNumberFormat="1" applyFont="1" applyFill="1" applyBorder="1" applyAlignment="1">
      <alignment horizontal="center" vertical="center" wrapText="1"/>
    </xf>
    <xf numFmtId="49" fontId="51" fillId="16" borderId="50" xfId="0" applyNumberFormat="1" applyFont="1" applyFill="1" applyBorder="1" applyAlignment="1">
      <alignment horizontal="center" vertical="center" wrapText="1"/>
    </xf>
    <xf numFmtId="49" fontId="110" fillId="0" borderId="6" xfId="0" applyNumberFormat="1" applyFont="1" applyFill="1" applyBorder="1" applyAlignment="1">
      <alignment wrapText="1"/>
    </xf>
    <xf numFmtId="0" fontId="110" fillId="0" borderId="6" xfId="0" applyFont="1" applyFill="1" applyBorder="1" applyAlignment="1">
      <alignment wrapText="1"/>
    </xf>
    <xf numFmtId="0" fontId="110" fillId="0" borderId="6" xfId="0" applyFont="1" applyFill="1" applyBorder="1" applyAlignment="1">
      <alignment horizontal="left" vertical="center" wrapText="1"/>
    </xf>
    <xf numFmtId="49" fontId="110" fillId="0" borderId="6" xfId="0" applyNumberFormat="1" applyFont="1" applyFill="1" applyBorder="1" applyAlignment="1">
      <alignment vertical="center" wrapText="1"/>
    </xf>
    <xf numFmtId="49" fontId="110" fillId="0" borderId="7" xfId="0" applyNumberFormat="1" applyFont="1" applyFill="1" applyBorder="1" applyAlignment="1">
      <alignment vertical="center" wrapText="1"/>
    </xf>
    <xf numFmtId="49" fontId="11" fillId="16" borderId="25" xfId="0" applyNumberFormat="1" applyFont="1" applyFill="1" applyBorder="1" applyAlignment="1">
      <alignment vertical="center" wrapText="1"/>
    </xf>
    <xf numFmtId="49" fontId="46" fillId="16" borderId="55" xfId="0" applyNumberFormat="1" applyFont="1" applyFill="1" applyBorder="1" applyAlignment="1">
      <alignment horizontal="center" vertical="center" wrapText="1"/>
    </xf>
    <xf numFmtId="49" fontId="7" fillId="16" borderId="56" xfId="0" applyNumberFormat="1" applyFont="1" applyFill="1" applyBorder="1" applyAlignment="1">
      <alignment vertical="center" wrapText="1"/>
    </xf>
    <xf numFmtId="3" fontId="69" fillId="0" borderId="44" xfId="0" applyNumberFormat="1" applyFont="1" applyFill="1" applyBorder="1" applyAlignment="1">
      <alignment horizontal="right" vertical="center" wrapText="1" indent="1"/>
    </xf>
    <xf numFmtId="49" fontId="51" fillId="16" borderId="47" xfId="0" applyNumberFormat="1" applyFont="1" applyFill="1" applyBorder="1" applyAlignment="1">
      <alignment horizontal="center" vertical="center" wrapText="1"/>
    </xf>
    <xf numFmtId="49" fontId="51" fillId="16" borderId="30" xfId="0" applyNumberFormat="1" applyFont="1" applyFill="1" applyBorder="1" applyAlignment="1">
      <alignment horizontal="center" vertical="center" wrapText="1"/>
    </xf>
    <xf numFmtId="49" fontId="31" fillId="16" borderId="58" xfId="0" applyNumberFormat="1" applyFont="1" applyFill="1" applyBorder="1" applyAlignment="1">
      <alignment vertical="center" wrapText="1"/>
    </xf>
    <xf numFmtId="49" fontId="46" fillId="16" borderId="21" xfId="0" applyNumberFormat="1" applyFont="1" applyFill="1" applyBorder="1" applyAlignment="1">
      <alignment horizontal="center" vertical="center" wrapText="1"/>
    </xf>
    <xf numFmtId="49" fontId="46" fillId="16" borderId="24" xfId="0" applyNumberFormat="1" applyFont="1" applyFill="1" applyBorder="1" applyAlignment="1">
      <alignment horizontal="center" vertical="center" wrapText="1"/>
    </xf>
    <xf numFmtId="0" fontId="11" fillId="30" borderId="0" xfId="0" applyFont="1" applyFill="1"/>
    <xf numFmtId="0" fontId="7" fillId="30" borderId="0" xfId="0" applyFont="1" applyFill="1"/>
    <xf numFmtId="0" fontId="0" fillId="30" borderId="0" xfId="0" applyFill="1"/>
    <xf numFmtId="0" fontId="8" fillId="30" borderId="0" xfId="0" applyFont="1" applyFill="1"/>
    <xf numFmtId="0" fontId="7" fillId="30" borderId="0" xfId="0" applyFont="1" applyFill="1" applyBorder="1" applyAlignment="1">
      <alignment vertical="center"/>
    </xf>
    <xf numFmtId="0" fontId="7" fillId="30" borderId="0" xfId="0" applyFont="1" applyFill="1" applyBorder="1" applyAlignment="1">
      <alignment vertical="center" wrapText="1"/>
    </xf>
    <xf numFmtId="3" fontId="69" fillId="0" borderId="31" xfId="0" applyNumberFormat="1" applyFont="1" applyFill="1" applyBorder="1" applyAlignment="1">
      <alignment horizontal="right" vertical="center" wrapText="1" indent="1"/>
    </xf>
    <xf numFmtId="3" fontId="69" fillId="8" borderId="29" xfId="0" applyNumberFormat="1" applyFont="1" applyFill="1" applyBorder="1" applyAlignment="1">
      <alignment horizontal="right" vertical="center" wrapText="1" indent="1"/>
    </xf>
    <xf numFmtId="3" fontId="74" fillId="0" borderId="53" xfId="0" applyNumberFormat="1" applyFont="1" applyBorder="1" applyAlignment="1">
      <alignment horizontal="right" wrapText="1" indent="2"/>
    </xf>
    <xf numFmtId="49" fontId="5" fillId="16" borderId="42" xfId="0" applyNumberFormat="1" applyFont="1" applyFill="1" applyBorder="1" applyAlignment="1">
      <alignment horizontal="center" vertical="center" wrapText="1" shrinkToFit="1"/>
    </xf>
    <xf numFmtId="49" fontId="5" fillId="16" borderId="29" xfId="0" applyNumberFormat="1" applyFont="1" applyFill="1" applyBorder="1" applyAlignment="1">
      <alignment horizontal="center" vertical="center" wrapText="1"/>
    </xf>
    <xf numFmtId="49" fontId="5" fillId="16" borderId="14" xfId="0" applyNumberFormat="1" applyFont="1" applyFill="1" applyBorder="1" applyAlignment="1">
      <alignment horizontal="center" vertical="center" wrapText="1"/>
    </xf>
    <xf numFmtId="0" fontId="74" fillId="0" borderId="38" xfId="0" applyFont="1" applyFill="1" applyBorder="1" applyAlignment="1">
      <alignment horizontal="left" vertical="center" wrapText="1" indent="1"/>
    </xf>
    <xf numFmtId="0" fontId="74" fillId="0" borderId="30" xfId="0" applyFont="1" applyFill="1" applyBorder="1" applyAlignment="1">
      <alignment horizontal="left" vertical="center" wrapText="1" indent="1"/>
    </xf>
    <xf numFmtId="0" fontId="74" fillId="0" borderId="16" xfId="0" applyFont="1" applyFill="1" applyBorder="1" applyAlignment="1">
      <alignment horizontal="left" vertical="center" wrapText="1" indent="1"/>
    </xf>
    <xf numFmtId="49" fontId="101" fillId="16" borderId="31" xfId="0" applyNumberFormat="1" applyFont="1" applyFill="1" applyBorder="1" applyAlignment="1">
      <alignment horizontal="center" vertical="center" wrapText="1"/>
    </xf>
    <xf numFmtId="49" fontId="101" fillId="16" borderId="29" xfId="0" applyNumberFormat="1" applyFont="1" applyFill="1" applyBorder="1" applyAlignment="1">
      <alignment horizontal="center" vertical="center" wrapText="1"/>
    </xf>
    <xf numFmtId="49" fontId="101" fillId="16" borderId="48" xfId="0" applyNumberFormat="1" applyFont="1" applyFill="1" applyBorder="1" applyAlignment="1">
      <alignment horizontal="center" vertical="center" wrapText="1"/>
    </xf>
    <xf numFmtId="49" fontId="74" fillId="0" borderId="32" xfId="0" applyNumberFormat="1" applyFont="1" applyBorder="1" applyAlignment="1">
      <alignment horizontal="left" vertical="center" wrapText="1" indent="1"/>
    </xf>
    <xf numFmtId="164" fontId="85" fillId="0" borderId="46" xfId="0" applyNumberFormat="1" applyFont="1" applyBorder="1" applyAlignment="1">
      <alignment horizontal="center"/>
    </xf>
    <xf numFmtId="164" fontId="85" fillId="0" borderId="13" xfId="0" applyNumberFormat="1" applyFont="1" applyBorder="1" applyAlignment="1">
      <alignment horizontal="center"/>
    </xf>
    <xf numFmtId="164" fontId="85" fillId="0" borderId="11" xfId="0" applyNumberFormat="1" applyFont="1" applyBorder="1" applyAlignment="1">
      <alignment horizontal="center"/>
    </xf>
    <xf numFmtId="165" fontId="85" fillId="0" borderId="46" xfId="0" applyNumberFormat="1" applyFont="1" applyBorder="1" applyAlignment="1">
      <alignment horizontal="center"/>
    </xf>
    <xf numFmtId="165" fontId="85" fillId="0" borderId="13" xfId="0" applyNumberFormat="1" applyFont="1" applyBorder="1" applyAlignment="1">
      <alignment horizontal="center"/>
    </xf>
    <xf numFmtId="165" fontId="85" fillId="0" borderId="11" xfId="0" applyNumberFormat="1" applyFont="1" applyBorder="1" applyAlignment="1">
      <alignment horizontal="center"/>
    </xf>
    <xf numFmtId="166" fontId="85" fillId="0" borderId="46" xfId="0" applyNumberFormat="1" applyFont="1" applyBorder="1" applyAlignment="1">
      <alignment horizontal="center"/>
    </xf>
    <xf numFmtId="166" fontId="85" fillId="0" borderId="13" xfId="0" applyNumberFormat="1" applyFont="1" applyBorder="1" applyAlignment="1">
      <alignment horizontal="center"/>
    </xf>
    <xf numFmtId="166" fontId="85" fillId="0" borderId="11" xfId="0" applyNumberFormat="1" applyFont="1" applyBorder="1" applyAlignment="1">
      <alignment horizontal="center"/>
    </xf>
    <xf numFmtId="167" fontId="85" fillId="0" borderId="46" xfId="0" applyNumberFormat="1" applyFont="1" applyBorder="1" applyAlignment="1">
      <alignment horizontal="center"/>
    </xf>
    <xf numFmtId="167" fontId="85" fillId="0" borderId="13" xfId="0" applyNumberFormat="1" applyFont="1" applyBorder="1" applyAlignment="1">
      <alignment horizontal="center"/>
    </xf>
    <xf numFmtId="167" fontId="85" fillId="0" borderId="11" xfId="0" applyNumberFormat="1" applyFont="1" applyBorder="1" applyAlignment="1">
      <alignment horizontal="center"/>
    </xf>
    <xf numFmtId="168" fontId="85" fillId="0" borderId="47" xfId="0" applyNumberFormat="1" applyFont="1" applyBorder="1" applyAlignment="1">
      <alignment horizontal="center"/>
    </xf>
    <xf numFmtId="168" fontId="85" fillId="0" borderId="30" xfId="0" applyNumberFormat="1" applyFont="1" applyBorder="1" applyAlignment="1">
      <alignment horizontal="center"/>
    </xf>
    <xf numFmtId="168" fontId="85" fillId="0" borderId="32" xfId="0" applyNumberFormat="1" applyFont="1" applyBorder="1" applyAlignment="1">
      <alignment horizontal="center"/>
    </xf>
    <xf numFmtId="0" fontId="69" fillId="28" borderId="56" xfId="0" applyFont="1" applyFill="1" applyBorder="1" applyAlignment="1">
      <alignment horizontal="center" vertical="center" wrapText="1"/>
    </xf>
    <xf numFmtId="0" fontId="5" fillId="16" borderId="64" xfId="0" applyNumberFormat="1" applyFont="1" applyFill="1" applyBorder="1" applyAlignment="1">
      <alignment vertical="center" wrapText="1"/>
    </xf>
    <xf numFmtId="49" fontId="14" fillId="16" borderId="14" xfId="0" applyNumberFormat="1" applyFont="1" applyFill="1" applyBorder="1" applyAlignment="1">
      <alignment vertical="center" wrapText="1"/>
    </xf>
    <xf numFmtId="49" fontId="11" fillId="16" borderId="65" xfId="0" applyNumberFormat="1" applyFont="1" applyFill="1" applyBorder="1" applyAlignment="1">
      <alignment vertical="center" wrapText="1"/>
    </xf>
    <xf numFmtId="49" fontId="11" fillId="16" borderId="16" xfId="0" applyNumberFormat="1" applyFont="1" applyFill="1" applyBorder="1" applyAlignment="1">
      <alignment vertical="center" wrapText="1"/>
    </xf>
    <xf numFmtId="3" fontId="85" fillId="0" borderId="13" xfId="0" applyNumberFormat="1" applyFont="1" applyBorder="1" applyAlignment="1">
      <alignment horizontal="right" vertical="center" wrapText="1" indent="1"/>
    </xf>
    <xf numFmtId="3" fontId="85" fillId="0" borderId="30" xfId="0" applyNumberFormat="1" applyFont="1" applyBorder="1" applyAlignment="1">
      <alignment horizontal="right" vertical="center" wrapText="1" indent="1"/>
    </xf>
    <xf numFmtId="0" fontId="85" fillId="0" borderId="38" xfId="0" applyFont="1" applyBorder="1" applyAlignment="1">
      <alignment horizontal="left" vertical="center" wrapText="1" indent="1"/>
    </xf>
    <xf numFmtId="0" fontId="12" fillId="6" borderId="25" xfId="0" applyFont="1" applyFill="1" applyBorder="1"/>
    <xf numFmtId="0" fontId="12" fillId="6" borderId="12" xfId="0" applyFont="1" applyFill="1" applyBorder="1"/>
    <xf numFmtId="0" fontId="11" fillId="6" borderId="36" xfId="0" applyFont="1" applyFill="1" applyBorder="1" applyAlignment="1">
      <alignment horizontal="center" vertical="center"/>
    </xf>
    <xf numFmtId="0" fontId="68" fillId="35" borderId="132" xfId="0" applyFont="1" applyFill="1" applyBorder="1" applyAlignment="1">
      <alignment horizontal="center" vertical="center" wrapText="1"/>
    </xf>
    <xf numFmtId="0" fontId="68" fillId="29" borderId="56" xfId="0" applyFont="1" applyFill="1" applyBorder="1" applyAlignment="1">
      <alignment horizontal="center" vertical="top" wrapText="1"/>
    </xf>
    <xf numFmtId="0" fontId="69" fillId="33" borderId="132" xfId="0" applyFont="1" applyFill="1" applyBorder="1" applyAlignment="1">
      <alignment horizontal="center" vertical="center" wrapText="1"/>
    </xf>
    <xf numFmtId="0" fontId="68" fillId="33" borderId="56" xfId="0" applyFont="1" applyFill="1" applyBorder="1" applyAlignment="1">
      <alignment horizontal="center" vertical="center" wrapText="1"/>
    </xf>
    <xf numFmtId="49" fontId="69" fillId="28" borderId="56" xfId="0" applyNumberFormat="1" applyFont="1" applyFill="1" applyBorder="1" applyAlignment="1">
      <alignment horizontal="center" vertical="center" wrapText="1"/>
    </xf>
    <xf numFmtId="0" fontId="69" fillId="36" borderId="132" xfId="0" applyFont="1" applyFill="1" applyBorder="1" applyAlignment="1">
      <alignment horizontal="center" vertical="center" wrapText="1"/>
    </xf>
    <xf numFmtId="0" fontId="11" fillId="33" borderId="0" xfId="0" applyFont="1" applyFill="1" applyBorder="1"/>
    <xf numFmtId="0" fontId="54" fillId="33" borderId="0" xfId="0" applyFont="1" applyFill="1" applyBorder="1" applyAlignment="1">
      <alignment vertical="center" wrapText="1"/>
    </xf>
    <xf numFmtId="0" fontId="3" fillId="0" borderId="17" xfId="0" applyFont="1" applyBorder="1" applyAlignment="1">
      <alignment vertical="center" wrapText="1"/>
    </xf>
    <xf numFmtId="0" fontId="115" fillId="5" borderId="0" xfId="0" applyFont="1" applyFill="1" applyBorder="1"/>
    <xf numFmtId="3" fontId="116" fillId="5" borderId="0" xfId="0" applyNumberFormat="1" applyFont="1" applyFill="1"/>
    <xf numFmtId="3" fontId="117" fillId="5" borderId="0" xfId="0" applyNumberFormat="1" applyFont="1" applyFill="1"/>
    <xf numFmtId="0" fontId="116" fillId="5" borderId="0" xfId="0" applyFont="1" applyFill="1"/>
    <xf numFmtId="0" fontId="40" fillId="5" borderId="146" xfId="0" applyFont="1" applyFill="1" applyBorder="1"/>
    <xf numFmtId="3" fontId="74" fillId="5" borderId="146" xfId="0" applyNumberFormat="1" applyFont="1" applyFill="1" applyBorder="1" applyAlignment="1">
      <alignment horizontal="right"/>
    </xf>
    <xf numFmtId="0" fontId="90" fillId="5" borderId="146" xfId="0" applyFont="1" applyFill="1" applyBorder="1"/>
    <xf numFmtId="3" fontId="118" fillId="5" borderId="147" xfId="0" applyNumberFormat="1" applyFont="1" applyFill="1" applyBorder="1" applyAlignment="1">
      <alignment horizontal="right"/>
    </xf>
    <xf numFmtId="3" fontId="74" fillId="5" borderId="146" xfId="0" applyNumberFormat="1" applyFont="1" applyFill="1" applyBorder="1" applyAlignment="1">
      <alignment horizontal="right" wrapText="1"/>
    </xf>
    <xf numFmtId="0" fontId="61" fillId="5" borderId="148" xfId="0" applyFont="1" applyFill="1" applyBorder="1"/>
    <xf numFmtId="3" fontId="94" fillId="5" borderId="149" xfId="13" applyNumberFormat="1" applyFont="1" applyFill="1" applyBorder="1"/>
    <xf numFmtId="3" fontId="94" fillId="5" borderId="148" xfId="13" applyNumberFormat="1" applyFont="1" applyFill="1" applyBorder="1"/>
    <xf numFmtId="3" fontId="69" fillId="5" borderId="0" xfId="13" applyNumberFormat="1" applyFont="1" applyFill="1" applyBorder="1"/>
    <xf numFmtId="0" fontId="117" fillId="5" borderId="0" xfId="0" applyFont="1" applyFill="1" applyBorder="1" applyAlignment="1">
      <alignment horizontal="left" wrapText="1" indent="1"/>
    </xf>
    <xf numFmtId="3" fontId="114" fillId="5" borderId="150" xfId="13" applyNumberFormat="1" applyFont="1" applyFill="1" applyBorder="1"/>
    <xf numFmtId="3" fontId="114" fillId="5" borderId="0" xfId="13" applyNumberFormat="1" applyFont="1" applyFill="1" applyBorder="1"/>
    <xf numFmtId="0" fontId="117" fillId="5" borderId="0" xfId="0" applyFont="1" applyFill="1" applyBorder="1" applyAlignment="1">
      <alignment horizontal="left" indent="1"/>
    </xf>
    <xf numFmtId="3" fontId="114" fillId="5" borderId="150" xfId="11" applyNumberFormat="1" applyFont="1" applyFill="1" applyBorder="1"/>
    <xf numFmtId="3" fontId="114" fillId="5" borderId="0" xfId="11" applyNumberFormat="1" applyFont="1" applyFill="1" applyBorder="1"/>
    <xf numFmtId="3" fontId="114" fillId="5" borderId="151" xfId="11" applyNumberFormat="1" applyFont="1" applyFill="1" applyBorder="1"/>
    <xf numFmtId="3" fontId="114" fillId="5" borderId="1" xfId="11" applyNumberFormat="1" applyFont="1" applyFill="1" applyBorder="1"/>
    <xf numFmtId="0" fontId="90" fillId="5" borderId="152" xfId="0" applyFont="1" applyFill="1" applyBorder="1"/>
    <xf numFmtId="3" fontId="74" fillId="5" borderId="152" xfId="0" applyNumberFormat="1" applyFont="1" applyFill="1" applyBorder="1" applyAlignment="1">
      <alignment horizontal="right" wrapText="1"/>
    </xf>
    <xf numFmtId="0" fontId="117" fillId="5" borderId="0" xfId="0" applyFont="1" applyFill="1" applyBorder="1" applyAlignment="1">
      <alignment horizontal="left" indent="2"/>
    </xf>
    <xf numFmtId="0" fontId="117" fillId="5" borderId="1" xfId="0" applyFont="1" applyFill="1" applyBorder="1" applyAlignment="1">
      <alignment horizontal="left" indent="2"/>
    </xf>
    <xf numFmtId="0" fontId="61" fillId="5" borderId="2" xfId="0" applyFont="1" applyFill="1" applyBorder="1" applyAlignment="1">
      <alignment horizontal="left"/>
    </xf>
    <xf numFmtId="3" fontId="40" fillId="5" borderId="153" xfId="11" applyNumberFormat="1" applyFont="1" applyFill="1" applyBorder="1"/>
    <xf numFmtId="3" fontId="69" fillId="5" borderId="2" xfId="11" applyNumberFormat="1" applyFont="1" applyFill="1" applyBorder="1"/>
    <xf numFmtId="3" fontId="114" fillId="5" borderId="135" xfId="13" applyNumberFormat="1" applyFont="1" applyFill="1" applyBorder="1"/>
    <xf numFmtId="3" fontId="69" fillId="5" borderId="0" xfId="13" applyNumberFormat="1" applyFont="1" applyFill="1" applyBorder="1" applyAlignment="1">
      <alignment horizontal="left"/>
    </xf>
    <xf numFmtId="0" fontId="74" fillId="5" borderId="155" xfId="0" applyFont="1" applyFill="1" applyBorder="1" applyAlignment="1">
      <alignment horizontal="left" indent="4"/>
    </xf>
    <xf numFmtId="3" fontId="69" fillId="5" borderId="156" xfId="11" applyNumberFormat="1" applyFont="1" applyFill="1" applyBorder="1"/>
    <xf numFmtId="3" fontId="69" fillId="5" borderId="155" xfId="11" applyNumberFormat="1" applyFont="1" applyFill="1" applyBorder="1"/>
    <xf numFmtId="0" fontId="74" fillId="5" borderId="135" xfId="0" applyFont="1" applyFill="1" applyBorder="1" applyAlignment="1">
      <alignment horizontal="left" indent="4"/>
    </xf>
    <xf numFmtId="3" fontId="69" fillId="5" borderId="154" xfId="11" applyNumberFormat="1" applyFont="1" applyFill="1" applyBorder="1"/>
    <xf numFmtId="3" fontId="69" fillId="5" borderId="135" xfId="11" applyNumberFormat="1" applyFont="1" applyFill="1" applyBorder="1"/>
    <xf numFmtId="3" fontId="71" fillId="5" borderId="0" xfId="13" applyNumberFormat="1" applyFont="1" applyFill="1" applyBorder="1"/>
    <xf numFmtId="0" fontId="119" fillId="5" borderId="0" xfId="0" applyFont="1" applyFill="1"/>
    <xf numFmtId="0" fontId="61" fillId="5" borderId="146" xfId="0" applyFont="1" applyFill="1" applyBorder="1" applyAlignment="1">
      <alignment horizontal="left"/>
    </xf>
    <xf numFmtId="3" fontId="40" fillId="5" borderId="157" xfId="11" applyNumberFormat="1" applyFont="1" applyFill="1" applyBorder="1"/>
    <xf numFmtId="3" fontId="69" fillId="5" borderId="146" xfId="11" applyNumberFormat="1" applyFont="1" applyFill="1" applyBorder="1"/>
    <xf numFmtId="0" fontId="40" fillId="5" borderId="146" xfId="0" applyFont="1" applyFill="1" applyBorder="1" applyAlignment="1">
      <alignment horizontal="left" indent="2"/>
    </xf>
    <xf numFmtId="3" fontId="32" fillId="5" borderId="146" xfId="0" applyNumberFormat="1" applyFont="1" applyFill="1" applyBorder="1" applyAlignment="1">
      <alignment horizontal="right"/>
    </xf>
    <xf numFmtId="0" fontId="61" fillId="5" borderId="146" xfId="0" applyFont="1" applyFill="1" applyBorder="1" applyAlignment="1">
      <alignment horizontal="center"/>
    </xf>
    <xf numFmtId="3" fontId="32" fillId="5" borderId="147" xfId="0" applyNumberFormat="1" applyFont="1" applyFill="1" applyBorder="1" applyAlignment="1">
      <alignment horizontal="right"/>
    </xf>
    <xf numFmtId="0" fontId="61" fillId="5" borderId="146" xfId="0" applyFont="1" applyFill="1" applyBorder="1"/>
    <xf numFmtId="0" fontId="61" fillId="5" borderId="158" xfId="0" applyFont="1" applyFill="1" applyBorder="1"/>
    <xf numFmtId="3" fontId="40" fillId="5" borderId="159" xfId="13" applyNumberFormat="1" applyFont="1" applyFill="1" applyBorder="1"/>
    <xf numFmtId="0" fontId="61" fillId="5" borderId="162" xfId="0" applyFont="1" applyFill="1" applyBorder="1"/>
    <xf numFmtId="0" fontId="121" fillId="5" borderId="55" xfId="0" applyFont="1" applyFill="1" applyBorder="1" applyAlignment="1">
      <alignment horizontal="left" indent="1"/>
    </xf>
    <xf numFmtId="3" fontId="122" fillId="5" borderId="163" xfId="13" applyNumberFormat="1" applyFont="1" applyFill="1" applyBorder="1"/>
    <xf numFmtId="3" fontId="94" fillId="5" borderId="52" xfId="13" applyNumberFormat="1" applyFont="1" applyFill="1" applyBorder="1"/>
    <xf numFmtId="0" fontId="117" fillId="5" borderId="2" xfId="0" applyFont="1" applyFill="1" applyBorder="1" applyAlignment="1">
      <alignment horizontal="left" indent="2"/>
    </xf>
    <xf numFmtId="3" fontId="114" fillId="5" borderId="153" xfId="13" applyNumberFormat="1" applyFont="1" applyFill="1" applyBorder="1"/>
    <xf numFmtId="3" fontId="69" fillId="5" borderId="45" xfId="13" applyNumberFormat="1" applyFont="1" applyFill="1" applyBorder="1"/>
    <xf numFmtId="0" fontId="117" fillId="5" borderId="0" xfId="0" applyFont="1" applyFill="1" applyBorder="1" applyAlignment="1">
      <alignment horizontal="left" indent="3"/>
    </xf>
    <xf numFmtId="3" fontId="114" fillId="5" borderId="52" xfId="11" applyNumberFormat="1" applyFont="1" applyFill="1" applyBorder="1"/>
    <xf numFmtId="3" fontId="114" fillId="5" borderId="154" xfId="11" applyNumberFormat="1" applyFont="1" applyFill="1" applyBorder="1"/>
    <xf numFmtId="3" fontId="124" fillId="5" borderId="170" xfId="11" applyNumberFormat="1" applyFont="1" applyFill="1" applyBorder="1" applyAlignment="1">
      <alignment horizontal="left"/>
    </xf>
    <xf numFmtId="0" fontId="74" fillId="5" borderId="0" xfId="0" applyFont="1" applyFill="1" applyBorder="1" applyAlignment="1">
      <alignment horizontal="left" indent="3"/>
    </xf>
    <xf numFmtId="3" fontId="69" fillId="5" borderId="150" xfId="11" applyNumberFormat="1" applyFont="1" applyFill="1" applyBorder="1"/>
    <xf numFmtId="3" fontId="69" fillId="5" borderId="52" xfId="11" applyNumberFormat="1" applyFont="1" applyFill="1" applyBorder="1" applyAlignment="1">
      <alignment horizontal="left"/>
    </xf>
    <xf numFmtId="0" fontId="74" fillId="5" borderId="135" xfId="0" applyFont="1" applyFill="1" applyBorder="1" applyAlignment="1">
      <alignment horizontal="left" indent="3"/>
    </xf>
    <xf numFmtId="3" fontId="69" fillId="5" borderId="170" xfId="11" applyNumberFormat="1" applyFont="1" applyFill="1" applyBorder="1" applyAlignment="1">
      <alignment horizontal="left"/>
    </xf>
    <xf numFmtId="0" fontId="74" fillId="5" borderId="0" xfId="0" applyFont="1" applyFill="1" applyBorder="1" applyAlignment="1">
      <alignment horizontal="left" indent="5"/>
    </xf>
    <xf numFmtId="0" fontId="74" fillId="5" borderId="135" xfId="0" applyFont="1" applyFill="1" applyBorder="1" applyAlignment="1">
      <alignment horizontal="left" indent="5"/>
    </xf>
    <xf numFmtId="3" fontId="114" fillId="5" borderId="52" xfId="11" applyNumberFormat="1" applyFont="1" applyFill="1" applyBorder="1" applyAlignment="1">
      <alignment horizontal="left"/>
    </xf>
    <xf numFmtId="3" fontId="114" fillId="5" borderId="157" xfId="11" applyNumberFormat="1" applyFont="1" applyFill="1" applyBorder="1"/>
    <xf numFmtId="3" fontId="114" fillId="5" borderId="177" xfId="11" applyNumberFormat="1" applyFont="1" applyFill="1" applyBorder="1"/>
    <xf numFmtId="0" fontId="117" fillId="5" borderId="0" xfId="0" applyFont="1" applyFill="1" applyBorder="1" applyAlignment="1">
      <alignment horizontal="left" wrapText="1" indent="2"/>
    </xf>
    <xf numFmtId="0" fontId="117" fillId="5" borderId="135" xfId="0" applyFont="1" applyFill="1" applyBorder="1" applyAlignment="1">
      <alignment horizontal="left" wrapText="1" indent="3"/>
    </xf>
    <xf numFmtId="0" fontId="117" fillId="5" borderId="146" xfId="0" applyFont="1" applyFill="1" applyBorder="1" applyAlignment="1">
      <alignment horizontal="left" wrapText="1" indent="3"/>
    </xf>
    <xf numFmtId="169" fontId="69" fillId="0" borderId="125" xfId="11" applyNumberFormat="1" applyFont="1" applyFill="1" applyBorder="1" applyAlignment="1">
      <alignment horizontal="left" vertical="center" wrapText="1" indent="1"/>
    </xf>
    <xf numFmtId="0" fontId="74" fillId="5" borderId="0" xfId="0" applyFont="1" applyFill="1" applyBorder="1" applyAlignment="1">
      <alignment horizontal="left" indent="2"/>
    </xf>
    <xf numFmtId="3" fontId="69" fillId="5" borderId="150" xfId="13" applyNumberFormat="1" applyFont="1" applyFill="1" applyBorder="1"/>
    <xf numFmtId="0" fontId="61" fillId="5" borderId="178" xfId="0" applyFont="1" applyFill="1" applyBorder="1" applyAlignment="1">
      <alignment horizontal="left"/>
    </xf>
    <xf numFmtId="3" fontId="40" fillId="5" borderId="179" xfId="11" applyNumberFormat="1" applyFont="1" applyFill="1" applyBorder="1"/>
    <xf numFmtId="3" fontId="69" fillId="5" borderId="178" xfId="11" applyNumberFormat="1" applyFont="1" applyFill="1" applyBorder="1"/>
    <xf numFmtId="0" fontId="117" fillId="0" borderId="40" xfId="0" applyFont="1" applyBorder="1" applyAlignment="1">
      <alignment horizontal="left" vertical="center" wrapText="1"/>
    </xf>
    <xf numFmtId="171" fontId="117" fillId="0" borderId="40" xfId="0" applyNumberFormat="1" applyFont="1" applyFill="1" applyBorder="1" applyAlignment="1">
      <alignment vertical="center" wrapText="1"/>
    </xf>
    <xf numFmtId="170" fontId="125" fillId="0" borderId="40" xfId="0" applyNumberFormat="1" applyFont="1" applyFill="1" applyBorder="1"/>
    <xf numFmtId="0" fontId="117" fillId="0" borderId="13" xfId="0" applyFont="1" applyBorder="1" applyAlignment="1">
      <alignment horizontal="left" vertical="center" wrapText="1"/>
    </xf>
    <xf numFmtId="171" fontId="117" fillId="0" borderId="13" xfId="0" applyNumberFormat="1" applyFont="1" applyFill="1" applyBorder="1" applyAlignment="1">
      <alignment vertical="center" wrapText="1"/>
    </xf>
    <xf numFmtId="170" fontId="125" fillId="0" borderId="13" xfId="0" applyNumberFormat="1" applyFont="1" applyFill="1" applyBorder="1"/>
    <xf numFmtId="0" fontId="117" fillId="0" borderId="13" xfId="0" applyFont="1" applyBorder="1" applyAlignment="1">
      <alignment horizontal="left" vertical="top" wrapText="1"/>
    </xf>
    <xf numFmtId="49" fontId="117" fillId="0" borderId="180" xfId="0" applyNumberFormat="1" applyFont="1" applyBorder="1" applyAlignment="1">
      <alignment horizontal="left" vertical="center" wrapText="1"/>
    </xf>
    <xf numFmtId="171" fontId="117" fillId="0" borderId="180" xfId="0" applyNumberFormat="1" applyFont="1" applyFill="1" applyBorder="1" applyAlignment="1">
      <alignment vertical="center" wrapText="1"/>
    </xf>
    <xf numFmtId="170" fontId="125" fillId="0" borderId="180" xfId="0" applyNumberFormat="1" applyFont="1" applyFill="1" applyBorder="1"/>
    <xf numFmtId="171" fontId="114" fillId="16" borderId="30" xfId="11" applyNumberFormat="1" applyFont="1" applyFill="1" applyBorder="1" applyAlignment="1">
      <alignment vertical="center"/>
    </xf>
    <xf numFmtId="172" fontId="114" fillId="16" borderId="30" xfId="11" applyNumberFormat="1" applyFont="1" applyFill="1" applyBorder="1" applyAlignment="1">
      <alignment vertical="center"/>
    </xf>
    <xf numFmtId="172" fontId="122" fillId="12" borderId="15" xfId="11" applyNumberFormat="1" applyFont="1" applyFill="1" applyBorder="1" applyAlignment="1">
      <alignment vertical="center"/>
    </xf>
    <xf numFmtId="49" fontId="2" fillId="0" borderId="42" xfId="0" applyNumberFormat="1" applyFont="1" applyFill="1" applyBorder="1" applyAlignment="1">
      <alignment wrapText="1"/>
    </xf>
    <xf numFmtId="49" fontId="2" fillId="0" borderId="5" xfId="0" applyNumberFormat="1" applyFont="1" applyFill="1" applyBorder="1" applyAlignment="1">
      <alignment wrapText="1"/>
    </xf>
    <xf numFmtId="0" fontId="2" fillId="0" borderId="6" xfId="0" applyFont="1" applyFill="1" applyBorder="1" applyAlignment="1">
      <alignment horizontal="left" vertical="center" wrapText="1"/>
    </xf>
    <xf numFmtId="0" fontId="2" fillId="0" borderId="6" xfId="0" applyFont="1" applyFill="1" applyBorder="1" applyAlignment="1">
      <alignment wrapText="1"/>
    </xf>
    <xf numFmtId="49" fontId="2" fillId="0" borderId="5" xfId="0" applyNumberFormat="1" applyFont="1" applyFill="1" applyBorder="1" applyAlignment="1">
      <alignment vertical="center" wrapText="1"/>
    </xf>
    <xf numFmtId="49" fontId="2" fillId="0" borderId="6" xfId="0" applyNumberFormat="1" applyFont="1" applyFill="1" applyBorder="1" applyAlignment="1">
      <alignment vertical="center" wrapText="1"/>
    </xf>
    <xf numFmtId="49" fontId="2" fillId="0" borderId="7" xfId="0" applyNumberFormat="1" applyFont="1" applyFill="1" applyBorder="1" applyAlignment="1">
      <alignment vertical="center" wrapText="1"/>
    </xf>
    <xf numFmtId="0" fontId="2" fillId="0" borderId="7" xfId="0" applyFont="1" applyFill="1" applyBorder="1" applyAlignment="1">
      <alignment wrapText="1"/>
    </xf>
    <xf numFmtId="0" fontId="7" fillId="32" borderId="8" xfId="0" applyFont="1" applyFill="1" applyBorder="1" applyAlignment="1">
      <alignment vertical="center"/>
    </xf>
    <xf numFmtId="0" fontId="24" fillId="32" borderId="22" xfId="0" applyNumberFormat="1" applyFont="1" applyFill="1" applyBorder="1" applyAlignment="1">
      <alignment horizontal="right" vertical="center"/>
    </xf>
    <xf numFmtId="49" fontId="4" fillId="15" borderId="0" xfId="0" applyNumberFormat="1" applyFont="1" applyFill="1" applyBorder="1" applyAlignment="1">
      <alignment horizontal="left"/>
    </xf>
    <xf numFmtId="49" fontId="4" fillId="15" borderId="12" xfId="0" applyNumberFormat="1" applyFont="1" applyFill="1" applyBorder="1" applyAlignment="1">
      <alignment horizontal="left" vertical="top"/>
    </xf>
    <xf numFmtId="0" fontId="72" fillId="29" borderId="56" xfId="0" applyFont="1" applyFill="1" applyBorder="1" applyAlignment="1">
      <alignment horizontal="center" vertical="center" wrapText="1"/>
    </xf>
    <xf numFmtId="3" fontId="11" fillId="0" borderId="0" xfId="0" applyNumberFormat="1" applyFont="1"/>
    <xf numFmtId="3" fontId="126" fillId="5" borderId="154" xfId="11" applyNumberFormat="1" applyFont="1" applyFill="1" applyBorder="1"/>
    <xf numFmtId="3" fontId="126" fillId="5" borderId="135" xfId="11" applyNumberFormat="1" applyFont="1" applyFill="1" applyBorder="1"/>
    <xf numFmtId="3" fontId="127" fillId="5" borderId="154" xfId="11" applyNumberFormat="1" applyFont="1" applyFill="1" applyBorder="1"/>
    <xf numFmtId="3" fontId="127" fillId="5" borderId="150" xfId="11" applyNumberFormat="1" applyFont="1" applyFill="1" applyBorder="1"/>
    <xf numFmtId="49" fontId="129" fillId="15" borderId="25" xfId="0" applyNumberFormat="1" applyFont="1" applyFill="1" applyBorder="1" applyAlignment="1">
      <alignment horizontal="left" vertical="top"/>
    </xf>
    <xf numFmtId="0" fontId="23" fillId="0" borderId="0" xfId="8"/>
    <xf numFmtId="49" fontId="129" fillId="15" borderId="56" xfId="0" applyNumberFormat="1" applyFont="1" applyFill="1" applyBorder="1" applyAlignment="1">
      <alignment horizontal="left"/>
    </xf>
    <xf numFmtId="0" fontId="7" fillId="6" borderId="10" xfId="0" applyFont="1" applyFill="1" applyBorder="1" applyAlignment="1">
      <alignment vertical="center"/>
    </xf>
    <xf numFmtId="0" fontId="7" fillId="6" borderId="3" xfId="0" applyFont="1" applyFill="1" applyBorder="1" applyAlignment="1">
      <alignment vertical="center"/>
    </xf>
    <xf numFmtId="0" fontId="23" fillId="0" borderId="0" xfId="8" applyBorder="1"/>
    <xf numFmtId="0" fontId="130" fillId="0" borderId="0" xfId="8" applyFont="1" applyBorder="1" applyAlignment="1">
      <alignment vertical="center"/>
    </xf>
    <xf numFmtId="0" fontId="130" fillId="0" borderId="0" xfId="8" applyFont="1" applyBorder="1"/>
    <xf numFmtId="0" fontId="130" fillId="0" borderId="41" xfId="8" applyFont="1" applyBorder="1"/>
    <xf numFmtId="0" fontId="11" fillId="0" borderId="97" xfId="8" applyFont="1" applyBorder="1" applyAlignment="1">
      <alignment horizontal="center" vertical="center" wrapText="1"/>
    </xf>
    <xf numFmtId="0" fontId="11" fillId="0" borderId="22" xfId="8" applyFont="1" applyBorder="1" applyAlignment="1">
      <alignment horizontal="center" vertical="center" wrapText="1"/>
    </xf>
    <xf numFmtId="0" fontId="73" fillId="0" borderId="0" xfId="8" applyFont="1"/>
    <xf numFmtId="0" fontId="54" fillId="0" borderId="97" xfId="8" applyFont="1" applyBorder="1" applyAlignment="1">
      <alignment horizontal="center" vertical="center" wrapText="1"/>
    </xf>
    <xf numFmtId="0" fontId="11" fillId="0" borderId="22" xfId="8" applyFont="1" applyBorder="1" applyAlignment="1">
      <alignment vertical="center" wrapText="1"/>
    </xf>
    <xf numFmtId="0" fontId="11" fillId="0" borderId="34" xfId="8" applyFont="1" applyBorder="1" applyAlignment="1">
      <alignment vertical="center" wrapText="1"/>
    </xf>
    <xf numFmtId="0" fontId="61" fillId="0" borderId="34" xfId="8" applyFont="1" applyBorder="1" applyAlignment="1">
      <alignment vertical="center" wrapText="1"/>
    </xf>
    <xf numFmtId="0" fontId="135" fillId="0" borderId="0" xfId="8" applyFont="1" applyBorder="1" applyAlignment="1">
      <alignment horizontal="center" vertical="center" wrapText="1"/>
    </xf>
    <xf numFmtId="0" fontId="61" fillId="0" borderId="0" xfId="8" applyFont="1" applyBorder="1" applyAlignment="1">
      <alignment vertical="center" wrapText="1"/>
    </xf>
    <xf numFmtId="0" fontId="132" fillId="0" borderId="0" xfId="8" applyFont="1" applyBorder="1" applyAlignment="1">
      <alignment vertical="center" wrapText="1"/>
    </xf>
    <xf numFmtId="0" fontId="133" fillId="0" borderId="0" xfId="8" applyFont="1" applyBorder="1" applyAlignment="1">
      <alignment vertical="center"/>
    </xf>
    <xf numFmtId="0" fontId="130" fillId="0" borderId="0" xfId="8" applyFont="1" applyAlignment="1">
      <alignment vertical="top" wrapText="1"/>
    </xf>
    <xf numFmtId="0" fontId="130" fillId="0" borderId="0" xfId="8" applyFont="1" applyAlignment="1">
      <alignment vertical="top"/>
    </xf>
    <xf numFmtId="0" fontId="49" fillId="0" borderId="0" xfId="8" applyFont="1" applyAlignment="1">
      <alignment vertical="top"/>
    </xf>
    <xf numFmtId="0" fontId="130" fillId="0" borderId="0" xfId="8" applyFont="1" applyAlignment="1">
      <alignment vertical="center"/>
    </xf>
    <xf numFmtId="0" fontId="130" fillId="0" borderId="0" xfId="8" applyFont="1"/>
    <xf numFmtId="0" fontId="130" fillId="0" borderId="0" xfId="8" applyFont="1" applyAlignment="1">
      <alignment vertical="center" wrapText="1"/>
    </xf>
    <xf numFmtId="0" fontId="131" fillId="0" borderId="0" xfId="8" applyFont="1" applyBorder="1" applyAlignment="1">
      <alignment horizontal="center" vertical="center" wrapText="1"/>
    </xf>
    <xf numFmtId="0" fontId="11" fillId="0" borderId="0" xfId="8" applyFont="1" applyBorder="1" applyAlignment="1">
      <alignment vertical="center" wrapText="1"/>
    </xf>
    <xf numFmtId="0" fontId="23" fillId="0" borderId="0" xfId="8" applyFont="1" applyBorder="1" applyAlignment="1">
      <alignment vertical="center"/>
    </xf>
    <xf numFmtId="0" fontId="49" fillId="0" borderId="0" xfId="8" applyFont="1" applyAlignment="1">
      <alignment vertical="top" wrapText="1"/>
    </xf>
    <xf numFmtId="0" fontId="5" fillId="15" borderId="12" xfId="0" applyFont="1" applyFill="1" applyBorder="1" applyAlignment="1"/>
    <xf numFmtId="0" fontId="23" fillId="6" borderId="0" xfId="8" applyFill="1"/>
    <xf numFmtId="0" fontId="143" fillId="0" borderId="0" xfId="8" applyFont="1"/>
    <xf numFmtId="0" fontId="82" fillId="0" borderId="0" xfId="8" applyFont="1"/>
    <xf numFmtId="0" fontId="61" fillId="0" borderId="0" xfId="8" applyFont="1" applyBorder="1" applyAlignment="1">
      <alignment horizontal="center" vertical="center" wrapText="1"/>
    </xf>
    <xf numFmtId="0" fontId="144" fillId="6" borderId="0" xfId="8" applyFont="1" applyFill="1" applyAlignment="1">
      <alignment vertical="center"/>
    </xf>
    <xf numFmtId="0" fontId="11" fillId="0" borderId="0" xfId="8" applyFont="1"/>
    <xf numFmtId="0" fontId="11" fillId="0" borderId="0" xfId="8" applyFont="1" applyAlignment="1">
      <alignment vertical="center" wrapText="1"/>
    </xf>
    <xf numFmtId="0" fontId="11" fillId="0" borderId="41" xfId="8" applyFont="1" applyBorder="1" applyAlignment="1">
      <alignment vertical="center" wrapText="1"/>
    </xf>
    <xf numFmtId="0" fontId="11" fillId="0" borderId="36" xfId="8" applyFont="1" applyBorder="1" applyAlignment="1">
      <alignment horizontal="center" vertical="center" wrapText="1"/>
    </xf>
    <xf numFmtId="0" fontId="11" fillId="0" borderId="0" xfId="8" applyFont="1" applyAlignment="1">
      <alignment vertical="top" wrapText="1"/>
    </xf>
    <xf numFmtId="0" fontId="11" fillId="0" borderId="0" xfId="8" applyFont="1" applyAlignment="1">
      <alignment vertical="top"/>
    </xf>
    <xf numFmtId="0" fontId="73" fillId="0" borderId="0" xfId="8" applyFont="1" applyAlignment="1">
      <alignment vertical="top"/>
    </xf>
    <xf numFmtId="0" fontId="23" fillId="0" borderId="0" xfId="8" applyFont="1" applyAlignment="1">
      <alignment vertical="center"/>
    </xf>
    <xf numFmtId="0" fontId="131" fillId="0" borderId="0" xfId="8" applyFont="1" applyAlignment="1">
      <alignment vertical="center" wrapText="1"/>
    </xf>
    <xf numFmtId="0" fontId="11" fillId="0" borderId="56" xfId="8" applyFont="1" applyBorder="1" applyAlignment="1">
      <alignment horizontal="center" vertical="center" wrapText="1"/>
    </xf>
    <xf numFmtId="0" fontId="131" fillId="0" borderId="34" xfId="8" applyFont="1" applyBorder="1" applyAlignment="1">
      <alignment vertical="center" wrapText="1"/>
    </xf>
    <xf numFmtId="0" fontId="146" fillId="0" borderId="20" xfId="8" applyFont="1" applyBorder="1" applyAlignment="1">
      <alignment horizontal="center" vertical="center" wrapText="1"/>
    </xf>
    <xf numFmtId="0" fontId="146" fillId="0" borderId="34" xfId="8" applyFont="1" applyBorder="1" applyAlignment="1">
      <alignment vertical="center" wrapText="1"/>
    </xf>
    <xf numFmtId="0" fontId="135" fillId="0" borderId="0" xfId="8" applyFont="1" applyBorder="1" applyAlignment="1">
      <alignment vertical="center" wrapText="1"/>
    </xf>
    <xf numFmtId="0" fontId="131" fillId="0" borderId="0" xfId="8" applyFont="1" applyBorder="1" applyAlignment="1">
      <alignment vertical="center" wrapText="1"/>
    </xf>
    <xf numFmtId="0" fontId="147" fillId="0" borderId="0" xfId="8" applyFont="1" applyBorder="1" applyAlignment="1">
      <alignment horizontal="center" vertical="center"/>
    </xf>
    <xf numFmtId="0" fontId="23" fillId="0" borderId="0" xfId="8" applyAlignment="1">
      <alignment horizontal="left"/>
    </xf>
    <xf numFmtId="0" fontId="73" fillId="0" borderId="0" xfId="8" applyFont="1" applyAlignment="1">
      <alignment horizontal="left"/>
    </xf>
    <xf numFmtId="0" fontId="73" fillId="0" borderId="0" xfId="8" applyFont="1" applyAlignment="1">
      <alignment horizontal="left" vertical="top"/>
    </xf>
    <xf numFmtId="0" fontId="11" fillId="5" borderId="56" xfId="8" applyFont="1" applyFill="1" applyBorder="1" applyAlignment="1">
      <alignment horizontal="center" vertical="center" wrapText="1"/>
    </xf>
    <xf numFmtId="0" fontId="11" fillId="5" borderId="27" xfId="8" applyFont="1" applyFill="1" applyBorder="1" applyAlignment="1">
      <alignment horizontal="center" vertical="center" wrapText="1"/>
    </xf>
    <xf numFmtId="0" fontId="137" fillId="0" borderId="97" xfId="8" applyFont="1" applyBorder="1" applyAlignment="1">
      <alignment horizontal="center" vertical="center" wrapText="1"/>
    </xf>
    <xf numFmtId="0" fontId="137" fillId="0" borderId="22" xfId="8" applyFont="1" applyBorder="1" applyAlignment="1">
      <alignment vertical="center" wrapText="1"/>
    </xf>
    <xf numFmtId="0" fontId="137" fillId="0" borderId="20" xfId="8" applyFont="1" applyBorder="1" applyAlignment="1">
      <alignment horizontal="center" vertical="center" wrapText="1"/>
    </xf>
    <xf numFmtId="0" fontId="137" fillId="0" borderId="34" xfId="8" applyFont="1" applyBorder="1" applyAlignment="1">
      <alignment vertical="center" wrapText="1"/>
    </xf>
    <xf numFmtId="0" fontId="135" fillId="0" borderId="34" xfId="8" applyFont="1" applyBorder="1" applyAlignment="1">
      <alignment vertical="center" wrapText="1"/>
    </xf>
    <xf numFmtId="0" fontId="146" fillId="0" borderId="0" xfId="8" applyFont="1" applyBorder="1" applyAlignment="1">
      <alignment horizontal="center" vertical="center" wrapText="1"/>
    </xf>
    <xf numFmtId="0" fontId="146" fillId="0" borderId="0" xfId="8" applyFont="1" applyBorder="1" applyAlignment="1">
      <alignment vertical="center" wrapText="1"/>
    </xf>
    <xf numFmtId="0" fontId="49" fillId="0" borderId="0" xfId="8" applyFont="1" applyAlignment="1">
      <alignment horizontal="left" vertical="center" wrapText="1"/>
    </xf>
    <xf numFmtId="0" fontId="49" fillId="0" borderId="0" xfId="0" applyFont="1" applyAlignment="1">
      <alignment horizontal="left" vertical="center" wrapText="1"/>
    </xf>
    <xf numFmtId="0" fontId="73" fillId="0" borderId="0" xfId="0" applyFont="1" applyAlignment="1">
      <alignment horizontal="left"/>
    </xf>
    <xf numFmtId="0" fontId="23" fillId="0" borderId="0" xfId="8" applyAlignment="1"/>
    <xf numFmtId="0" fontId="149" fillId="0" borderId="0" xfId="8" applyFont="1" applyAlignment="1">
      <alignment vertical="center"/>
    </xf>
    <xf numFmtId="0" fontId="133" fillId="0" borderId="0" xfId="8" applyFont="1" applyAlignment="1">
      <alignment vertical="center"/>
    </xf>
    <xf numFmtId="0" fontId="133" fillId="0" borderId="23" xfId="8" applyFont="1" applyBorder="1" applyAlignment="1">
      <alignment vertical="center"/>
    </xf>
    <xf numFmtId="0" fontId="54" fillId="0" borderId="34" xfId="8" applyFont="1" applyBorder="1" applyAlignment="1">
      <alignment horizontal="center" vertical="center"/>
    </xf>
    <xf numFmtId="0" fontId="11" fillId="0" borderId="56" xfId="8" applyFont="1" applyBorder="1" applyAlignment="1">
      <alignment vertical="center"/>
    </xf>
    <xf numFmtId="0" fontId="11" fillId="5" borderId="56" xfId="8" applyFont="1" applyFill="1" applyBorder="1" applyAlignment="1">
      <alignment vertical="center" wrapText="1"/>
    </xf>
    <xf numFmtId="0" fontId="11" fillId="0" borderId="25" xfId="8" applyFont="1" applyBorder="1" applyAlignment="1">
      <alignment vertical="center"/>
    </xf>
    <xf numFmtId="0" fontId="11" fillId="0" borderId="12" xfId="8" applyFont="1" applyBorder="1" applyAlignment="1">
      <alignment vertical="center"/>
    </xf>
    <xf numFmtId="0" fontId="11" fillId="0" borderId="8" xfId="8" applyFont="1" applyBorder="1" applyAlignment="1">
      <alignment vertical="center" wrapText="1"/>
    </xf>
    <xf numFmtId="0" fontId="11" fillId="5" borderId="0" xfId="8" applyFont="1" applyFill="1" applyAlignment="1">
      <alignment vertical="top" wrapText="1"/>
    </xf>
    <xf numFmtId="0" fontId="7" fillId="0" borderId="70" xfId="8" applyFont="1" applyBorder="1" applyAlignment="1">
      <alignment horizontal="center" vertical="center" wrapText="1"/>
    </xf>
    <xf numFmtId="0" fontId="11" fillId="5" borderId="0" xfId="8" applyFont="1" applyFill="1" applyAlignment="1">
      <alignment vertical="center" wrapText="1"/>
    </xf>
    <xf numFmtId="0" fontId="11" fillId="5" borderId="41" xfId="8" applyFont="1" applyFill="1" applyBorder="1" applyAlignment="1">
      <alignment vertical="center" wrapText="1"/>
    </xf>
    <xf numFmtId="0" fontId="150" fillId="0" borderId="97" xfId="8" applyFont="1" applyBorder="1" applyAlignment="1">
      <alignment horizontal="center" vertical="center" wrapText="1"/>
    </xf>
    <xf numFmtId="0" fontId="54" fillId="0" borderId="22" xfId="8" applyFont="1" applyBorder="1" applyAlignment="1">
      <alignment vertical="center" wrapText="1"/>
    </xf>
    <xf numFmtId="0" fontId="131" fillId="0" borderId="22" xfId="8" applyFont="1" applyBorder="1" applyAlignment="1">
      <alignment vertical="center" wrapText="1"/>
    </xf>
    <xf numFmtId="0" fontId="151" fillId="0" borderId="20" xfId="8" applyFont="1" applyBorder="1" applyAlignment="1">
      <alignment horizontal="center" vertical="center" wrapText="1"/>
    </xf>
    <xf numFmtId="0" fontId="151" fillId="0" borderId="34" xfId="8" applyFont="1" applyBorder="1" applyAlignment="1">
      <alignment horizontal="left" vertical="center" wrapText="1" indent="1"/>
    </xf>
    <xf numFmtId="0" fontId="151" fillId="0" borderId="34" xfId="8" applyFont="1" applyBorder="1" applyAlignment="1">
      <alignment horizontal="left" vertical="center" wrapText="1" indent="5"/>
    </xf>
    <xf numFmtId="0" fontId="151" fillId="0" borderId="34" xfId="8" applyFont="1" applyBorder="1" applyAlignment="1">
      <alignment horizontal="left" vertical="center" wrapText="1" indent="10"/>
    </xf>
    <xf numFmtId="0" fontId="131" fillId="39" borderId="34" xfId="8" applyFont="1" applyFill="1" applyBorder="1" applyAlignment="1">
      <alignment vertical="center" wrapText="1"/>
    </xf>
    <xf numFmtId="0" fontId="150" fillId="0" borderId="20" xfId="8" applyFont="1" applyBorder="1" applyAlignment="1">
      <alignment horizontal="center" vertical="center" wrapText="1"/>
    </xf>
    <xf numFmtId="0" fontId="54" fillId="0" borderId="34" xfId="8" applyFont="1" applyBorder="1" applyAlignment="1">
      <alignment vertical="center" wrapText="1"/>
    </xf>
    <xf numFmtId="0" fontId="132" fillId="39" borderId="34" xfId="8" applyFont="1" applyFill="1" applyBorder="1" applyAlignment="1">
      <alignment vertical="center"/>
    </xf>
    <xf numFmtId="0" fontId="152" fillId="0" borderId="34" xfId="8" applyFont="1" applyBorder="1" applyAlignment="1">
      <alignment horizontal="left" vertical="center" wrapText="1" indent="1"/>
    </xf>
    <xf numFmtId="0" fontId="132" fillId="0" borderId="34" xfId="8" applyFont="1" applyBorder="1" applyAlignment="1">
      <alignment horizontal="center" vertical="center" wrapText="1"/>
    </xf>
    <xf numFmtId="0" fontId="132" fillId="0" borderId="34" xfId="8" applyFont="1" applyBorder="1" applyAlignment="1">
      <alignment vertical="center"/>
    </xf>
    <xf numFmtId="0" fontId="132" fillId="0" borderId="0" xfId="8" applyFont="1" applyBorder="1" applyAlignment="1">
      <alignment horizontal="center" vertical="center" wrapText="1"/>
    </xf>
    <xf numFmtId="0" fontId="152" fillId="0" borderId="0" xfId="8" applyFont="1" applyBorder="1" applyAlignment="1">
      <alignment horizontal="left" vertical="center" wrapText="1" indent="1"/>
    </xf>
    <xf numFmtId="0" fontId="132" fillId="0" borderId="0" xfId="8" applyFont="1" applyBorder="1" applyAlignment="1">
      <alignment vertical="center"/>
    </xf>
    <xf numFmtId="0" fontId="49" fillId="0" borderId="0" xfId="8" applyFont="1"/>
    <xf numFmtId="0" fontId="23" fillId="0" borderId="0" xfId="8" applyAlignment="1">
      <alignment vertical="top"/>
    </xf>
    <xf numFmtId="0" fontId="153" fillId="0" borderId="0" xfId="8" applyFont="1" applyAlignment="1">
      <alignment vertical="center"/>
    </xf>
    <xf numFmtId="0" fontId="154" fillId="0" borderId="0" xfId="8" applyFont="1" applyAlignment="1">
      <alignment vertical="center"/>
    </xf>
    <xf numFmtId="0" fontId="23" fillId="0" borderId="23" xfId="8" applyFont="1" applyBorder="1" applyAlignment="1">
      <alignment vertical="center" wrapText="1"/>
    </xf>
    <xf numFmtId="0" fontId="11" fillId="0" borderId="34" xfId="8" applyFont="1" applyBorder="1" applyAlignment="1">
      <alignment horizontal="center" vertical="center" wrapText="1"/>
    </xf>
    <xf numFmtId="0" fontId="11" fillId="0" borderId="34" xfId="8" applyFont="1" applyBorder="1" applyAlignment="1">
      <alignment horizontal="center" vertical="center"/>
    </xf>
    <xf numFmtId="0" fontId="155" fillId="0" borderId="0" xfId="8" applyFont="1" applyBorder="1" applyAlignment="1">
      <alignment horizontal="center" vertical="center" wrapText="1"/>
    </xf>
    <xf numFmtId="0" fontId="155" fillId="0" borderId="0" xfId="8" applyFont="1" applyBorder="1" applyAlignment="1">
      <alignment vertical="center" wrapText="1"/>
    </xf>
    <xf numFmtId="0" fontId="73" fillId="0" borderId="0" xfId="8" applyFont="1" applyAlignment="1">
      <alignment horizontal="left" vertical="center" wrapText="1"/>
    </xf>
    <xf numFmtId="0" fontId="156" fillId="0" borderId="0" xfId="8" applyFont="1" applyAlignment="1">
      <alignment vertical="center"/>
    </xf>
    <xf numFmtId="0" fontId="156" fillId="0" borderId="23" xfId="8" applyFont="1" applyBorder="1" applyAlignment="1">
      <alignment vertical="center"/>
    </xf>
    <xf numFmtId="0" fontId="131" fillId="0" borderId="41" xfId="8" applyFont="1" applyBorder="1" applyAlignment="1">
      <alignment vertical="center" wrapText="1"/>
    </xf>
    <xf numFmtId="0" fontId="54" fillId="0" borderId="20" xfId="8" applyFont="1" applyBorder="1" applyAlignment="1">
      <alignment horizontal="center" vertical="center" wrapText="1"/>
    </xf>
    <xf numFmtId="0" fontId="57" fillId="0" borderId="20" xfId="8" applyFont="1" applyBorder="1" applyAlignment="1">
      <alignment horizontal="center" vertical="center" wrapText="1"/>
    </xf>
    <xf numFmtId="0" fontId="59" fillId="0" borderId="20" xfId="8" applyFont="1" applyBorder="1" applyAlignment="1">
      <alignment horizontal="center" vertical="center" wrapText="1"/>
    </xf>
    <xf numFmtId="0" fontId="157" fillId="0" borderId="0" xfId="8" applyFont="1" applyBorder="1" applyAlignment="1">
      <alignment horizontal="center" vertical="center" wrapText="1"/>
    </xf>
    <xf numFmtId="0" fontId="135" fillId="0" borderId="12" xfId="8" applyFont="1" applyBorder="1" applyAlignment="1">
      <alignment vertical="center" wrapText="1"/>
    </xf>
    <xf numFmtId="0" fontId="128" fillId="0" borderId="0" xfId="8" applyFont="1"/>
    <xf numFmtId="0" fontId="130" fillId="0" borderId="23" xfId="8" applyFont="1" applyBorder="1"/>
    <xf numFmtId="0" fontId="11" fillId="5" borderId="23" xfId="8" applyFont="1" applyFill="1" applyBorder="1" applyAlignment="1">
      <alignment vertical="center"/>
    </xf>
    <xf numFmtId="0" fontId="11" fillId="0" borderId="41" xfId="8" applyFont="1" applyBorder="1" applyAlignment="1">
      <alignment horizontal="center" vertical="center" wrapText="1"/>
    </xf>
    <xf numFmtId="0" fontId="131" fillId="20" borderId="22" xfId="8" applyFont="1" applyFill="1" applyBorder="1" applyAlignment="1">
      <alignment vertical="center" wrapText="1"/>
    </xf>
    <xf numFmtId="0" fontId="131" fillId="20" borderId="34" xfId="8" applyFont="1" applyFill="1" applyBorder="1" applyAlignment="1">
      <alignment vertical="center" wrapText="1"/>
    </xf>
    <xf numFmtId="0" fontId="74" fillId="19" borderId="34" xfId="8" applyFont="1" applyFill="1" applyBorder="1" applyAlignment="1">
      <alignment horizontal="left" vertical="center" wrapText="1" indent="2"/>
    </xf>
    <xf numFmtId="0" fontId="59" fillId="0" borderId="0" xfId="8" applyFont="1" applyBorder="1" applyAlignment="1">
      <alignment horizontal="center" vertical="center" wrapText="1"/>
    </xf>
    <xf numFmtId="0" fontId="159" fillId="0" borderId="0" xfId="8" applyFont="1"/>
    <xf numFmtId="0" fontId="159" fillId="0" borderId="0" xfId="8" applyFont="1" applyBorder="1" applyAlignment="1">
      <alignment vertical="center" wrapText="1"/>
    </xf>
    <xf numFmtId="0" fontId="1" fillId="0" borderId="97" xfId="8" applyFont="1" applyBorder="1" applyAlignment="1">
      <alignment horizontal="center" vertical="center" wrapText="1"/>
    </xf>
    <xf numFmtId="0" fontId="1" fillId="0" borderId="22" xfId="8" applyFont="1" applyBorder="1" applyAlignment="1">
      <alignment horizontal="center" vertical="center" wrapText="1"/>
    </xf>
    <xf numFmtId="0" fontId="160" fillId="5" borderId="54" xfId="0" applyFont="1" applyFill="1" applyBorder="1" applyAlignment="1">
      <alignment horizontal="center" vertical="center" wrapText="1"/>
    </xf>
    <xf numFmtId="0" fontId="160" fillId="5" borderId="34" xfId="8" applyFont="1" applyFill="1" applyBorder="1" applyAlignment="1">
      <alignment horizontal="center" vertical="center" wrapText="1"/>
    </xf>
    <xf numFmtId="0" fontId="106" fillId="0" borderId="97" xfId="8" applyFont="1" applyBorder="1" applyAlignment="1">
      <alignment horizontal="center" vertical="center" wrapText="1"/>
    </xf>
    <xf numFmtId="0" fontId="106" fillId="0" borderId="22" xfId="8" applyFont="1" applyBorder="1" applyAlignment="1">
      <alignment horizontal="center" vertical="center" wrapText="1"/>
    </xf>
    <xf numFmtId="0" fontId="160" fillId="5" borderId="23" xfId="8" applyFont="1" applyFill="1" applyBorder="1" applyAlignment="1">
      <alignment horizontal="center" vertical="center" wrapText="1"/>
    </xf>
    <xf numFmtId="0" fontId="160" fillId="0" borderId="97" xfId="8" applyFont="1" applyBorder="1" applyAlignment="1">
      <alignment horizontal="center" vertical="center" wrapText="1"/>
    </xf>
    <xf numFmtId="0" fontId="1" fillId="0" borderId="22" xfId="8" applyFont="1" applyBorder="1" applyAlignment="1">
      <alignment vertical="center" wrapText="1"/>
    </xf>
    <xf numFmtId="0" fontId="161" fillId="19" borderId="20" xfId="8" applyFont="1" applyFill="1" applyBorder="1" applyAlignment="1">
      <alignment horizontal="center" vertical="center" wrapText="1"/>
    </xf>
    <xf numFmtId="0" fontId="117" fillId="19" borderId="34" xfId="8" applyFont="1" applyFill="1" applyBorder="1" applyAlignment="1">
      <alignment horizontal="left" vertical="center" wrapText="1" indent="1"/>
    </xf>
    <xf numFmtId="0" fontId="160" fillId="0" borderId="20" xfId="8" applyFont="1" applyBorder="1" applyAlignment="1">
      <alignment horizontal="center" vertical="center" wrapText="1"/>
    </xf>
    <xf numFmtId="0" fontId="1" fillId="0" borderId="34" xfId="8" applyFont="1" applyBorder="1" applyAlignment="1">
      <alignment vertical="center" wrapText="1"/>
    </xf>
    <xf numFmtId="0" fontId="162" fillId="0" borderId="20" xfId="8" applyFont="1" applyBorder="1" applyAlignment="1">
      <alignment horizontal="center" vertical="center" wrapText="1"/>
    </xf>
    <xf numFmtId="0" fontId="121" fillId="0" borderId="34" xfId="8" applyFont="1" applyBorder="1" applyAlignment="1">
      <alignment vertical="center" wrapText="1"/>
    </xf>
    <xf numFmtId="169" fontId="75" fillId="0" borderId="128" xfId="11" applyNumberFormat="1" applyFont="1" applyFill="1" applyBorder="1" applyAlignment="1">
      <alignment horizontal="right" vertical="center" indent="1"/>
    </xf>
    <xf numFmtId="169" fontId="69" fillId="0" borderId="128" xfId="11" applyNumberFormat="1" applyFont="1" applyFill="1" applyBorder="1" applyAlignment="1">
      <alignment horizontal="right" vertical="center" indent="1"/>
    </xf>
    <xf numFmtId="0" fontId="159" fillId="0" borderId="0" xfId="8" applyFont="1" applyAlignment="1">
      <alignment vertical="center" wrapText="1"/>
    </xf>
    <xf numFmtId="169" fontId="110" fillId="0" borderId="128" xfId="11" applyNumberFormat="1" applyFont="1" applyFill="1" applyBorder="1" applyAlignment="1">
      <alignment horizontal="right" vertical="center" indent="1"/>
    </xf>
    <xf numFmtId="14" fontId="14" fillId="6" borderId="23" xfId="0" applyNumberFormat="1" applyFont="1" applyFill="1" applyBorder="1" applyAlignment="1">
      <alignment vertical="center"/>
    </xf>
    <xf numFmtId="14" fontId="163" fillId="0" borderId="0" xfId="8" applyNumberFormat="1" applyFont="1"/>
    <xf numFmtId="0" fontId="1" fillId="0" borderId="0" xfId="8" applyFont="1" applyAlignment="1">
      <alignment vertical="center" wrapText="1"/>
    </xf>
    <xf numFmtId="0" fontId="1" fillId="0" borderId="20" xfId="8" applyFont="1" applyBorder="1" applyAlignment="1">
      <alignment horizontal="center" vertical="center" wrapText="1"/>
    </xf>
    <xf numFmtId="0" fontId="117" fillId="19" borderId="20" xfId="8" applyFont="1" applyFill="1" applyBorder="1" applyAlignment="1">
      <alignment horizontal="center" vertical="center" wrapText="1"/>
    </xf>
    <xf numFmtId="0" fontId="106" fillId="38" borderId="34" xfId="8" applyFont="1" applyFill="1" applyBorder="1" applyAlignment="1">
      <alignment vertical="center" wrapText="1"/>
    </xf>
    <xf numFmtId="0" fontId="121" fillId="0" borderId="20" xfId="8" applyFont="1" applyBorder="1" applyAlignment="1">
      <alignment horizontal="center" vertical="center" wrapText="1"/>
    </xf>
    <xf numFmtId="0" fontId="47" fillId="0" borderId="34" xfId="8" applyFont="1" applyBorder="1" applyAlignment="1">
      <alignment vertical="center" wrapText="1"/>
    </xf>
    <xf numFmtId="0" fontId="117" fillId="19" borderId="34" xfId="8" applyFont="1" applyFill="1" applyBorder="1" applyAlignment="1">
      <alignment horizontal="left" vertical="center" wrapText="1" indent="4"/>
    </xf>
    <xf numFmtId="0" fontId="1" fillId="0" borderId="0" xfId="8" applyFont="1" applyAlignment="1">
      <alignment vertical="center"/>
    </xf>
    <xf numFmtId="0" fontId="1" fillId="0" borderId="0" xfId="8" applyFont="1"/>
    <xf numFmtId="0" fontId="1" fillId="0" borderId="34" xfId="8" applyFont="1" applyBorder="1" applyAlignment="1">
      <alignment horizontal="center" vertical="center" wrapText="1"/>
    </xf>
    <xf numFmtId="0" fontId="47" fillId="0" borderId="97" xfId="8" applyFont="1" applyBorder="1" applyAlignment="1">
      <alignment horizontal="center" vertical="center" wrapText="1"/>
    </xf>
    <xf numFmtId="0" fontId="47" fillId="0" borderId="22" xfId="8" applyFont="1" applyBorder="1" applyAlignment="1">
      <alignment vertical="center" wrapText="1"/>
    </xf>
    <xf numFmtId="0" fontId="1" fillId="22" borderId="34" xfId="8" applyFont="1" applyFill="1" applyBorder="1" applyAlignment="1">
      <alignment vertical="center" wrapText="1"/>
    </xf>
    <xf numFmtId="0" fontId="1" fillId="0" borderId="34" xfId="8" applyFont="1" applyBorder="1" applyAlignment="1">
      <alignment horizontal="left" vertical="center" wrapText="1" indent="1"/>
    </xf>
    <xf numFmtId="0" fontId="1" fillId="0" borderId="34" xfId="8" applyFont="1" applyBorder="1" applyAlignment="1">
      <alignment vertical="center"/>
    </xf>
    <xf numFmtId="0" fontId="1" fillId="0" borderId="34" xfId="8" applyFont="1" applyBorder="1" applyAlignment="1">
      <alignment horizontal="center" vertical="center"/>
    </xf>
    <xf numFmtId="0" fontId="110" fillId="0" borderId="20" xfId="8" applyFont="1" applyBorder="1" applyAlignment="1">
      <alignment horizontal="center" vertical="center" wrapText="1"/>
    </xf>
    <xf numFmtId="0" fontId="110" fillId="0" borderId="34" xfId="8" applyFont="1" applyBorder="1" applyAlignment="1">
      <alignment horizontal="left" vertical="center" wrapText="1" indent="1"/>
    </xf>
    <xf numFmtId="0" fontId="164" fillId="0" borderId="34" xfId="8" applyFont="1" applyBorder="1" applyAlignment="1">
      <alignment vertical="center"/>
    </xf>
    <xf numFmtId="0" fontId="164" fillId="20" borderId="34" xfId="8" applyFont="1" applyFill="1" applyBorder="1" applyAlignment="1">
      <alignment vertical="center" wrapText="1"/>
    </xf>
    <xf numFmtId="0" fontId="47" fillId="0" borderId="20" xfId="8" applyFont="1" applyBorder="1" applyAlignment="1">
      <alignment horizontal="center" vertical="center" wrapText="1"/>
    </xf>
    <xf numFmtId="0" fontId="1" fillId="0" borderId="41" xfId="8" applyFont="1" applyBorder="1" applyAlignment="1">
      <alignment vertical="center" wrapText="1"/>
    </xf>
    <xf numFmtId="0" fontId="1" fillId="5" borderId="41" xfId="8" applyFont="1" applyFill="1" applyBorder="1" applyAlignment="1">
      <alignment horizontal="center" vertical="center" wrapText="1"/>
    </xf>
    <xf numFmtId="0" fontId="1" fillId="5" borderId="34" xfId="8" applyFont="1" applyFill="1" applyBorder="1" applyAlignment="1">
      <alignment horizontal="center" vertical="center" wrapText="1"/>
    </xf>
    <xf numFmtId="0" fontId="1" fillId="0" borderId="36" xfId="8" applyFont="1" applyBorder="1" applyAlignment="1">
      <alignment horizontal="center" vertical="center" wrapText="1"/>
    </xf>
    <xf numFmtId="0" fontId="121" fillId="38" borderId="34" xfId="8" applyFont="1" applyFill="1" applyBorder="1" applyAlignment="1">
      <alignment vertical="center" wrapText="1"/>
    </xf>
    <xf numFmtId="169" fontId="114" fillId="0" borderId="128" xfId="11" applyNumberFormat="1" applyFont="1" applyFill="1" applyBorder="1" applyAlignment="1">
      <alignment horizontal="right" vertical="center" indent="1"/>
    </xf>
    <xf numFmtId="169" fontId="165" fillId="0" borderId="128" xfId="11" applyNumberFormat="1" applyFont="1" applyFill="1" applyBorder="1" applyAlignment="1">
      <alignment horizontal="right" vertical="center" indent="1"/>
    </xf>
    <xf numFmtId="0" fontId="1" fillId="0" borderId="56" xfId="8" applyFont="1" applyBorder="1" applyAlignment="1">
      <alignment horizontal="center" vertical="center" wrapText="1"/>
    </xf>
    <xf numFmtId="0" fontId="121" fillId="0" borderId="97" xfId="8" applyFont="1" applyBorder="1" applyAlignment="1">
      <alignment horizontal="center" vertical="center" wrapText="1"/>
    </xf>
    <xf numFmtId="0" fontId="121" fillId="38" borderId="22" xfId="8" applyFont="1" applyFill="1" applyBorder="1" applyAlignment="1">
      <alignment horizontal="center" vertical="center" wrapText="1"/>
    </xf>
    <xf numFmtId="0" fontId="117" fillId="0" borderId="20" xfId="8" applyFont="1" applyBorder="1" applyAlignment="1">
      <alignment horizontal="center" vertical="center" wrapText="1"/>
    </xf>
    <xf numFmtId="0" fontId="117" fillId="0" borderId="34" xfId="8" applyFont="1" applyBorder="1" applyAlignment="1">
      <alignment vertical="center" wrapText="1"/>
    </xf>
    <xf numFmtId="0" fontId="1" fillId="38" borderId="34" xfId="8" applyFont="1" applyFill="1" applyBorder="1" applyAlignment="1">
      <alignment vertical="center" wrapText="1"/>
    </xf>
    <xf numFmtId="0" fontId="121" fillId="38" borderId="34" xfId="8" applyFont="1" applyFill="1" applyBorder="1" applyAlignment="1">
      <alignment horizontal="center" vertical="center" wrapText="1"/>
    </xf>
    <xf numFmtId="0" fontId="117" fillId="38" borderId="34" xfId="8" applyFont="1" applyFill="1" applyBorder="1" applyAlignment="1">
      <alignment vertical="center" wrapText="1"/>
    </xf>
    <xf numFmtId="0" fontId="1" fillId="0" borderId="41" xfId="8" applyFont="1" applyBorder="1"/>
    <xf numFmtId="0" fontId="106" fillId="0" borderId="20" xfId="8" applyFont="1" applyBorder="1" applyAlignment="1">
      <alignment horizontal="center" vertical="center" wrapText="1"/>
    </xf>
    <xf numFmtId="0" fontId="107" fillId="0" borderId="20" xfId="8" applyFont="1" applyBorder="1" applyAlignment="1">
      <alignment horizontal="center" vertical="center" wrapText="1"/>
    </xf>
    <xf numFmtId="0" fontId="89" fillId="0" borderId="20" xfId="8" applyFont="1" applyBorder="1" applyAlignment="1">
      <alignment horizontal="center" vertical="center" wrapText="1"/>
    </xf>
    <xf numFmtId="0" fontId="69" fillId="40" borderId="132" xfId="0" applyFont="1" applyFill="1" applyBorder="1" applyAlignment="1">
      <alignment horizontal="center" vertical="center" wrapText="1"/>
    </xf>
    <xf numFmtId="14" fontId="11" fillId="8" borderId="13" xfId="0" applyNumberFormat="1" applyFont="1" applyFill="1" applyBorder="1" applyAlignment="1">
      <alignment horizontal="center" vertical="center" wrapText="1"/>
    </xf>
    <xf numFmtId="0" fontId="63" fillId="15" borderId="4" xfId="0" applyFont="1" applyFill="1" applyBorder="1" applyAlignment="1">
      <alignment horizontal="center" vertical="center" wrapText="1"/>
    </xf>
    <xf numFmtId="0" fontId="63" fillId="15" borderId="8" xfId="0" applyFont="1" applyFill="1" applyBorder="1" applyAlignment="1">
      <alignment horizontal="center" vertical="center" wrapText="1"/>
    </xf>
    <xf numFmtId="0" fontId="63" fillId="15" borderId="22" xfId="0" applyFont="1" applyFill="1" applyBorder="1" applyAlignment="1">
      <alignment horizontal="center" vertical="center" wrapText="1"/>
    </xf>
    <xf numFmtId="49" fontId="4" fillId="15" borderId="4" xfId="0" applyNumberFormat="1" applyFont="1" applyFill="1" applyBorder="1" applyAlignment="1">
      <alignment horizontal="left" vertical="center"/>
    </xf>
    <xf numFmtId="49" fontId="4" fillId="15" borderId="8" xfId="0" applyNumberFormat="1" applyFont="1" applyFill="1" applyBorder="1" applyAlignment="1">
      <alignment horizontal="left" vertical="center"/>
    </xf>
    <xf numFmtId="49" fontId="4" fillId="15" borderId="22" xfId="0" applyNumberFormat="1" applyFont="1" applyFill="1" applyBorder="1" applyAlignment="1">
      <alignment horizontal="left" vertical="center"/>
    </xf>
    <xf numFmtId="49" fontId="34" fillId="15" borderId="12" xfId="1" applyNumberFormat="1" applyFont="1" applyFill="1" applyBorder="1" applyAlignment="1" applyProtection="1">
      <alignment horizontal="center" vertical="top" wrapText="1"/>
    </xf>
    <xf numFmtId="49" fontId="34" fillId="15" borderId="36" xfId="1" applyNumberFormat="1" applyFont="1" applyFill="1" applyBorder="1" applyAlignment="1" applyProtection="1">
      <alignment horizontal="center" vertical="top" wrapText="1"/>
    </xf>
    <xf numFmtId="0" fontId="4" fillId="7" borderId="4"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24" fillId="5" borderId="27" xfId="0" applyFont="1" applyFill="1" applyBorder="1" applyAlignment="1">
      <alignment horizontal="left" vertical="top"/>
    </xf>
    <xf numFmtId="0" fontId="24" fillId="5" borderId="0" xfId="0" applyFont="1" applyFill="1" applyBorder="1" applyAlignment="1">
      <alignment horizontal="left" vertical="top"/>
    </xf>
    <xf numFmtId="0" fontId="12" fillId="0" borderId="25" xfId="0" applyFont="1" applyBorder="1" applyAlignment="1">
      <alignment horizontal="left" vertical="top" wrapText="1"/>
    </xf>
    <xf numFmtId="0" fontId="12" fillId="0" borderId="12" xfId="0" applyFont="1" applyBorder="1" applyAlignment="1">
      <alignment horizontal="left" vertical="top" wrapText="1"/>
    </xf>
    <xf numFmtId="0" fontId="11" fillId="16" borderId="70" xfId="0" applyFont="1" applyFill="1" applyBorder="1" applyAlignment="1">
      <alignment horizontal="justify" vertical="center"/>
    </xf>
    <xf numFmtId="0" fontId="11" fillId="16" borderId="20" xfId="0" applyFont="1" applyFill="1" applyBorder="1" applyAlignment="1">
      <alignment horizontal="justify" vertical="center"/>
    </xf>
    <xf numFmtId="0" fontId="11" fillId="6" borderId="8" xfId="0" applyFont="1" applyFill="1" applyBorder="1" applyAlignment="1">
      <alignment vertical="center" wrapText="1"/>
    </xf>
    <xf numFmtId="0" fontId="11" fillId="16" borderId="70" xfId="0" applyFont="1" applyFill="1" applyBorder="1" applyAlignment="1">
      <alignment horizontal="justify" vertical="center" wrapText="1"/>
    </xf>
    <xf numFmtId="0" fontId="11" fillId="16" borderId="20" xfId="0" applyFont="1" applyFill="1" applyBorder="1" applyAlignment="1">
      <alignment horizontal="justify" vertical="center" wrapText="1"/>
    </xf>
    <xf numFmtId="0" fontId="74" fillId="0" borderId="70" xfId="0" applyFont="1" applyBorder="1" applyAlignment="1">
      <alignment horizontal="left" vertical="center" wrapText="1" indent="1"/>
    </xf>
    <xf numFmtId="0" fontId="95" fillId="0" borderId="20" xfId="0" applyFont="1" applyBorder="1" applyAlignment="1">
      <alignment horizontal="left" vertical="center" wrapText="1" indent="1"/>
    </xf>
    <xf numFmtId="0" fontId="95" fillId="0" borderId="54" xfId="0" applyFont="1" applyBorder="1" applyAlignment="1">
      <alignment horizontal="left" vertical="center" wrapText="1" indent="1"/>
    </xf>
    <xf numFmtId="0" fontId="11" fillId="16" borderId="54" xfId="0" applyFont="1" applyFill="1" applyBorder="1" applyAlignment="1">
      <alignment horizontal="justify" vertical="center" wrapText="1"/>
    </xf>
    <xf numFmtId="0" fontId="11" fillId="16" borderId="54" xfId="0" applyFont="1" applyFill="1" applyBorder="1" applyAlignment="1">
      <alignment horizontal="justify" vertical="center"/>
    </xf>
    <xf numFmtId="0" fontId="11" fillId="0" borderId="0" xfId="0" applyFont="1" applyAlignment="1">
      <alignment horizontal="left" vertical="top" wrapText="1"/>
    </xf>
    <xf numFmtId="0" fontId="11" fillId="0" borderId="0" xfId="0" applyFont="1" applyAlignment="1">
      <alignment horizontal="left" vertical="top"/>
    </xf>
    <xf numFmtId="0" fontId="12" fillId="0" borderId="4" xfId="0" applyFont="1" applyBorder="1" applyAlignment="1">
      <alignment horizontal="left" vertical="top" wrapText="1"/>
    </xf>
    <xf numFmtId="0" fontId="12" fillId="0" borderId="8" xfId="0" applyFont="1" applyBorder="1" applyAlignment="1">
      <alignment horizontal="left" vertical="top" wrapText="1"/>
    </xf>
    <xf numFmtId="0" fontId="11" fillId="6" borderId="4" xfId="0" applyFont="1" applyFill="1" applyBorder="1" applyAlignment="1">
      <alignment horizontal="left" vertical="center" wrapText="1"/>
    </xf>
    <xf numFmtId="0" fontId="11" fillId="6" borderId="8" xfId="0" applyFont="1" applyFill="1" applyBorder="1" applyAlignment="1">
      <alignment horizontal="left" vertical="center" wrapText="1"/>
    </xf>
    <xf numFmtId="49" fontId="34" fillId="15" borderId="12" xfId="1" applyNumberFormat="1" applyFont="1" applyFill="1" applyBorder="1" applyAlignment="1" applyProtection="1">
      <alignment horizontal="left" vertical="top" wrapText="1"/>
    </xf>
    <xf numFmtId="49" fontId="34" fillId="15" borderId="36" xfId="1" applyNumberFormat="1" applyFont="1" applyFill="1" applyBorder="1" applyAlignment="1" applyProtection="1">
      <alignment horizontal="left" vertical="top" wrapText="1"/>
    </xf>
    <xf numFmtId="0" fontId="11" fillId="0" borderId="0" xfId="0" applyFont="1" applyFill="1" applyBorder="1" applyAlignment="1">
      <alignment horizontal="left" vertical="center" wrapText="1"/>
    </xf>
    <xf numFmtId="0" fontId="12" fillId="0" borderId="4" xfId="0" applyFont="1" applyBorder="1" applyAlignment="1">
      <alignment horizontal="justify" vertical="center" wrapText="1"/>
    </xf>
    <xf numFmtId="0" fontId="12" fillId="0" borderId="8" xfId="0" applyFont="1" applyBorder="1" applyAlignment="1">
      <alignment horizontal="justify" vertical="center" wrapText="1"/>
    </xf>
    <xf numFmtId="0" fontId="11" fillId="6" borderId="27" xfId="0" applyFont="1" applyFill="1" applyBorder="1" applyAlignment="1">
      <alignment horizontal="justify" vertical="center" wrapText="1"/>
    </xf>
    <xf numFmtId="0" fontId="11" fillId="6" borderId="23" xfId="0" applyFont="1" applyFill="1" applyBorder="1" applyAlignment="1">
      <alignment horizontal="justify" vertical="center" wrapText="1"/>
    </xf>
    <xf numFmtId="0" fontId="11" fillId="0" borderId="70" xfId="0" applyFont="1" applyBorder="1" applyAlignment="1">
      <alignment horizontal="justify" vertical="center" wrapText="1"/>
    </xf>
    <xf numFmtId="0" fontId="11" fillId="0" borderId="20" xfId="0" applyFont="1" applyBorder="1" applyAlignment="1">
      <alignment horizontal="justify" vertical="center" wrapText="1"/>
    </xf>
    <xf numFmtId="0" fontId="11" fillId="0" borderId="70" xfId="0" applyFont="1" applyBorder="1" applyAlignment="1">
      <alignment horizontal="justify" vertical="center"/>
    </xf>
    <xf numFmtId="0" fontId="11" fillId="0" borderId="20" xfId="0" applyFont="1" applyBorder="1" applyAlignment="1">
      <alignment horizontal="justify" vertical="center"/>
    </xf>
    <xf numFmtId="0" fontId="12" fillId="0" borderId="25" xfId="0" applyFont="1" applyBorder="1" applyAlignment="1">
      <alignment horizontal="left" vertical="center" wrapText="1"/>
    </xf>
    <xf numFmtId="0" fontId="12" fillId="0" borderId="12" xfId="0" applyFont="1" applyBorder="1" applyAlignment="1">
      <alignment horizontal="left" vertical="center" wrapText="1"/>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24" fillId="5" borderId="41" xfId="0" applyFont="1" applyFill="1" applyBorder="1" applyAlignment="1">
      <alignment horizontal="left" vertical="top"/>
    </xf>
    <xf numFmtId="0" fontId="4" fillId="7" borderId="25"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7" fillId="6" borderId="25"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36" xfId="0" applyFont="1" applyFill="1" applyBorder="1" applyAlignment="1">
      <alignment horizontal="left" vertical="top" wrapText="1"/>
    </xf>
    <xf numFmtId="0" fontId="7" fillId="16" borderId="4" xfId="0" applyFont="1" applyFill="1" applyBorder="1" applyAlignment="1">
      <alignment horizontal="left" vertical="top" wrapText="1"/>
    </xf>
    <xf numFmtId="0" fontId="7" fillId="16" borderId="8" xfId="0" applyFont="1" applyFill="1" applyBorder="1" applyAlignment="1">
      <alignment horizontal="left" vertical="top" wrapText="1"/>
    </xf>
    <xf numFmtId="0" fontId="7" fillId="0" borderId="56" xfId="0" applyFont="1" applyBorder="1" applyAlignment="1">
      <alignment horizontal="left" vertical="top" wrapText="1"/>
    </xf>
    <xf numFmtId="0" fontId="7" fillId="0" borderId="0" xfId="0" applyFont="1" applyBorder="1" applyAlignment="1">
      <alignment horizontal="left" vertical="top" wrapText="1"/>
    </xf>
    <xf numFmtId="0" fontId="12" fillId="0" borderId="4" xfId="0" applyFont="1" applyFill="1" applyBorder="1" applyAlignment="1">
      <alignment horizontal="left" wrapText="1"/>
    </xf>
    <xf numFmtId="0" fontId="12" fillId="0" borderId="8" xfId="0" applyFont="1" applyFill="1" applyBorder="1" applyAlignment="1">
      <alignment horizontal="left" wrapText="1"/>
    </xf>
    <xf numFmtId="0" fontId="12" fillId="0" borderId="22" xfId="0" applyFont="1" applyFill="1" applyBorder="1" applyAlignment="1">
      <alignment horizontal="left" wrapText="1"/>
    </xf>
    <xf numFmtId="0" fontId="7" fillId="16" borderId="70" xfId="0" applyFont="1" applyFill="1" applyBorder="1" applyAlignment="1">
      <alignment horizontal="center" vertical="center"/>
    </xf>
    <xf numFmtId="0" fontId="7" fillId="16" borderId="54" xfId="0" applyFont="1" applyFill="1" applyBorder="1" applyAlignment="1">
      <alignment horizontal="center" vertical="center"/>
    </xf>
    <xf numFmtId="0" fontId="7" fillId="16" borderId="20" xfId="0" applyFont="1" applyFill="1" applyBorder="1" applyAlignment="1">
      <alignment horizontal="center" vertical="center"/>
    </xf>
    <xf numFmtId="0" fontId="25" fillId="0" borderId="0" xfId="1" applyFont="1" applyAlignment="1" applyProtection="1">
      <alignment horizontal="left" vertical="top" wrapText="1"/>
    </xf>
    <xf numFmtId="0" fontId="13" fillId="7" borderId="25"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7" borderId="36" xfId="0" applyFont="1" applyFill="1" applyBorder="1" applyAlignment="1">
      <alignment horizontal="center" vertical="center" wrapText="1"/>
    </xf>
    <xf numFmtId="0" fontId="7" fillId="16" borderId="37" xfId="5" applyFont="1" applyFill="1" applyBorder="1" applyAlignment="1">
      <alignment horizontal="left" vertical="top" wrapText="1"/>
    </xf>
    <xf numFmtId="0" fontId="7" fillId="16" borderId="29" xfId="5" applyFont="1" applyFill="1" applyBorder="1" applyAlignment="1">
      <alignment horizontal="left" vertical="top" wrapText="1"/>
    </xf>
    <xf numFmtId="0" fontId="7" fillId="16" borderId="17" xfId="5" applyFont="1" applyFill="1" applyBorder="1" applyAlignment="1">
      <alignment horizontal="left" vertical="top" wrapText="1"/>
    </xf>
    <xf numFmtId="0" fontId="7" fillId="16" borderId="13" xfId="5" applyFont="1" applyFill="1" applyBorder="1" applyAlignment="1">
      <alignment horizontal="left" vertical="top" wrapText="1"/>
    </xf>
    <xf numFmtId="0" fontId="75" fillId="16" borderId="25" xfId="0" applyFont="1" applyFill="1" applyBorder="1" applyAlignment="1">
      <alignment horizontal="center" vertical="center" wrapText="1"/>
    </xf>
    <xf numFmtId="0" fontId="75" fillId="16" borderId="12" xfId="0" applyFont="1" applyFill="1" applyBorder="1" applyAlignment="1">
      <alignment horizontal="center" vertical="center" wrapText="1"/>
    </xf>
    <xf numFmtId="0" fontId="75" fillId="16" borderId="36" xfId="0" applyFont="1" applyFill="1" applyBorder="1" applyAlignment="1">
      <alignment horizontal="center" vertical="center" wrapText="1"/>
    </xf>
    <xf numFmtId="0" fontId="75" fillId="16" borderId="27" xfId="0" applyFont="1" applyFill="1" applyBorder="1" applyAlignment="1">
      <alignment horizontal="center" vertical="center" wrapText="1"/>
    </xf>
    <xf numFmtId="0" fontId="75" fillId="16" borderId="23" xfId="0" applyFont="1" applyFill="1" applyBorder="1" applyAlignment="1">
      <alignment horizontal="center" vertical="center" wrapText="1"/>
    </xf>
    <xf numFmtId="0" fontId="75" fillId="16" borderId="34" xfId="0" applyFont="1" applyFill="1" applyBorder="1" applyAlignment="1">
      <alignment horizontal="center" vertical="center" wrapText="1"/>
    </xf>
    <xf numFmtId="0" fontId="7" fillId="21" borderId="106" xfId="0" applyFont="1" applyFill="1" applyBorder="1" applyAlignment="1">
      <alignment horizontal="center" vertical="center"/>
    </xf>
    <xf numFmtId="0" fontId="7" fillId="21" borderId="98" xfId="0" applyFont="1" applyFill="1" applyBorder="1" applyAlignment="1">
      <alignment horizontal="center" vertical="center"/>
    </xf>
    <xf numFmtId="0" fontId="7" fillId="21" borderId="107" xfId="0" applyFont="1" applyFill="1" applyBorder="1" applyAlignment="1">
      <alignment horizontal="center" vertical="center"/>
    </xf>
    <xf numFmtId="0" fontId="7" fillId="21" borderId="100" xfId="0" applyFont="1" applyFill="1" applyBorder="1" applyAlignment="1">
      <alignment horizontal="center" vertical="center"/>
    </xf>
    <xf numFmtId="0" fontId="7" fillId="21" borderId="99" xfId="0" applyFont="1" applyFill="1" applyBorder="1" applyAlignment="1">
      <alignment horizontal="center" vertical="center"/>
    </xf>
    <xf numFmtId="0" fontId="7" fillId="21" borderId="101" xfId="0" applyFont="1" applyFill="1" applyBorder="1" applyAlignment="1">
      <alignment horizontal="center" vertical="center"/>
    </xf>
    <xf numFmtId="0" fontId="7" fillId="21" borderId="102" xfId="0" applyFont="1" applyFill="1" applyBorder="1" applyAlignment="1">
      <alignment horizontal="center" vertical="center"/>
    </xf>
    <xf numFmtId="0" fontId="7" fillId="21" borderId="103" xfId="0" applyFont="1" applyFill="1" applyBorder="1" applyAlignment="1">
      <alignment horizontal="center" vertical="center"/>
    </xf>
    <xf numFmtId="0" fontId="7" fillId="21" borderId="104" xfId="0" applyFont="1" applyFill="1" applyBorder="1" applyAlignment="1">
      <alignment horizontal="center" vertical="center"/>
    </xf>
    <xf numFmtId="0" fontId="7" fillId="0" borderId="27" xfId="0" applyFont="1" applyBorder="1" applyAlignment="1">
      <alignment horizontal="right" vertical="top"/>
    </xf>
    <xf numFmtId="0" fontId="7" fillId="0" borderId="23" xfId="0" applyFont="1" applyBorder="1" applyAlignment="1">
      <alignment horizontal="right" vertical="top"/>
    </xf>
    <xf numFmtId="0" fontId="7" fillId="0" borderId="34" xfId="0" applyFont="1" applyBorder="1" applyAlignment="1">
      <alignment horizontal="right" vertical="top"/>
    </xf>
    <xf numFmtId="0" fontId="24" fillId="5" borderId="23" xfId="0" applyFont="1" applyFill="1" applyBorder="1" applyAlignment="1">
      <alignment horizontal="left" vertical="top"/>
    </xf>
    <xf numFmtId="14" fontId="14" fillId="6" borderId="23" xfId="0" applyNumberFormat="1" applyFont="1" applyFill="1" applyBorder="1" applyAlignment="1">
      <alignment horizontal="right" vertical="center" wrapText="1"/>
    </xf>
    <xf numFmtId="0" fontId="14" fillId="6" borderId="23" xfId="0" applyFont="1" applyFill="1" applyBorder="1" applyAlignment="1">
      <alignment horizontal="right" vertical="center" wrapText="1"/>
    </xf>
    <xf numFmtId="0" fontId="103" fillId="0" borderId="29" xfId="0" applyFont="1" applyFill="1" applyBorder="1" applyAlignment="1">
      <alignment horizontal="left" vertical="center" indent="1"/>
    </xf>
    <xf numFmtId="0" fontId="103" fillId="0" borderId="14" xfId="0" applyFont="1" applyFill="1" applyBorder="1" applyAlignment="1">
      <alignment horizontal="left" vertical="center" indent="1"/>
    </xf>
    <xf numFmtId="0" fontId="103" fillId="0" borderId="13" xfId="0" applyFont="1" applyFill="1" applyBorder="1" applyAlignment="1">
      <alignment horizontal="left" vertical="center" indent="1"/>
    </xf>
    <xf numFmtId="0" fontId="103" fillId="0" borderId="15" xfId="0" applyFont="1" applyFill="1" applyBorder="1" applyAlignment="1">
      <alignment horizontal="left" vertical="center" indent="1"/>
    </xf>
    <xf numFmtId="0" fontId="103" fillId="0" borderId="30" xfId="0" applyFont="1" applyFill="1" applyBorder="1" applyAlignment="1">
      <alignment horizontal="left" vertical="center" indent="1"/>
    </xf>
    <xf numFmtId="0" fontId="103" fillId="0" borderId="16" xfId="0" applyFont="1" applyFill="1" applyBorder="1" applyAlignment="1">
      <alignment horizontal="left" vertical="center" indent="1"/>
    </xf>
    <xf numFmtId="0" fontId="7" fillId="6" borderId="4" xfId="0" applyFont="1" applyFill="1" applyBorder="1" applyAlignment="1">
      <alignment horizontal="left" vertical="top" wrapText="1"/>
    </xf>
    <xf numFmtId="0" fontId="7" fillId="6" borderId="8" xfId="0" applyFont="1" applyFill="1" applyBorder="1" applyAlignment="1">
      <alignment horizontal="left" vertical="top" wrapText="1"/>
    </xf>
    <xf numFmtId="0" fontId="14" fillId="19" borderId="4" xfId="0" applyFont="1" applyFill="1" applyBorder="1" applyAlignment="1">
      <alignment vertical="center" wrapText="1"/>
    </xf>
    <xf numFmtId="0" fontId="14" fillId="19" borderId="22" xfId="0" applyFont="1" applyFill="1" applyBorder="1" applyAlignment="1">
      <alignment vertical="center" wrapText="1"/>
    </xf>
    <xf numFmtId="14" fontId="14" fillId="0" borderId="4" xfId="0" applyNumberFormat="1" applyFont="1" applyBorder="1" applyAlignment="1">
      <alignment vertical="center" wrapText="1"/>
    </xf>
    <xf numFmtId="14" fontId="14" fillId="0" borderId="22" xfId="0" applyNumberFormat="1" applyFont="1" applyBorder="1" applyAlignment="1">
      <alignment vertical="center" wrapText="1"/>
    </xf>
    <xf numFmtId="0" fontId="14" fillId="0" borderId="4" xfId="0" applyFont="1" applyBorder="1" applyAlignment="1">
      <alignment vertical="center" wrapText="1"/>
    </xf>
    <xf numFmtId="0" fontId="14" fillId="0" borderId="22" xfId="0" applyFont="1" applyBorder="1" applyAlignment="1">
      <alignment vertical="center" wrapText="1"/>
    </xf>
    <xf numFmtId="0" fontId="14" fillId="20" borderId="4" xfId="0" applyFont="1" applyFill="1" applyBorder="1" applyAlignment="1">
      <alignment vertical="center"/>
    </xf>
    <xf numFmtId="0" fontId="14" fillId="20" borderId="8" xfId="0" applyFont="1" applyFill="1" applyBorder="1" applyAlignment="1">
      <alignment vertical="center"/>
    </xf>
    <xf numFmtId="0" fontId="7" fillId="0" borderId="4" xfId="0" applyFont="1" applyFill="1" applyBorder="1" applyAlignment="1">
      <alignment horizontal="left" wrapText="1"/>
    </xf>
    <xf numFmtId="0" fontId="7" fillId="0" borderId="8" xfId="0" applyFont="1" applyFill="1" applyBorder="1" applyAlignment="1">
      <alignment horizontal="left" wrapText="1"/>
    </xf>
    <xf numFmtId="0" fontId="7" fillId="0" borderId="0" xfId="0" applyFont="1" applyFill="1" applyBorder="1" applyAlignment="1">
      <alignment horizontal="left" vertical="top" wrapText="1"/>
    </xf>
    <xf numFmtId="0" fontId="14" fillId="20" borderId="4" xfId="0" applyFont="1" applyFill="1" applyBorder="1" applyAlignment="1">
      <alignment vertical="center" wrapText="1"/>
    </xf>
    <xf numFmtId="0" fontId="14" fillId="20" borderId="8" xfId="0" applyFont="1" applyFill="1" applyBorder="1" applyAlignment="1">
      <alignment vertical="center" wrapText="1"/>
    </xf>
    <xf numFmtId="0" fontId="14" fillId="20" borderId="22" xfId="0" applyFont="1" applyFill="1" applyBorder="1" applyAlignment="1">
      <alignment vertical="center" wrapText="1"/>
    </xf>
    <xf numFmtId="0" fontId="14" fillId="6" borderId="4"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6" borderId="22"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4" fillId="0" borderId="22" xfId="0" applyFont="1" applyFill="1" applyBorder="1" applyAlignment="1">
      <alignment horizontal="left" vertical="center" wrapText="1"/>
    </xf>
    <xf numFmtId="0" fontId="7" fillId="16" borderId="38" xfId="5" applyFont="1" applyFill="1" applyBorder="1" applyAlignment="1">
      <alignment horizontal="left" vertical="top" wrapText="1"/>
    </xf>
    <xf numFmtId="0" fontId="7" fillId="16" borderId="30" xfId="5" applyFont="1" applyFill="1" applyBorder="1" applyAlignment="1">
      <alignment horizontal="left" vertical="top" wrapText="1"/>
    </xf>
    <xf numFmtId="0" fontId="85" fillId="0" borderId="9" xfId="0" applyFont="1" applyBorder="1" applyAlignment="1">
      <alignment horizontal="left" vertical="center" wrapText="1" indent="1"/>
    </xf>
    <xf numFmtId="0" fontId="85" fillId="0" borderId="10" xfId="0" applyFont="1" applyBorder="1" applyAlignment="1">
      <alignment horizontal="left" vertical="center" wrapText="1" indent="1"/>
    </xf>
    <xf numFmtId="0" fontId="85" fillId="0" borderId="49" xfId="0" applyFont="1" applyBorder="1" applyAlignment="1">
      <alignment horizontal="left" vertical="center" wrapText="1" indent="1"/>
    </xf>
    <xf numFmtId="0" fontId="85" fillId="0" borderId="6" xfId="0" applyFont="1" applyBorder="1" applyAlignment="1">
      <alignment horizontal="left" vertical="center" wrapText="1" indent="1"/>
    </xf>
    <xf numFmtId="0" fontId="85" fillId="0" borderId="46" xfId="0" applyFont="1" applyBorder="1" applyAlignment="1">
      <alignment horizontal="left" vertical="center" wrapText="1" indent="1"/>
    </xf>
    <xf numFmtId="0" fontId="85" fillId="0" borderId="7" xfId="0" applyFont="1" applyBorder="1" applyAlignment="1">
      <alignment horizontal="left" vertical="center" wrapText="1" indent="1"/>
    </xf>
    <xf numFmtId="0" fontId="85" fillId="0" borderId="47" xfId="0" applyFont="1" applyBorder="1" applyAlignment="1">
      <alignment horizontal="left" vertical="center" wrapText="1" indent="1"/>
    </xf>
    <xf numFmtId="0" fontId="5" fillId="16" borderId="5"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6" borderId="53" xfId="0" applyFont="1" applyFill="1" applyBorder="1" applyAlignment="1">
      <alignment horizontal="center" vertical="center" wrapText="1"/>
    </xf>
    <xf numFmtId="0" fontId="85" fillId="0" borderId="32" xfId="0" applyFont="1" applyBorder="1" applyAlignment="1">
      <alignment horizontal="left" vertical="center" wrapText="1" indent="1"/>
    </xf>
    <xf numFmtId="0" fontId="5" fillId="16" borderId="35" xfId="0" applyFont="1" applyFill="1" applyBorder="1" applyAlignment="1">
      <alignment horizontal="center" vertical="center" wrapText="1"/>
    </xf>
    <xf numFmtId="0" fontId="5" fillId="16" borderId="50"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16" borderId="48" xfId="0" applyFont="1" applyFill="1" applyBorder="1" applyAlignment="1">
      <alignment horizontal="center" vertical="center" wrapText="1"/>
    </xf>
    <xf numFmtId="0" fontId="5" fillId="16" borderId="42" xfId="0" applyFont="1" applyFill="1" applyBorder="1" applyAlignment="1">
      <alignment horizontal="center" vertical="center" wrapText="1"/>
    </xf>
    <xf numFmtId="0" fontId="5" fillId="16" borderId="55" xfId="0" applyFont="1" applyFill="1" applyBorder="1" applyAlignment="1">
      <alignment horizontal="center" vertical="center" wrapText="1"/>
    </xf>
    <xf numFmtId="49" fontId="4" fillId="15" borderId="56" xfId="0" applyNumberFormat="1" applyFont="1" applyFill="1" applyBorder="1" applyAlignment="1">
      <alignment horizontal="left"/>
    </xf>
    <xf numFmtId="49" fontId="4" fillId="15" borderId="0" xfId="0" applyNumberFormat="1" applyFont="1" applyFill="1" applyBorder="1" applyAlignment="1">
      <alignment horizontal="left"/>
    </xf>
    <xf numFmtId="0" fontId="31" fillId="0" borderId="27"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41" xfId="0" applyFont="1" applyFill="1" applyBorder="1" applyAlignment="1">
      <alignment horizontal="left" vertical="top" wrapText="1"/>
    </xf>
    <xf numFmtId="0" fontId="4" fillId="7" borderId="56"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5" fillId="16" borderId="37" xfId="0" applyFont="1" applyFill="1" applyBorder="1" applyAlignment="1">
      <alignment horizontal="center" vertical="center" wrapText="1"/>
    </xf>
    <xf numFmtId="0" fontId="5" fillId="16" borderId="29"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85" fillId="0" borderId="6" xfId="0" applyFont="1" applyBorder="1" applyAlignment="1">
      <alignment horizontal="right" vertical="center" wrapText="1" indent="1"/>
    </xf>
    <xf numFmtId="0" fontId="85" fillId="0" borderId="46" xfId="0" applyFont="1" applyBorder="1" applyAlignment="1">
      <alignment horizontal="right" vertical="center" wrapText="1" indent="1"/>
    </xf>
    <xf numFmtId="0" fontId="11" fillId="0" borderId="0" xfId="0" applyFont="1" applyAlignment="1">
      <alignment horizontal="left" vertical="center" wrapText="1"/>
    </xf>
    <xf numFmtId="0" fontId="4" fillId="7" borderId="50" xfId="0" applyFont="1" applyFill="1" applyBorder="1" applyAlignment="1">
      <alignment horizontal="center" vertical="center" wrapText="1"/>
    </xf>
    <xf numFmtId="0" fontId="11" fillId="16" borderId="4" xfId="0" applyFont="1" applyFill="1" applyBorder="1" applyAlignment="1">
      <alignment horizontal="left" vertical="top" wrapText="1"/>
    </xf>
    <xf numFmtId="0" fontId="11" fillId="16" borderId="8" xfId="0" applyFont="1" applyFill="1" applyBorder="1" applyAlignment="1">
      <alignment horizontal="left" vertical="top" wrapText="1"/>
    </xf>
    <xf numFmtId="0" fontId="74" fillId="0" borderId="4" xfId="0" applyFont="1" applyBorder="1" applyAlignment="1">
      <alignment horizontal="left" vertical="center" wrapText="1" indent="1"/>
    </xf>
    <xf numFmtId="0" fontId="74" fillId="0" borderId="57" xfId="0" applyFont="1" applyBorder="1" applyAlignment="1">
      <alignment horizontal="left" vertical="center" indent="1"/>
    </xf>
    <xf numFmtId="49" fontId="4" fillId="15" borderId="56" xfId="0" applyNumberFormat="1" applyFont="1" applyFill="1" applyBorder="1" applyAlignment="1">
      <alignment horizontal="left" wrapText="1"/>
    </xf>
    <xf numFmtId="0" fontId="31" fillId="0" borderId="56" xfId="0" applyFont="1" applyFill="1" applyBorder="1" applyAlignment="1">
      <alignment horizontal="left"/>
    </xf>
    <xf numFmtId="0" fontId="31" fillId="0" borderId="0" xfId="0" applyFont="1" applyFill="1" applyBorder="1" applyAlignment="1">
      <alignment horizontal="left"/>
    </xf>
    <xf numFmtId="0" fontId="31" fillId="0" borderId="41" xfId="0" applyFont="1" applyFill="1" applyBorder="1" applyAlignment="1">
      <alignment horizontal="left"/>
    </xf>
    <xf numFmtId="49" fontId="5" fillId="0" borderId="17" xfId="0" applyNumberFormat="1" applyFont="1" applyBorder="1" applyAlignment="1">
      <alignment horizontal="center" wrapText="1"/>
    </xf>
    <xf numFmtId="49" fontId="5" fillId="0" borderId="13" xfId="0" applyNumberFormat="1" applyFont="1" applyBorder="1" applyAlignment="1">
      <alignment horizontal="center" wrapText="1"/>
    </xf>
    <xf numFmtId="49" fontId="5" fillId="0" borderId="11" xfId="0" applyNumberFormat="1" applyFont="1" applyBorder="1" applyAlignment="1">
      <alignment horizontal="center" wrapText="1"/>
    </xf>
    <xf numFmtId="49" fontId="5" fillId="0" borderId="42" xfId="0" applyNumberFormat="1" applyFont="1" applyBorder="1" applyAlignment="1">
      <alignment horizontal="center" wrapText="1"/>
    </xf>
    <xf numFmtId="49" fontId="5" fillId="0" borderId="55" xfId="0" applyNumberFormat="1" applyFont="1" applyBorder="1" applyAlignment="1">
      <alignment horizontal="center" wrapText="1"/>
    </xf>
    <xf numFmtId="49" fontId="5" fillId="0" borderId="48" xfId="0" applyNumberFormat="1" applyFont="1" applyBorder="1" applyAlignment="1">
      <alignment horizontal="center" wrapText="1"/>
    </xf>
    <xf numFmtId="49" fontId="5" fillId="0" borderId="35" xfId="0" applyNumberFormat="1" applyFont="1" applyFill="1" applyBorder="1" applyAlignment="1">
      <alignment horizontal="center" vertical="center" wrapText="1"/>
    </xf>
    <xf numFmtId="49" fontId="5" fillId="0" borderId="53" xfId="0" applyNumberFormat="1" applyFont="1" applyFill="1" applyBorder="1" applyAlignment="1">
      <alignment horizontal="center" vertical="center" wrapText="1"/>
    </xf>
    <xf numFmtId="49" fontId="5" fillId="0" borderId="39" xfId="0" applyNumberFormat="1" applyFont="1" applyBorder="1" applyAlignment="1">
      <alignment horizontal="center" wrapText="1"/>
    </xf>
    <xf numFmtId="49" fontId="5" fillId="0" borderId="40" xfId="0" applyNumberFormat="1" applyFont="1" applyBorder="1" applyAlignment="1">
      <alignment horizontal="center" wrapText="1"/>
    </xf>
    <xf numFmtId="49" fontId="5" fillId="0" borderId="45" xfId="0" applyNumberFormat="1" applyFont="1" applyBorder="1" applyAlignment="1">
      <alignment horizontal="center" wrapText="1"/>
    </xf>
    <xf numFmtId="49" fontId="5" fillId="0" borderId="37" xfId="0" applyNumberFormat="1" applyFont="1" applyBorder="1" applyAlignment="1">
      <alignment horizontal="center" wrapText="1"/>
    </xf>
    <xf numFmtId="49" fontId="5" fillId="0" borderId="29" xfId="0" applyNumberFormat="1" applyFont="1" applyBorder="1" applyAlignment="1">
      <alignment horizontal="center" wrapText="1"/>
    </xf>
    <xf numFmtId="49" fontId="5" fillId="0" borderId="31" xfId="0" applyNumberFormat="1" applyFont="1" applyBorder="1" applyAlignment="1">
      <alignment horizontal="center" wrapText="1"/>
    </xf>
    <xf numFmtId="0" fontId="5" fillId="0" borderId="35" xfId="0" applyFont="1" applyFill="1" applyBorder="1" applyAlignment="1">
      <alignment horizontal="center" vertical="center" wrapText="1"/>
    </xf>
    <xf numFmtId="0" fontId="5" fillId="0" borderId="50" xfId="0" applyFont="1" applyFill="1" applyBorder="1" applyAlignment="1">
      <alignment horizontal="center" vertical="center"/>
    </xf>
    <xf numFmtId="0" fontId="11" fillId="0" borderId="38" xfId="0" applyFont="1" applyBorder="1" applyAlignment="1">
      <alignment horizontal="center"/>
    </xf>
    <xf numFmtId="0" fontId="11" fillId="0" borderId="30" xfId="0" applyFont="1" applyBorder="1" applyAlignment="1">
      <alignment horizontal="center"/>
    </xf>
    <xf numFmtId="0" fontId="11" fillId="0" borderId="32" xfId="0" applyFont="1" applyBorder="1" applyAlignment="1">
      <alignment horizontal="center"/>
    </xf>
    <xf numFmtId="0" fontId="11" fillId="0" borderId="17" xfId="0" applyFont="1" applyBorder="1" applyAlignment="1">
      <alignment horizontal="center"/>
    </xf>
    <xf numFmtId="0" fontId="11" fillId="0" borderId="13" xfId="0" applyFont="1" applyBorder="1" applyAlignment="1">
      <alignment horizontal="center"/>
    </xf>
    <xf numFmtId="0" fontId="11" fillId="0" borderId="11" xfId="0" applyFont="1" applyBorder="1" applyAlignment="1">
      <alignment horizontal="center"/>
    </xf>
    <xf numFmtId="0" fontId="4" fillId="0" borderId="8" xfId="0" applyFont="1" applyFill="1" applyBorder="1" applyAlignment="1">
      <alignment horizontal="center" vertical="center" wrapText="1"/>
    </xf>
    <xf numFmtId="0" fontId="5" fillId="0" borderId="27" xfId="0" applyFont="1" applyBorder="1" applyAlignment="1">
      <alignment horizontal="center"/>
    </xf>
    <xf numFmtId="0" fontId="5" fillId="0" borderId="0" xfId="0" applyFont="1" applyBorder="1" applyAlignment="1">
      <alignment horizontal="center"/>
    </xf>
    <xf numFmtId="0" fontId="5" fillId="0" borderId="41" xfId="0" applyFont="1" applyBorder="1" applyAlignment="1">
      <alignment horizontal="center"/>
    </xf>
    <xf numFmtId="0" fontId="11" fillId="0" borderId="56" xfId="0" applyFont="1" applyBorder="1" applyAlignment="1">
      <alignment horizontal="left" vertical="top" wrapText="1"/>
    </xf>
    <xf numFmtId="0" fontId="11" fillId="0" borderId="0" xfId="0" applyFont="1" applyBorder="1" applyAlignment="1">
      <alignment horizontal="left" vertical="top" wrapText="1"/>
    </xf>
    <xf numFmtId="0" fontId="11" fillId="19" borderId="70" xfId="0" applyFont="1" applyFill="1" applyBorder="1" applyAlignment="1">
      <alignment horizontal="center" vertical="center" wrapText="1"/>
    </xf>
    <xf numFmtId="0" fontId="11" fillId="19" borderId="54" xfId="0" applyFont="1" applyFill="1" applyBorder="1" applyAlignment="1">
      <alignment horizontal="center" vertical="center" wrapText="1"/>
    </xf>
    <xf numFmtId="0" fontId="11" fillId="19" borderId="20" xfId="0" applyFont="1" applyFill="1" applyBorder="1" applyAlignment="1">
      <alignment horizontal="center" vertical="center" wrapText="1"/>
    </xf>
    <xf numFmtId="0" fontId="46" fillId="19" borderId="4" xfId="0" applyFont="1" applyFill="1" applyBorder="1" applyAlignment="1">
      <alignment horizontal="center" vertical="center" wrapText="1"/>
    </xf>
    <xf numFmtId="0" fontId="46" fillId="19" borderId="8" xfId="0" applyFont="1" applyFill="1" applyBorder="1" applyAlignment="1">
      <alignment horizontal="center" vertical="center" wrapText="1"/>
    </xf>
    <xf numFmtId="0" fontId="46" fillId="19" borderId="22" xfId="0" applyFont="1" applyFill="1" applyBorder="1" applyAlignment="1">
      <alignment horizontal="center" vertical="center" wrapText="1"/>
    </xf>
    <xf numFmtId="0" fontId="12" fillId="0" borderId="56" xfId="0" applyFont="1" applyBorder="1" applyAlignment="1">
      <alignment horizontal="left" vertical="top" wrapText="1"/>
    </xf>
    <xf numFmtId="0" fontId="12" fillId="0" borderId="0" xfId="0" applyFont="1" applyBorder="1" applyAlignment="1">
      <alignment horizontal="left" vertical="top" wrapText="1"/>
    </xf>
    <xf numFmtId="0" fontId="12" fillId="0" borderId="41" xfId="0" applyFont="1" applyBorder="1" applyAlignment="1">
      <alignment horizontal="left" vertical="top" wrapText="1"/>
    </xf>
    <xf numFmtId="0" fontId="46" fillId="19" borderId="70" xfId="0" applyFont="1" applyFill="1" applyBorder="1" applyAlignment="1">
      <alignment horizontal="center" vertical="center" wrapText="1"/>
    </xf>
    <xf numFmtId="0" fontId="46" fillId="19" borderId="20" xfId="0" applyFont="1" applyFill="1" applyBorder="1" applyAlignment="1">
      <alignment horizontal="center" vertical="center" wrapText="1"/>
    </xf>
    <xf numFmtId="0" fontId="74" fillId="13" borderId="4" xfId="0" applyFont="1" applyFill="1" applyBorder="1" applyAlignment="1">
      <alignment horizontal="justify" vertical="center" wrapText="1"/>
    </xf>
    <xf numFmtId="0" fontId="0" fillId="13" borderId="8" xfId="0" applyFill="1" applyBorder="1" applyAlignment="1">
      <alignment horizontal="justify" vertical="center" wrapText="1"/>
    </xf>
    <xf numFmtId="0" fontId="0" fillId="13" borderId="22" xfId="0" applyFill="1" applyBorder="1" applyAlignment="1">
      <alignment horizontal="justify"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0" fontId="24" fillId="5" borderId="56" xfId="0" applyFont="1" applyFill="1" applyBorder="1" applyAlignment="1">
      <alignment horizontal="left" vertical="top"/>
    </xf>
    <xf numFmtId="0" fontId="4" fillId="7" borderId="97" xfId="0" applyFont="1" applyFill="1" applyBorder="1" applyAlignment="1">
      <alignment horizontal="center" vertical="center" wrapText="1"/>
    </xf>
    <xf numFmtId="0" fontId="12" fillId="0" borderId="36" xfId="0" applyFont="1" applyBorder="1" applyAlignment="1">
      <alignment horizontal="left" vertical="top" wrapText="1"/>
    </xf>
    <xf numFmtId="0" fontId="12" fillId="0" borderId="4" xfId="0" applyFont="1" applyBorder="1" applyAlignment="1">
      <alignment horizontal="left" vertical="center" wrapText="1"/>
    </xf>
    <xf numFmtId="0" fontId="12" fillId="0" borderId="8" xfId="0" applyFont="1" applyBorder="1" applyAlignment="1">
      <alignment horizontal="left" vertical="center" wrapText="1"/>
    </xf>
    <xf numFmtId="0" fontId="12" fillId="0" borderId="22" xfId="0" applyFont="1" applyBorder="1" applyAlignment="1">
      <alignment horizontal="left" vertical="center" wrapText="1"/>
    </xf>
    <xf numFmtId="0" fontId="46" fillId="0" borderId="70" xfId="0" applyFont="1" applyBorder="1" applyAlignment="1">
      <alignment horizontal="center" vertical="center"/>
    </xf>
    <xf numFmtId="0" fontId="46" fillId="0" borderId="20" xfId="0" applyFont="1" applyBorder="1" applyAlignment="1">
      <alignment horizontal="center" vertical="center"/>
    </xf>
    <xf numFmtId="0" fontId="46" fillId="0" borderId="70"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4" xfId="0" applyFont="1" applyBorder="1" applyAlignment="1">
      <alignment vertical="center" wrapText="1"/>
    </xf>
    <xf numFmtId="0" fontId="46" fillId="0" borderId="8" xfId="0" applyFont="1" applyBorder="1" applyAlignment="1">
      <alignment vertical="center" wrapText="1"/>
    </xf>
    <xf numFmtId="0" fontId="46" fillId="0" borderId="22" xfId="0" applyFont="1" applyBorder="1" applyAlignment="1">
      <alignment vertical="center" wrapText="1"/>
    </xf>
    <xf numFmtId="0" fontId="12" fillId="0" borderId="22" xfId="0" applyFont="1" applyBorder="1" applyAlignment="1">
      <alignment horizontal="left" vertical="top" wrapText="1"/>
    </xf>
    <xf numFmtId="0" fontId="11" fillId="0" borderId="4" xfId="0" applyFont="1" applyBorder="1" applyAlignment="1">
      <alignment horizontal="justify" vertical="center" wrapText="1"/>
    </xf>
    <xf numFmtId="0" fontId="11" fillId="0" borderId="22" xfId="0" applyFont="1" applyBorder="1" applyAlignment="1">
      <alignment horizontal="justify" vertical="center" wrapText="1"/>
    </xf>
    <xf numFmtId="0" fontId="11" fillId="0" borderId="54" xfId="0" applyFont="1" applyBorder="1" applyAlignment="1">
      <alignment horizontal="justify" vertical="center"/>
    </xf>
    <xf numFmtId="0" fontId="11" fillId="0" borderId="70" xfId="0" applyFont="1" applyBorder="1" applyAlignment="1">
      <alignment horizontal="center" vertical="center" wrapText="1"/>
    </xf>
    <xf numFmtId="0" fontId="11" fillId="0" borderId="54" xfId="0" applyFont="1" applyBorder="1" applyAlignment="1">
      <alignment horizontal="center" vertical="center" wrapText="1"/>
    </xf>
    <xf numFmtId="0" fontId="11" fillId="0" borderId="20" xfId="0" applyFont="1" applyBorder="1" applyAlignment="1">
      <alignment horizontal="center" vertical="center" wrapText="1"/>
    </xf>
    <xf numFmtId="3" fontId="61" fillId="5" borderId="160" xfId="0" applyNumberFormat="1" applyFont="1" applyFill="1" applyBorder="1" applyAlignment="1"/>
    <xf numFmtId="0" fontId="120" fillId="5" borderId="161" xfId="0" applyFont="1" applyFill="1" applyBorder="1" applyAlignment="1"/>
    <xf numFmtId="3" fontId="122" fillId="5" borderId="164" xfId="13" applyNumberFormat="1" applyFont="1" applyFill="1" applyBorder="1" applyAlignment="1"/>
    <xf numFmtId="0" fontId="123" fillId="5" borderId="48" xfId="0" applyFont="1" applyFill="1" applyBorder="1" applyAlignment="1"/>
    <xf numFmtId="3" fontId="114" fillId="5" borderId="165" xfId="13" applyNumberFormat="1" applyFont="1" applyFill="1" applyBorder="1" applyAlignment="1"/>
    <xf numFmtId="0" fontId="123" fillId="5" borderId="46" xfId="0" applyFont="1" applyFill="1" applyBorder="1" applyAlignment="1"/>
    <xf numFmtId="3" fontId="114" fillId="5" borderId="166" xfId="11" applyNumberFormat="1" applyFont="1" applyFill="1" applyBorder="1" applyAlignment="1"/>
    <xf numFmtId="0" fontId="117" fillId="5" borderId="49" xfId="0" applyFont="1" applyFill="1" applyBorder="1" applyAlignment="1"/>
    <xf numFmtId="0" fontId="11" fillId="0" borderId="17" xfId="0" applyFont="1" applyBorder="1" applyAlignment="1">
      <alignment horizontal="left" vertical="center" wrapText="1"/>
    </xf>
    <xf numFmtId="0" fontId="11" fillId="0" borderId="13" xfId="0" applyFont="1" applyBorder="1" applyAlignment="1">
      <alignment horizontal="left" vertical="center" wrapText="1"/>
    </xf>
    <xf numFmtId="0" fontId="11" fillId="0" borderId="15" xfId="0" applyFont="1" applyBorder="1" applyAlignment="1">
      <alignment horizontal="left" vertical="center" wrapText="1"/>
    </xf>
    <xf numFmtId="3" fontId="114" fillId="5" borderId="168" xfId="11" applyNumberFormat="1" applyFont="1" applyFill="1" applyBorder="1" applyAlignment="1"/>
    <xf numFmtId="3" fontId="114" fillId="5" borderId="169" xfId="11" applyNumberFormat="1" applyFont="1" applyFill="1" applyBorder="1" applyAlignment="1"/>
    <xf numFmtId="3" fontId="126" fillId="5" borderId="171" xfId="11" applyNumberFormat="1" applyFont="1" applyFill="1" applyBorder="1" applyAlignment="1"/>
    <xf numFmtId="3" fontId="126" fillId="5" borderId="172" xfId="11" applyNumberFormat="1" applyFont="1" applyFill="1" applyBorder="1" applyAlignment="1"/>
    <xf numFmtId="3" fontId="69" fillId="5" borderId="167" xfId="11" applyNumberFormat="1" applyFont="1" applyFill="1" applyBorder="1" applyAlignment="1"/>
    <xf numFmtId="0" fontId="74" fillId="5" borderId="61" xfId="0" applyFont="1" applyFill="1" applyBorder="1" applyAlignment="1"/>
    <xf numFmtId="3" fontId="69" fillId="5" borderId="168" xfId="11" applyNumberFormat="1" applyFont="1" applyFill="1" applyBorder="1" applyAlignment="1"/>
    <xf numFmtId="3" fontId="69" fillId="5" borderId="169" xfId="11" applyNumberFormat="1" applyFont="1" applyFill="1" applyBorder="1" applyAlignment="1"/>
    <xf numFmtId="3" fontId="114" fillId="5" borderId="173" xfId="11" applyNumberFormat="1" applyFont="1" applyFill="1" applyBorder="1" applyAlignment="1"/>
    <xf numFmtId="3" fontId="114" fillId="5" borderId="174" xfId="11" applyNumberFormat="1" applyFont="1" applyFill="1" applyBorder="1" applyAlignment="1"/>
    <xf numFmtId="3" fontId="114" fillId="5" borderId="175" xfId="11" applyNumberFormat="1" applyFont="1" applyFill="1" applyBorder="1" applyAlignment="1"/>
    <xf numFmtId="0" fontId="117" fillId="5" borderId="176" xfId="0" applyFont="1" applyFill="1" applyBorder="1" applyAlignment="1"/>
    <xf numFmtId="3" fontId="69" fillId="5" borderId="171" xfId="11" applyNumberFormat="1" applyFont="1" applyFill="1" applyBorder="1" applyAlignment="1"/>
    <xf numFmtId="3" fontId="69" fillId="5" borderId="172" xfId="11" applyNumberFormat="1" applyFont="1" applyFill="1" applyBorder="1" applyAlignment="1"/>
    <xf numFmtId="0" fontId="74" fillId="5" borderId="169" xfId="0" applyFont="1" applyFill="1" applyBorder="1" applyAlignment="1"/>
    <xf numFmtId="3" fontId="114" fillId="5" borderId="171" xfId="11" applyNumberFormat="1" applyFont="1" applyFill="1" applyBorder="1" applyAlignment="1"/>
    <xf numFmtId="0" fontId="117" fillId="5" borderId="172" xfId="0" applyFont="1" applyFill="1" applyBorder="1" applyAlignment="1"/>
    <xf numFmtId="3" fontId="114" fillId="5" borderId="167" xfId="11" applyNumberFormat="1" applyFont="1" applyFill="1" applyBorder="1" applyAlignment="1"/>
    <xf numFmtId="0" fontId="117" fillId="5" borderId="61" xfId="0" applyFont="1" applyFill="1" applyBorder="1" applyAlignment="1"/>
    <xf numFmtId="0" fontId="11" fillId="0" borderId="38" xfId="0" applyFont="1" applyBorder="1" applyAlignment="1">
      <alignment horizontal="left" vertical="center" wrapText="1"/>
    </xf>
    <xf numFmtId="0" fontId="11" fillId="0" borderId="30" xfId="0" applyFont="1" applyBorder="1" applyAlignment="1">
      <alignment horizontal="left" vertical="center" wrapText="1"/>
    </xf>
    <xf numFmtId="0" fontId="11" fillId="0" borderId="16" xfId="0" applyFont="1" applyBorder="1" applyAlignment="1">
      <alignment horizontal="left" vertical="center" wrapText="1"/>
    </xf>
    <xf numFmtId="0" fontId="11" fillId="0" borderId="37" xfId="0" applyFont="1" applyBorder="1" applyAlignment="1">
      <alignment horizontal="left" vertical="center" wrapText="1"/>
    </xf>
    <xf numFmtId="0" fontId="11" fillId="0" borderId="29" xfId="0" applyFont="1" applyBorder="1" applyAlignment="1">
      <alignment horizontal="left" vertical="center" wrapText="1"/>
    </xf>
    <xf numFmtId="0" fontId="11" fillId="0" borderId="14" xfId="0" applyFont="1" applyBorder="1" applyAlignment="1">
      <alignment horizontal="left" vertical="center" wrapText="1"/>
    </xf>
    <xf numFmtId="0" fontId="31" fillId="5" borderId="56" xfId="0" applyFont="1" applyFill="1" applyBorder="1" applyAlignment="1">
      <alignment horizontal="left"/>
    </xf>
    <xf numFmtId="0" fontId="31" fillId="5" borderId="0" xfId="0" applyFont="1" applyFill="1" applyBorder="1" applyAlignment="1">
      <alignment horizontal="left"/>
    </xf>
    <xf numFmtId="0" fontId="5" fillId="16" borderId="25" xfId="0" applyFont="1" applyFill="1" applyBorder="1" applyAlignment="1">
      <alignment horizontal="left" vertical="center" wrapText="1"/>
    </xf>
    <xf numFmtId="0" fontId="5" fillId="16" borderId="12" xfId="0" applyFont="1" applyFill="1" applyBorder="1" applyAlignment="1">
      <alignment horizontal="left" vertical="center" wrapText="1"/>
    </xf>
    <xf numFmtId="0" fontId="5" fillId="16" borderId="59" xfId="0" applyFont="1" applyFill="1" applyBorder="1" applyAlignment="1">
      <alignment horizontal="left" vertical="center" wrapText="1"/>
    </xf>
    <xf numFmtId="0" fontId="5" fillId="16" borderId="27" xfId="0" applyFont="1" applyFill="1" applyBorder="1" applyAlignment="1">
      <alignment horizontal="left" vertical="center" wrapText="1"/>
    </xf>
    <xf numFmtId="0" fontId="5" fillId="16" borderId="23" xfId="0" applyFont="1" applyFill="1" applyBorder="1" applyAlignment="1">
      <alignment horizontal="left" vertical="center" wrapText="1"/>
    </xf>
    <xf numFmtId="0" fontId="5" fillId="16" borderId="60" xfId="0" applyFont="1" applyFill="1" applyBorder="1" applyAlignment="1">
      <alignment horizontal="left" vertical="center" wrapText="1"/>
    </xf>
    <xf numFmtId="0" fontId="41" fillId="16" borderId="35" xfId="0" applyFont="1" applyFill="1" applyBorder="1" applyAlignment="1">
      <alignment horizontal="center" vertical="center" wrapText="1"/>
    </xf>
    <xf numFmtId="0" fontId="41" fillId="16" borderId="50" xfId="0" applyFont="1" applyFill="1" applyBorder="1" applyAlignment="1">
      <alignment horizontal="center" vertical="center" wrapText="1"/>
    </xf>
    <xf numFmtId="0" fontId="11" fillId="6" borderId="4"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22" xfId="0" applyFont="1" applyFill="1" applyBorder="1" applyAlignment="1">
      <alignment horizontal="left" vertical="top" wrapText="1"/>
    </xf>
    <xf numFmtId="0" fontId="13" fillId="7" borderId="0" xfId="0" applyFont="1" applyFill="1" applyBorder="1" applyAlignment="1">
      <alignment horizontal="center" vertical="center" wrapText="1"/>
    </xf>
    <xf numFmtId="0" fontId="13" fillId="7" borderId="61" xfId="0" applyFont="1" applyFill="1" applyBorder="1" applyAlignment="1">
      <alignment horizontal="center" vertical="center" wrapText="1"/>
    </xf>
    <xf numFmtId="0" fontId="13" fillId="7" borderId="56"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3" fillId="7" borderId="63" xfId="0" applyFont="1" applyFill="1" applyBorder="1" applyAlignment="1">
      <alignment horizontal="center" vertical="center" wrapText="1"/>
    </xf>
    <xf numFmtId="49" fontId="11" fillId="0" borderId="13" xfId="0" applyNumberFormat="1" applyFont="1" applyBorder="1" applyAlignment="1">
      <alignment horizontal="left" vertical="center" wrapText="1"/>
    </xf>
    <xf numFmtId="49" fontId="11" fillId="0" borderId="15" xfId="0" applyNumberFormat="1" applyFont="1" applyBorder="1" applyAlignment="1">
      <alignment horizontal="left" vertical="center" wrapText="1"/>
    </xf>
    <xf numFmtId="49" fontId="11" fillId="0" borderId="30" xfId="0" applyNumberFormat="1" applyFont="1" applyBorder="1" applyAlignment="1">
      <alignment horizontal="left" vertical="center" wrapText="1"/>
    </xf>
    <xf numFmtId="49" fontId="11" fillId="0" borderId="16" xfId="0" applyNumberFormat="1" applyFont="1" applyBorder="1" applyAlignment="1">
      <alignment horizontal="left" vertical="center" wrapText="1"/>
    </xf>
    <xf numFmtId="49" fontId="13" fillId="7" borderId="39" xfId="0" applyNumberFormat="1" applyFont="1" applyFill="1" applyBorder="1" applyAlignment="1">
      <alignment horizontal="center" wrapText="1"/>
    </xf>
    <xf numFmtId="49" fontId="13" fillId="7" borderId="40" xfId="0" applyNumberFormat="1" applyFont="1" applyFill="1" applyBorder="1" applyAlignment="1">
      <alignment horizontal="center" wrapText="1"/>
    </xf>
    <xf numFmtId="49" fontId="13" fillId="7" borderId="44" xfId="0" applyNumberFormat="1" applyFont="1" applyFill="1" applyBorder="1" applyAlignment="1">
      <alignment horizontal="center" wrapText="1"/>
    </xf>
    <xf numFmtId="49" fontId="11" fillId="0" borderId="19" xfId="0" applyNumberFormat="1" applyFont="1" applyBorder="1" applyAlignment="1">
      <alignment horizontal="left" vertical="center" wrapText="1"/>
    </xf>
    <xf numFmtId="49" fontId="14" fillId="0" borderId="0" xfId="0" applyNumberFormat="1" applyFont="1" applyFill="1" applyBorder="1" applyAlignment="1">
      <alignment horizontal="left" wrapText="1"/>
    </xf>
    <xf numFmtId="0" fontId="0" fillId="0" borderId="0" xfId="0" applyBorder="1" applyAlignment="1">
      <alignment wrapText="1"/>
    </xf>
    <xf numFmtId="49" fontId="11" fillId="0" borderId="0" xfId="0" applyNumberFormat="1" applyFont="1" applyBorder="1" applyAlignment="1">
      <alignment horizontal="left" vertical="center" wrapText="1"/>
    </xf>
    <xf numFmtId="49" fontId="11" fillId="0" borderId="1" xfId="0" applyNumberFormat="1" applyFont="1" applyBorder="1" applyAlignment="1">
      <alignment horizontal="center" wrapText="1"/>
    </xf>
    <xf numFmtId="49" fontId="11" fillId="8" borderId="6" xfId="0" applyNumberFormat="1" applyFont="1" applyFill="1" applyBorder="1" applyAlignment="1">
      <alignment horizontal="left" vertical="center" wrapText="1"/>
    </xf>
    <xf numFmtId="0" fontId="11" fillId="8" borderId="2" xfId="0" applyFont="1" applyFill="1" applyBorder="1" applyAlignment="1">
      <alignment horizontal="left" vertical="center" wrapText="1"/>
    </xf>
    <xf numFmtId="0" fontId="0" fillId="8" borderId="68" xfId="0" applyFill="1" applyBorder="1" applyAlignment="1">
      <alignment wrapText="1"/>
    </xf>
    <xf numFmtId="0" fontId="0" fillId="0" borderId="12" xfId="0" applyBorder="1" applyAlignment="1">
      <alignment wrapText="1"/>
    </xf>
    <xf numFmtId="0" fontId="0" fillId="0" borderId="36" xfId="0" applyBorder="1" applyAlignment="1">
      <alignment wrapText="1"/>
    </xf>
    <xf numFmtId="0" fontId="11" fillId="6" borderId="56" xfId="0" applyFont="1" applyFill="1" applyBorder="1" applyAlignment="1">
      <alignment horizontal="left" wrapText="1"/>
    </xf>
    <xf numFmtId="0" fontId="0" fillId="0" borderId="41"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34" xfId="0" applyBorder="1" applyAlignment="1">
      <alignment wrapText="1"/>
    </xf>
    <xf numFmtId="0" fontId="7" fillId="6" borderId="4" xfId="0" applyFont="1" applyFill="1" applyBorder="1" applyAlignment="1">
      <alignment horizontal="left" vertical="center" wrapText="1"/>
    </xf>
    <xf numFmtId="49" fontId="11" fillId="0" borderId="40" xfId="0" applyNumberFormat="1" applyFont="1" applyBorder="1" applyAlignment="1">
      <alignment horizontal="left" vertical="center" wrapText="1"/>
    </xf>
    <xf numFmtId="0" fontId="13" fillId="7" borderId="4" xfId="0" applyFont="1" applyFill="1" applyBorder="1" applyAlignment="1">
      <alignment horizontal="center" vertical="center" wrapText="1"/>
    </xf>
    <xf numFmtId="0" fontId="0" fillId="0" borderId="8" xfId="0" applyBorder="1" applyAlignment="1">
      <alignment horizontal="center" vertical="center" wrapText="1"/>
    </xf>
    <xf numFmtId="49" fontId="11" fillId="0" borderId="13" xfId="0" applyNumberFormat="1" applyFont="1" applyBorder="1" applyAlignment="1">
      <alignment horizontal="left" vertical="top" wrapText="1"/>
    </xf>
    <xf numFmtId="0" fontId="7" fillId="24" borderId="25" xfId="0" applyNumberFormat="1" applyFont="1" applyFill="1" applyBorder="1" applyAlignment="1">
      <alignment horizontal="left" vertical="center" wrapText="1"/>
    </xf>
    <xf numFmtId="0" fontId="7" fillId="24" borderId="12" xfId="0" applyNumberFormat="1" applyFont="1" applyFill="1" applyBorder="1" applyAlignment="1">
      <alignment horizontal="left" vertical="center" wrapText="1"/>
    </xf>
    <xf numFmtId="0" fontId="7" fillId="24" borderId="36" xfId="0" applyNumberFormat="1" applyFont="1" applyFill="1" applyBorder="1" applyAlignment="1">
      <alignment horizontal="left" vertical="center" wrapText="1"/>
    </xf>
    <xf numFmtId="0" fontId="7" fillId="16" borderId="42" xfId="0" applyNumberFormat="1" applyFont="1" applyFill="1" applyBorder="1" applyAlignment="1">
      <alignment horizontal="left" vertical="center" wrapText="1"/>
    </xf>
    <xf numFmtId="0" fontId="7" fillId="16" borderId="55" xfId="0" applyNumberFormat="1" applyFont="1" applyFill="1" applyBorder="1" applyAlignment="1">
      <alignment horizontal="left" vertical="center" wrapText="1"/>
    </xf>
    <xf numFmtId="0" fontId="7" fillId="0" borderId="6" xfId="0" applyNumberFormat="1" applyFont="1" applyFill="1" applyBorder="1" applyAlignment="1">
      <alignment horizontal="left" vertical="top" wrapText="1" indent="2"/>
    </xf>
    <xf numFmtId="0" fontId="7" fillId="0" borderId="2" xfId="0" applyNumberFormat="1" applyFont="1" applyFill="1" applyBorder="1" applyAlignment="1">
      <alignment horizontal="left" vertical="top" wrapText="1" indent="2"/>
    </xf>
    <xf numFmtId="0" fontId="7" fillId="0" borderId="7" xfId="0" applyNumberFormat="1" applyFont="1" applyFill="1" applyBorder="1" applyAlignment="1">
      <alignment horizontal="left" vertical="top" wrapText="1" indent="2"/>
    </xf>
    <xf numFmtId="0" fontId="7" fillId="0" borderId="3" xfId="0" applyNumberFormat="1" applyFont="1" applyFill="1" applyBorder="1" applyAlignment="1">
      <alignment horizontal="left" vertical="top" wrapText="1" indent="2"/>
    </xf>
    <xf numFmtId="0" fontId="7" fillId="16" borderId="27" xfId="0" applyNumberFormat="1" applyFont="1" applyFill="1" applyBorder="1" applyAlignment="1">
      <alignment horizontal="left" vertical="top" wrapText="1"/>
    </xf>
    <xf numFmtId="0" fontId="7" fillId="16" borderId="23" xfId="0" applyNumberFormat="1" applyFont="1" applyFill="1" applyBorder="1" applyAlignment="1">
      <alignment horizontal="left" vertical="top" wrapText="1"/>
    </xf>
    <xf numFmtId="49" fontId="7" fillId="16" borderId="63" xfId="0" applyNumberFormat="1" applyFont="1" applyFill="1" applyBorder="1" applyAlignment="1">
      <alignment horizontal="center" vertical="center" wrapText="1"/>
    </xf>
    <xf numFmtId="49" fontId="7" fillId="16" borderId="53" xfId="0" applyNumberFormat="1" applyFont="1" applyFill="1" applyBorder="1" applyAlignment="1">
      <alignment horizontal="center" vertical="center" wrapText="1"/>
    </xf>
    <xf numFmtId="49" fontId="7" fillId="16" borderId="50" xfId="0" applyNumberFormat="1" applyFont="1" applyFill="1" applyBorder="1" applyAlignment="1">
      <alignment horizontal="center" vertical="center" wrapText="1"/>
    </xf>
    <xf numFmtId="0" fontId="7" fillId="0" borderId="12" xfId="0" applyNumberFormat="1" applyFont="1" applyBorder="1" applyAlignment="1">
      <alignment horizontal="left" vertical="center" wrapText="1"/>
    </xf>
    <xf numFmtId="49" fontId="11" fillId="24" borderId="13" xfId="0" applyNumberFormat="1" applyFont="1" applyFill="1" applyBorder="1" applyAlignment="1">
      <alignment horizontal="left" vertical="center" wrapText="1"/>
    </xf>
    <xf numFmtId="49" fontId="11" fillId="0" borderId="13" xfId="0" applyNumberFormat="1" applyFont="1" applyBorder="1" applyAlignment="1">
      <alignment horizontal="left" vertical="center" wrapText="1" indent="2"/>
    </xf>
    <xf numFmtId="0" fontId="11" fillId="0" borderId="13" xfId="0" applyFont="1" applyBorder="1" applyAlignment="1">
      <alignment horizontal="left"/>
    </xf>
    <xf numFmtId="49" fontId="12" fillId="8" borderId="17" xfId="0" applyNumberFormat="1" applyFont="1" applyFill="1" applyBorder="1" applyAlignment="1">
      <alignment horizontal="left" vertical="center" wrapText="1"/>
    </xf>
    <xf numFmtId="49" fontId="12" fillId="8" borderId="13" xfId="0" applyNumberFormat="1" applyFont="1" applyFill="1" applyBorder="1" applyAlignment="1">
      <alignment horizontal="left" vertical="center" wrapText="1"/>
    </xf>
    <xf numFmtId="49" fontId="12" fillId="8" borderId="15" xfId="0" applyNumberFormat="1" applyFont="1" applyFill="1" applyBorder="1" applyAlignment="1">
      <alignment horizontal="left" vertical="center" wrapText="1"/>
    </xf>
    <xf numFmtId="49" fontId="4" fillId="15" borderId="25" xfId="0" applyNumberFormat="1" applyFont="1" applyFill="1" applyBorder="1" applyAlignment="1">
      <alignment horizontal="left" vertical="top"/>
    </xf>
    <xf numFmtId="49" fontId="4" fillId="15" borderId="12" xfId="0" applyNumberFormat="1" applyFont="1" applyFill="1" applyBorder="1" applyAlignment="1">
      <alignment horizontal="left" vertical="top"/>
    </xf>
    <xf numFmtId="49" fontId="12" fillId="8" borderId="39" xfId="0" applyNumberFormat="1" applyFont="1" applyFill="1" applyBorder="1" applyAlignment="1">
      <alignment horizontal="center" vertical="center" wrapText="1"/>
    </xf>
    <xf numFmtId="49" fontId="12" fillId="8" borderId="40" xfId="0" applyNumberFormat="1" applyFont="1" applyFill="1" applyBorder="1" applyAlignment="1">
      <alignment horizontal="center" vertical="center" wrapText="1"/>
    </xf>
    <xf numFmtId="49" fontId="12" fillId="8" borderId="17" xfId="0" applyNumberFormat="1" applyFont="1" applyFill="1" applyBorder="1" applyAlignment="1">
      <alignment horizontal="center" vertical="center" wrapText="1"/>
    </xf>
    <xf numFmtId="49" fontId="12" fillId="8" borderId="13" xfId="0" applyNumberFormat="1" applyFont="1" applyFill="1" applyBorder="1" applyAlignment="1">
      <alignment horizontal="center" vertical="center" wrapText="1"/>
    </xf>
    <xf numFmtId="0" fontId="11" fillId="6" borderId="4" xfId="1" applyFont="1" applyFill="1" applyBorder="1" applyAlignment="1" applyProtection="1">
      <alignment horizontal="left" vertical="center" wrapText="1"/>
    </xf>
    <xf numFmtId="0" fontId="11" fillId="6" borderId="8" xfId="1" applyFont="1" applyFill="1" applyBorder="1" applyAlignment="1" applyProtection="1">
      <alignment horizontal="left" vertical="center" wrapText="1"/>
    </xf>
    <xf numFmtId="0" fontId="11" fillId="6" borderId="22" xfId="1" applyFont="1" applyFill="1" applyBorder="1" applyAlignment="1" applyProtection="1">
      <alignment horizontal="left" vertical="center" wrapText="1"/>
    </xf>
    <xf numFmtId="49" fontId="11" fillId="8" borderId="44" xfId="0" applyNumberFormat="1" applyFont="1" applyFill="1" applyBorder="1" applyAlignment="1">
      <alignment horizontal="center" vertical="center" wrapText="1"/>
    </xf>
    <xf numFmtId="49" fontId="11" fillId="8" borderId="15" xfId="0" applyNumberFormat="1" applyFont="1" applyFill="1" applyBorder="1" applyAlignment="1">
      <alignment horizontal="center" vertical="center" wrapText="1"/>
    </xf>
    <xf numFmtId="0" fontId="31" fillId="5" borderId="27" xfId="0" applyFont="1" applyFill="1" applyBorder="1" applyAlignment="1">
      <alignment horizontal="left"/>
    </xf>
    <xf numFmtId="0" fontId="31" fillId="5" borderId="23" xfId="0" applyFont="1" applyFill="1" applyBorder="1" applyAlignment="1">
      <alignment horizontal="left"/>
    </xf>
    <xf numFmtId="49" fontId="12" fillId="8" borderId="6" xfId="0" applyNumberFormat="1" applyFont="1" applyFill="1" applyBorder="1" applyAlignment="1">
      <alignment horizontal="left" vertical="center" wrapText="1"/>
    </xf>
    <xf numFmtId="49" fontId="12" fillId="8" borderId="2" xfId="0" applyNumberFormat="1" applyFont="1" applyFill="1" applyBorder="1" applyAlignment="1">
      <alignment horizontal="left" vertical="center" wrapText="1"/>
    </xf>
    <xf numFmtId="49" fontId="12" fillId="8" borderId="68" xfId="0" applyNumberFormat="1" applyFont="1" applyFill="1" applyBorder="1" applyAlignment="1">
      <alignment horizontal="left" vertical="center" wrapText="1"/>
    </xf>
    <xf numFmtId="49" fontId="11" fillId="6" borderId="13" xfId="0" applyNumberFormat="1" applyFont="1" applyFill="1" applyBorder="1" applyAlignment="1">
      <alignment horizontal="left" vertical="center" wrapText="1"/>
    </xf>
    <xf numFmtId="49" fontId="11" fillId="6" borderId="13" xfId="0" applyNumberFormat="1" applyFont="1" applyFill="1" applyBorder="1" applyAlignment="1">
      <alignment horizontal="left" vertical="center" wrapText="1" indent="2"/>
    </xf>
    <xf numFmtId="49" fontId="13" fillId="7" borderId="56" xfId="0" applyNumberFormat="1" applyFont="1" applyFill="1" applyBorder="1" applyAlignment="1">
      <alignment horizontal="left" vertical="top" wrapText="1"/>
    </xf>
    <xf numFmtId="49" fontId="13" fillId="7" borderId="0" xfId="0" applyNumberFormat="1" applyFont="1" applyFill="1" applyBorder="1" applyAlignment="1">
      <alignment horizontal="left" vertical="top" wrapText="1"/>
    </xf>
    <xf numFmtId="49" fontId="11" fillId="0" borderId="11" xfId="0" applyNumberFormat="1" applyFont="1" applyBorder="1" applyAlignment="1">
      <alignment horizontal="left" vertical="top" wrapText="1"/>
    </xf>
    <xf numFmtId="49" fontId="11" fillId="0" borderId="2" xfId="0" applyNumberFormat="1" applyFont="1" applyBorder="1" applyAlignment="1">
      <alignment horizontal="left" vertical="top" wrapText="1"/>
    </xf>
    <xf numFmtId="49" fontId="11" fillId="0" borderId="46" xfId="0" applyNumberFormat="1" applyFont="1" applyBorder="1" applyAlignment="1">
      <alignment horizontal="left" vertical="top" wrapText="1"/>
    </xf>
    <xf numFmtId="0" fontId="69" fillId="28" borderId="144" xfId="0" applyFont="1" applyFill="1" applyBorder="1" applyAlignment="1">
      <alignment horizontal="center" vertical="center" wrapText="1"/>
    </xf>
    <xf numFmtId="0" fontId="15" fillId="0" borderId="145" xfId="0" applyFont="1" applyBorder="1" applyAlignment="1">
      <alignment horizontal="center" vertical="center"/>
    </xf>
    <xf numFmtId="49" fontId="85" fillId="0" borderId="7" xfId="0" applyNumberFormat="1" applyFont="1" applyFill="1" applyBorder="1" applyAlignment="1">
      <alignment horizontal="left" vertical="center" wrapText="1" indent="1"/>
    </xf>
    <xf numFmtId="49" fontId="85" fillId="0" borderId="3" xfId="0" applyNumberFormat="1" applyFont="1" applyFill="1" applyBorder="1" applyAlignment="1">
      <alignment horizontal="left" vertical="center" wrapText="1" indent="1"/>
    </xf>
    <xf numFmtId="49" fontId="85" fillId="0" borderId="47" xfId="0" applyNumberFormat="1" applyFont="1" applyFill="1" applyBorder="1" applyAlignment="1">
      <alignment horizontal="left" vertical="center" wrapText="1" indent="1"/>
    </xf>
    <xf numFmtId="49" fontId="5" fillId="16" borderId="19" xfId="0" applyNumberFormat="1" applyFont="1" applyFill="1" applyBorder="1" applyAlignment="1">
      <alignment horizontal="center" vertical="center" wrapText="1"/>
    </xf>
    <xf numFmtId="49" fontId="5" fillId="16" borderId="28" xfId="0" applyNumberFormat="1" applyFont="1" applyFill="1" applyBorder="1" applyAlignment="1">
      <alignment horizontal="center" vertical="center" wrapText="1"/>
    </xf>
    <xf numFmtId="49" fontId="5" fillId="16" borderId="6" xfId="0" applyNumberFormat="1" applyFont="1" applyFill="1" applyBorder="1" applyAlignment="1">
      <alignment horizontal="left" vertical="top" wrapText="1"/>
    </xf>
    <xf numFmtId="49" fontId="5" fillId="16" borderId="2" xfId="0" applyNumberFormat="1" applyFont="1" applyFill="1" applyBorder="1" applyAlignment="1">
      <alignment horizontal="left" vertical="top" wrapText="1"/>
    </xf>
    <xf numFmtId="49" fontId="5" fillId="16" borderId="46" xfId="0" applyNumberFormat="1" applyFont="1" applyFill="1" applyBorder="1" applyAlignment="1">
      <alignment horizontal="left" vertical="top" wrapText="1"/>
    </xf>
    <xf numFmtId="49" fontId="5" fillId="16" borderId="42" xfId="0" applyNumberFormat="1" applyFont="1" applyFill="1" applyBorder="1" applyAlignment="1">
      <alignment horizontal="left" vertical="top" wrapText="1"/>
    </xf>
    <xf numFmtId="49" fontId="5" fillId="16" borderId="55" xfId="0" applyNumberFormat="1" applyFont="1" applyFill="1" applyBorder="1" applyAlignment="1">
      <alignment horizontal="left" vertical="top" wrapText="1"/>
    </xf>
    <xf numFmtId="49" fontId="5" fillId="16" borderId="48" xfId="0" applyNumberFormat="1" applyFont="1" applyFill="1" applyBorder="1" applyAlignment="1">
      <alignment horizontal="left" vertical="top" wrapText="1"/>
    </xf>
    <xf numFmtId="0" fontId="4" fillId="7" borderId="61" xfId="0" applyFont="1" applyFill="1" applyBorder="1" applyAlignment="1">
      <alignment horizontal="center" vertical="center" wrapText="1"/>
    </xf>
    <xf numFmtId="49" fontId="5" fillId="16" borderId="111" xfId="0" applyNumberFormat="1" applyFont="1" applyFill="1" applyBorder="1" applyAlignment="1">
      <alignment horizontal="center" vertical="center" wrapText="1"/>
    </xf>
    <xf numFmtId="49" fontId="5" fillId="16" borderId="96" xfId="0" applyNumberFormat="1" applyFont="1" applyFill="1" applyBorder="1" applyAlignment="1">
      <alignment horizontal="center" vertical="center" wrapText="1"/>
    </xf>
    <xf numFmtId="49" fontId="5" fillId="16" borderId="40" xfId="0" applyNumberFormat="1" applyFont="1" applyFill="1" applyBorder="1" applyAlignment="1">
      <alignment horizontal="center" vertical="center" wrapText="1"/>
    </xf>
    <xf numFmtId="0" fontId="11" fillId="6" borderId="25" xfId="1" applyFont="1" applyFill="1" applyBorder="1" applyAlignment="1" applyProtection="1">
      <alignment horizontal="left" vertical="center" wrapText="1"/>
    </xf>
    <xf numFmtId="0" fontId="11" fillId="6" borderId="12" xfId="1" applyFont="1" applyFill="1" applyBorder="1" applyAlignment="1" applyProtection="1">
      <alignment horizontal="left" vertical="center" wrapText="1"/>
    </xf>
    <xf numFmtId="0" fontId="11" fillId="6" borderId="36" xfId="1" applyFont="1" applyFill="1" applyBorder="1" applyAlignment="1" applyProtection="1">
      <alignment horizontal="left" vertical="center" wrapText="1"/>
    </xf>
    <xf numFmtId="49" fontId="104" fillId="5" borderId="1" xfId="0" applyNumberFormat="1" applyFont="1" applyFill="1" applyBorder="1" applyAlignment="1">
      <alignment horizontal="left" vertical="center" wrapText="1"/>
    </xf>
    <xf numFmtId="0" fontId="105" fillId="0" borderId="62" xfId="0" applyFont="1" applyBorder="1" applyAlignment="1"/>
    <xf numFmtId="0" fontId="5" fillId="16" borderId="44" xfId="0" applyFont="1" applyFill="1" applyBorder="1" applyAlignment="1">
      <alignment horizontal="center" vertical="center" wrapText="1"/>
    </xf>
    <xf numFmtId="0" fontId="5" fillId="16" borderId="64" xfId="0" applyFont="1" applyFill="1" applyBorder="1" applyAlignment="1">
      <alignment horizontal="center" vertical="center" wrapText="1"/>
    </xf>
    <xf numFmtId="0" fontId="5" fillId="16" borderId="111" xfId="0" applyFont="1" applyFill="1" applyBorder="1" applyAlignment="1">
      <alignment horizontal="center" vertical="center" wrapText="1"/>
    </xf>
    <xf numFmtId="0" fontId="5" fillId="16" borderId="34"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85" fillId="0" borderId="3" xfId="0" applyFont="1" applyBorder="1" applyAlignment="1">
      <alignment horizontal="left" vertical="center" wrapText="1" indent="1"/>
    </xf>
    <xf numFmtId="0" fontId="5" fillId="6" borderId="27"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34" xfId="0" applyFont="1" applyFill="1" applyBorder="1" applyAlignment="1">
      <alignment horizontal="left" vertical="center" wrapText="1"/>
    </xf>
    <xf numFmtId="0" fontId="4" fillId="0" borderId="35"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37" fillId="16" borderId="25" xfId="0" applyFont="1" applyFill="1" applyBorder="1" applyAlignment="1">
      <alignment horizontal="center" vertical="center" wrapText="1"/>
    </xf>
    <xf numFmtId="0" fontId="37" fillId="16" borderId="59"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4" fillId="7" borderId="35" xfId="0" applyFont="1" applyFill="1" applyBorder="1" applyAlignment="1">
      <alignment horizontal="center" vertical="center" wrapText="1"/>
    </xf>
    <xf numFmtId="0" fontId="5" fillId="16" borderId="66" xfId="0" applyFont="1" applyFill="1" applyBorder="1" applyAlignment="1">
      <alignment horizontal="center" vertical="center" wrapText="1"/>
    </xf>
    <xf numFmtId="0" fontId="5" fillId="16"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7" fillId="16" borderId="17" xfId="0" applyFont="1" applyFill="1" applyBorder="1" applyAlignment="1">
      <alignment horizontal="center" vertical="center" wrapText="1"/>
    </xf>
    <xf numFmtId="0" fontId="7" fillId="16" borderId="38" xfId="0" applyFont="1" applyFill="1" applyBorder="1" applyAlignment="1">
      <alignment horizontal="center" vertical="center" wrapText="1"/>
    </xf>
    <xf numFmtId="0" fontId="5" fillId="16" borderId="39" xfId="0" applyFont="1" applyFill="1" applyBorder="1" applyAlignment="1">
      <alignment horizontal="center" vertical="center" wrapText="1"/>
    </xf>
    <xf numFmtId="0" fontId="5" fillId="16" borderId="17"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3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64" fillId="0" borderId="23" xfId="1" applyFont="1" applyFill="1" applyBorder="1" applyAlignment="1" applyProtection="1">
      <alignment horizontal="left" vertical="center" wrapText="1"/>
    </xf>
    <xf numFmtId="0" fontId="73" fillId="16" borderId="81" xfId="0" applyFont="1" applyFill="1" applyBorder="1" applyAlignment="1">
      <alignment vertical="center" wrapText="1"/>
    </xf>
    <xf numFmtId="0" fontId="73" fillId="16" borderId="89" xfId="0" applyFont="1" applyFill="1" applyBorder="1" applyAlignment="1">
      <alignment vertical="center" wrapText="1"/>
    </xf>
    <xf numFmtId="0" fontId="11" fillId="6" borderId="27" xfId="1" applyFont="1" applyFill="1" applyBorder="1" applyAlignment="1" applyProtection="1">
      <alignment horizontal="left" vertical="center" wrapText="1"/>
    </xf>
    <xf numFmtId="0" fontId="11" fillId="6" borderId="23" xfId="1" applyFont="1" applyFill="1" applyBorder="1" applyAlignment="1" applyProtection="1">
      <alignment horizontal="left" vertical="center" wrapText="1"/>
    </xf>
    <xf numFmtId="0" fontId="11" fillId="6" borderId="34" xfId="1" applyFont="1" applyFill="1" applyBorder="1" applyAlignment="1" applyProtection="1">
      <alignment horizontal="left" vertical="center" wrapText="1"/>
    </xf>
    <xf numFmtId="0" fontId="27" fillId="0" borderId="70"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20" xfId="0" applyFont="1" applyBorder="1" applyAlignment="1">
      <alignment horizontal="center" vertical="center" wrapText="1"/>
    </xf>
    <xf numFmtId="0" fontId="14" fillId="24" borderId="0" xfId="0" applyFont="1" applyFill="1" applyAlignment="1">
      <alignment horizontal="left" vertical="top" wrapText="1"/>
    </xf>
    <xf numFmtId="0" fontId="26" fillId="16" borderId="25" xfId="0" applyFont="1" applyFill="1" applyBorder="1" applyAlignment="1">
      <alignment horizontal="center" vertical="center"/>
    </xf>
    <xf numFmtId="0" fontId="26" fillId="16" borderId="12" xfId="0" applyFont="1" applyFill="1" applyBorder="1" applyAlignment="1">
      <alignment horizontal="center" vertical="center"/>
    </xf>
    <xf numFmtId="0" fontId="26" fillId="16" borderId="36" xfId="0" applyFont="1" applyFill="1" applyBorder="1" applyAlignment="1">
      <alignment horizontal="center" vertical="center"/>
    </xf>
    <xf numFmtId="0" fontId="26" fillId="16" borderId="56" xfId="0" applyFont="1" applyFill="1" applyBorder="1" applyAlignment="1">
      <alignment horizontal="center" vertical="center"/>
    </xf>
    <xf numFmtId="0" fontId="26" fillId="16" borderId="0" xfId="0" applyFont="1" applyFill="1" applyBorder="1" applyAlignment="1">
      <alignment horizontal="center" vertical="center"/>
    </xf>
    <xf numFmtId="0" fontId="26" fillId="16" borderId="41" xfId="0" applyFont="1" applyFill="1" applyBorder="1" applyAlignment="1">
      <alignment horizontal="center" vertical="center"/>
    </xf>
    <xf numFmtId="0" fontId="26" fillId="16" borderId="27" xfId="0" applyFont="1" applyFill="1" applyBorder="1" applyAlignment="1">
      <alignment horizontal="center" vertical="center"/>
    </xf>
    <xf numFmtId="0" fontId="26" fillId="16" borderId="23" xfId="0" applyFont="1" applyFill="1" applyBorder="1" applyAlignment="1">
      <alignment horizontal="center" vertical="center"/>
    </xf>
    <xf numFmtId="0" fontId="26" fillId="16" borderId="34" xfId="0" applyFont="1" applyFill="1" applyBorder="1" applyAlignment="1">
      <alignment horizontal="center" vertical="center"/>
    </xf>
    <xf numFmtId="0" fontId="65" fillId="16" borderId="141" xfId="0" applyFont="1" applyFill="1" applyBorder="1" applyAlignment="1">
      <alignment horizontal="center" vertical="center" wrapText="1"/>
    </xf>
    <xf numFmtId="0" fontId="0" fillId="16" borderId="142" xfId="0" applyFill="1" applyBorder="1" applyAlignment="1">
      <alignment horizontal="center" vertical="center" wrapText="1"/>
    </xf>
    <xf numFmtId="0" fontId="74" fillId="0" borderId="76" xfId="0" applyFont="1" applyFill="1" applyBorder="1" applyAlignment="1">
      <alignment horizontal="left" vertical="center" wrapText="1" indent="1"/>
    </xf>
    <xf numFmtId="0" fontId="74" fillId="0" borderId="77" xfId="0" applyFont="1" applyFill="1" applyBorder="1" applyAlignment="1">
      <alignment horizontal="left" vertical="center" wrapText="1" indent="1"/>
    </xf>
    <xf numFmtId="0" fontId="6" fillId="15" borderId="12" xfId="1" applyFill="1" applyBorder="1" applyAlignment="1" applyProtection="1">
      <alignment horizontal="left" vertical="center" wrapText="1"/>
    </xf>
    <xf numFmtId="0" fontId="6" fillId="15" borderId="36" xfId="1" applyFill="1" applyBorder="1" applyAlignment="1" applyProtection="1">
      <alignment horizontal="left" vertical="center" wrapText="1"/>
    </xf>
    <xf numFmtId="0" fontId="28" fillId="0" borderId="56"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41" xfId="0" applyFont="1" applyFill="1" applyBorder="1" applyAlignment="1">
      <alignment horizontal="left" vertical="center" wrapText="1"/>
    </xf>
    <xf numFmtId="49" fontId="17" fillId="6" borderId="25" xfId="0" applyNumberFormat="1" applyFont="1" applyFill="1" applyBorder="1" applyAlignment="1">
      <alignment horizontal="left" vertical="center" wrapText="1"/>
    </xf>
    <xf numFmtId="49" fontId="17" fillId="6" borderId="12" xfId="0" applyNumberFormat="1" applyFont="1" applyFill="1" applyBorder="1" applyAlignment="1">
      <alignment horizontal="left" vertical="center" wrapText="1"/>
    </xf>
    <xf numFmtId="49" fontId="17" fillId="6" borderId="36" xfId="0" applyNumberFormat="1" applyFont="1" applyFill="1" applyBorder="1" applyAlignment="1">
      <alignment horizontal="left" vertical="center" wrapText="1"/>
    </xf>
    <xf numFmtId="0" fontId="26" fillId="14" borderId="88" xfId="0" applyFont="1" applyFill="1" applyBorder="1" applyAlignment="1">
      <alignment horizontal="left" vertical="center" wrapText="1" indent="7"/>
    </xf>
    <xf numFmtId="0" fontId="26" fillId="14" borderId="81" xfId="0" applyFont="1" applyFill="1" applyBorder="1" applyAlignment="1">
      <alignment horizontal="left" vertical="center" wrapText="1" indent="7"/>
    </xf>
    <xf numFmtId="0" fontId="26" fillId="14" borderId="89" xfId="0" applyFont="1" applyFill="1" applyBorder="1" applyAlignment="1">
      <alignment horizontal="left" vertical="center" wrapText="1" indent="7"/>
    </xf>
    <xf numFmtId="0" fontId="26" fillId="14" borderId="88" xfId="0" applyFont="1" applyFill="1" applyBorder="1" applyAlignment="1">
      <alignment horizontal="center" vertical="center" wrapText="1"/>
    </xf>
    <xf numFmtId="0" fontId="26" fillId="14" borderId="81" xfId="0" applyFont="1" applyFill="1" applyBorder="1" applyAlignment="1">
      <alignment horizontal="center" vertical="center" wrapText="1"/>
    </xf>
    <xf numFmtId="0" fontId="26" fillId="14" borderId="89" xfId="0" applyFont="1" applyFill="1" applyBorder="1" applyAlignment="1">
      <alignment horizontal="center" vertical="center" wrapText="1"/>
    </xf>
    <xf numFmtId="0" fontId="26" fillId="14" borderId="88" xfId="0" applyFont="1" applyFill="1" applyBorder="1" applyAlignment="1">
      <alignment horizontal="left" vertical="center" wrapText="1" indent="4"/>
    </xf>
    <xf numFmtId="0" fontId="26" fillId="14" borderId="81" xfId="0" applyFont="1" applyFill="1" applyBorder="1" applyAlignment="1">
      <alignment horizontal="left" vertical="center" wrapText="1" indent="4"/>
    </xf>
    <xf numFmtId="0" fontId="26" fillId="14" borderId="89" xfId="0" applyFont="1" applyFill="1" applyBorder="1" applyAlignment="1">
      <alignment horizontal="left" vertical="center" wrapText="1" indent="4"/>
    </xf>
    <xf numFmtId="0" fontId="26" fillId="14" borderId="88" xfId="0" applyFont="1" applyFill="1" applyBorder="1" applyAlignment="1">
      <alignment horizontal="left" vertical="center" wrapText="1" indent="15"/>
    </xf>
    <xf numFmtId="0" fontId="26" fillId="14" borderId="81" xfId="0" applyFont="1" applyFill="1" applyBorder="1" applyAlignment="1">
      <alignment horizontal="left" vertical="center" wrapText="1" indent="15"/>
    </xf>
    <xf numFmtId="0" fontId="26" fillId="14" borderId="89" xfId="0" applyFont="1" applyFill="1" applyBorder="1" applyAlignment="1">
      <alignment horizontal="left" vertical="center" wrapText="1" indent="15"/>
    </xf>
    <xf numFmtId="0" fontId="45" fillId="25" borderId="56" xfId="0" applyFont="1" applyFill="1" applyBorder="1" applyAlignment="1">
      <alignment horizontal="left" vertical="center" wrapText="1"/>
    </xf>
    <xf numFmtId="0" fontId="45" fillId="25" borderId="0" xfId="0" applyFont="1" applyFill="1" applyBorder="1" applyAlignment="1">
      <alignment horizontal="left" vertical="center" wrapText="1"/>
    </xf>
    <xf numFmtId="0" fontId="45" fillId="25" borderId="41" xfId="0" applyFont="1" applyFill="1" applyBorder="1" applyAlignment="1">
      <alignment horizontal="left" vertical="center" wrapText="1"/>
    </xf>
    <xf numFmtId="49" fontId="31" fillId="0" borderId="56" xfId="0" applyNumberFormat="1" applyFont="1" applyFill="1" applyBorder="1" applyAlignment="1">
      <alignment horizontal="left" vertical="top" wrapText="1"/>
    </xf>
    <xf numFmtId="49" fontId="31" fillId="0" borderId="0" xfId="0" applyNumberFormat="1" applyFont="1" applyFill="1" applyBorder="1" applyAlignment="1">
      <alignment horizontal="left" vertical="top" wrapText="1"/>
    </xf>
    <xf numFmtId="49" fontId="31" fillId="0" borderId="41" xfId="0" applyNumberFormat="1" applyFont="1" applyFill="1" applyBorder="1" applyAlignment="1">
      <alignment horizontal="left" vertical="top" wrapText="1"/>
    </xf>
    <xf numFmtId="49" fontId="31" fillId="0" borderId="56" xfId="0" applyNumberFormat="1" applyFont="1" applyFill="1" applyBorder="1" applyAlignment="1">
      <alignment horizontal="left" vertical="center" wrapText="1"/>
    </xf>
    <xf numFmtId="49" fontId="31" fillId="0" borderId="0"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54" fillId="0" borderId="56" xfId="0" applyFont="1" applyBorder="1" applyAlignment="1">
      <alignment horizontal="center" vertical="center" wrapText="1"/>
    </xf>
    <xf numFmtId="0" fontId="54" fillId="0" borderId="27" xfId="0" applyFont="1" applyBorder="1" applyAlignment="1">
      <alignment horizontal="center" vertical="center" wrapText="1"/>
    </xf>
    <xf numFmtId="0" fontId="34" fillId="0" borderId="0" xfId="1" applyFont="1" applyAlignment="1" applyProtection="1">
      <alignment horizontal="left" vertical="top" wrapText="1"/>
    </xf>
    <xf numFmtId="0" fontId="7" fillId="0" borderId="13" xfId="1" applyFont="1" applyBorder="1" applyAlignment="1" applyProtection="1">
      <alignment horizontal="left" vertical="center" wrapText="1"/>
    </xf>
    <xf numFmtId="0" fontId="14" fillId="21" borderId="13" xfId="0" applyFont="1" applyFill="1" applyBorder="1" applyAlignment="1">
      <alignment horizontal="left" vertical="center" wrapText="1"/>
    </xf>
    <xf numFmtId="49" fontId="34" fillId="15" borderId="0" xfId="1" applyNumberFormat="1" applyFont="1" applyFill="1" applyBorder="1" applyAlignment="1" applyProtection="1">
      <alignment horizontal="left" vertical="top" wrapText="1"/>
    </xf>
    <xf numFmtId="49" fontId="34" fillId="15" borderId="41" xfId="1" applyNumberFormat="1" applyFont="1" applyFill="1" applyBorder="1" applyAlignment="1" applyProtection="1">
      <alignment horizontal="left" vertical="top" wrapText="1"/>
    </xf>
    <xf numFmtId="49" fontId="91" fillId="0" borderId="56" xfId="0" applyNumberFormat="1" applyFont="1" applyFill="1" applyBorder="1" applyAlignment="1">
      <alignment horizontal="left" vertical="top" wrapText="1"/>
    </xf>
    <xf numFmtId="49" fontId="91" fillId="0" borderId="0" xfId="0" applyNumberFormat="1" applyFont="1" applyFill="1" applyBorder="1" applyAlignment="1">
      <alignment horizontal="left" vertical="top" wrapText="1"/>
    </xf>
    <xf numFmtId="49" fontId="91" fillId="0" borderId="41" xfId="0" applyNumberFormat="1" applyFont="1" applyFill="1" applyBorder="1" applyAlignment="1">
      <alignment horizontal="left" vertical="top" wrapText="1"/>
    </xf>
    <xf numFmtId="0" fontId="7" fillId="0" borderId="13" xfId="0" applyFont="1" applyBorder="1" applyAlignment="1">
      <alignment vertical="center" wrapText="1"/>
    </xf>
    <xf numFmtId="0" fontId="53" fillId="21" borderId="4" xfId="0" applyFont="1" applyFill="1" applyBorder="1" applyAlignment="1">
      <alignment horizontal="center" vertical="center" wrapText="1"/>
    </xf>
    <xf numFmtId="0" fontId="53" fillId="21" borderId="8" xfId="0" applyFont="1" applyFill="1" applyBorder="1" applyAlignment="1">
      <alignment horizontal="center" vertical="center" wrapText="1"/>
    </xf>
    <xf numFmtId="0" fontId="53" fillId="21" borderId="22" xfId="0" applyFont="1" applyFill="1" applyBorder="1" applyAlignment="1">
      <alignment horizontal="center" vertical="center" wrapText="1"/>
    </xf>
    <xf numFmtId="49" fontId="91" fillId="0" borderId="140" xfId="0" applyNumberFormat="1" applyFont="1" applyFill="1" applyBorder="1" applyAlignment="1">
      <alignment horizontal="left" wrapText="1"/>
    </xf>
    <xf numFmtId="49" fontId="91" fillId="0" borderId="141" xfId="0" applyNumberFormat="1" applyFont="1" applyFill="1" applyBorder="1" applyAlignment="1">
      <alignment horizontal="left" wrapText="1"/>
    </xf>
    <xf numFmtId="49" fontId="91" fillId="0" borderId="142" xfId="0" applyNumberFormat="1" applyFont="1" applyFill="1" applyBorder="1" applyAlignment="1">
      <alignment horizontal="left" wrapText="1"/>
    </xf>
    <xf numFmtId="0" fontId="12" fillId="21" borderId="13" xfId="0" applyFont="1" applyFill="1" applyBorder="1" applyAlignment="1">
      <alignment horizontal="left" vertical="center" wrapText="1"/>
    </xf>
    <xf numFmtId="0" fontId="11" fillId="26" borderId="56" xfId="1" applyFont="1" applyFill="1" applyBorder="1" applyAlignment="1" applyProtection="1">
      <alignment horizontal="left" vertical="center" wrapText="1"/>
    </xf>
    <xf numFmtId="0" fontId="11" fillId="26" borderId="0" xfId="1" applyFont="1" applyFill="1" applyBorder="1" applyAlignment="1" applyProtection="1">
      <alignment horizontal="left" vertical="center" wrapText="1"/>
    </xf>
    <xf numFmtId="0" fontId="11" fillId="26" borderId="41" xfId="1" applyFont="1" applyFill="1" applyBorder="1" applyAlignment="1" applyProtection="1">
      <alignment horizontal="left" vertical="center" wrapText="1"/>
    </xf>
    <xf numFmtId="0" fontId="74" fillId="0" borderId="133" xfId="0" applyFont="1" applyFill="1" applyBorder="1" applyAlignment="1">
      <alignment horizontal="left" vertical="center" wrapText="1" indent="1"/>
    </xf>
    <xf numFmtId="0" fontId="74" fillId="0" borderId="134" xfId="0" applyFont="1" applyFill="1" applyBorder="1" applyAlignment="1">
      <alignment horizontal="left" vertical="center" wrapText="1" indent="1"/>
    </xf>
    <xf numFmtId="0" fontId="95" fillId="0" borderId="134" xfId="0" applyFont="1" applyFill="1" applyBorder="1" applyAlignment="1">
      <alignment horizontal="left" vertical="center" wrapText="1" indent="1"/>
    </xf>
    <xf numFmtId="0" fontId="77" fillId="0" borderId="97" xfId="0" applyFont="1" applyBorder="1" applyAlignment="1">
      <alignment horizontal="left" vertical="center" wrapText="1"/>
    </xf>
    <xf numFmtId="0" fontId="11" fillId="6" borderId="56" xfId="1" applyFont="1" applyFill="1" applyBorder="1" applyAlignment="1" applyProtection="1">
      <alignment horizontal="left" vertical="center" wrapText="1"/>
    </xf>
    <xf numFmtId="0" fontId="11" fillId="6" borderId="0" xfId="1" applyFont="1" applyFill="1" applyBorder="1" applyAlignment="1" applyProtection="1">
      <alignment horizontal="left" vertical="center" wrapText="1"/>
    </xf>
    <xf numFmtId="0" fontId="11" fillId="6" borderId="41" xfId="1" applyFont="1" applyFill="1" applyBorder="1" applyAlignment="1" applyProtection="1">
      <alignment horizontal="left" vertical="center" wrapText="1"/>
    </xf>
    <xf numFmtId="0" fontId="28" fillId="0" borderId="0" xfId="0" applyFont="1" applyAlignment="1">
      <alignment horizontal="left" vertical="center" wrapText="1"/>
    </xf>
    <xf numFmtId="0" fontId="78" fillId="0" borderId="70" xfId="0" applyFont="1" applyBorder="1" applyAlignment="1">
      <alignment horizontal="left" vertical="center" wrapText="1"/>
    </xf>
    <xf numFmtId="0" fontId="78" fillId="0" borderId="54" xfId="0" applyFont="1" applyBorder="1" applyAlignment="1">
      <alignment horizontal="left" vertical="center" wrapText="1"/>
    </xf>
    <xf numFmtId="0" fontId="78" fillId="0" borderId="20" xfId="0" applyFont="1" applyBorder="1" applyAlignment="1">
      <alignment horizontal="left" vertical="center" wrapText="1"/>
    </xf>
    <xf numFmtId="0" fontId="77" fillId="0" borderId="4" xfId="0" applyFont="1" applyBorder="1" applyAlignment="1">
      <alignment horizontal="center" vertical="center" wrapText="1"/>
    </xf>
    <xf numFmtId="0" fontId="77" fillId="0" borderId="8" xfId="0" applyFont="1" applyBorder="1" applyAlignment="1">
      <alignment horizontal="center" vertical="center" wrapText="1"/>
    </xf>
    <xf numFmtId="0" fontId="77" fillId="0" borderId="22" xfId="0" applyFont="1" applyBorder="1" applyAlignment="1">
      <alignment horizontal="center" vertical="center" wrapText="1"/>
    </xf>
    <xf numFmtId="0" fontId="80" fillId="16" borderId="4" xfId="0" applyFont="1" applyFill="1" applyBorder="1" applyAlignment="1">
      <alignment horizontal="center" vertical="center" wrapText="1"/>
    </xf>
    <xf numFmtId="0" fontId="80" fillId="16" borderId="22" xfId="0" applyFont="1" applyFill="1" applyBorder="1" applyAlignment="1">
      <alignment horizontal="center" vertical="center" wrapText="1"/>
    </xf>
    <xf numFmtId="0" fontId="74" fillId="0" borderId="4" xfId="0" applyFont="1" applyFill="1" applyBorder="1" applyAlignment="1">
      <alignment horizontal="justify" vertical="center" wrapText="1"/>
    </xf>
    <xf numFmtId="0" fontId="0" fillId="0" borderId="8" xfId="0" applyFill="1" applyBorder="1" applyAlignment="1">
      <alignment horizontal="justify" vertical="center" wrapText="1"/>
    </xf>
    <xf numFmtId="0" fontId="0" fillId="0" borderId="22" xfId="0" applyFill="1" applyBorder="1" applyAlignment="1">
      <alignment horizontal="justify" vertical="center" wrapText="1"/>
    </xf>
    <xf numFmtId="0" fontId="79" fillId="16" borderId="25" xfId="0" applyFont="1" applyFill="1" applyBorder="1" applyAlignment="1">
      <alignment horizontal="center" vertical="center" wrapText="1"/>
    </xf>
    <xf numFmtId="0" fontId="79" fillId="16" borderId="12" xfId="0" applyFont="1" applyFill="1" applyBorder="1" applyAlignment="1">
      <alignment horizontal="center" vertical="center" wrapText="1"/>
    </xf>
    <xf numFmtId="0" fontId="79" fillId="16" borderId="36" xfId="0" applyFont="1" applyFill="1" applyBorder="1" applyAlignment="1">
      <alignment horizontal="center" vertical="center" wrapText="1"/>
    </xf>
    <xf numFmtId="0" fontId="79" fillId="16" borderId="27" xfId="0" applyFont="1" applyFill="1" applyBorder="1" applyAlignment="1">
      <alignment horizontal="center" vertical="center" wrapText="1"/>
    </xf>
    <xf numFmtId="0" fontId="79" fillId="16" borderId="23" xfId="0" applyFont="1" applyFill="1" applyBorder="1" applyAlignment="1">
      <alignment horizontal="center" vertical="center" wrapText="1"/>
    </xf>
    <xf numFmtId="0" fontId="79" fillId="16" borderId="34" xfId="0" applyFont="1" applyFill="1" applyBorder="1" applyAlignment="1">
      <alignment horizontal="center" vertical="center" wrapText="1"/>
    </xf>
    <xf numFmtId="0" fontId="11" fillId="0" borderId="4" xfId="0" applyFont="1" applyBorder="1" applyAlignment="1">
      <alignment vertical="center"/>
    </xf>
    <xf numFmtId="0" fontId="11" fillId="0" borderId="22" xfId="0" applyFont="1" applyBorder="1" applyAlignment="1">
      <alignment vertical="center"/>
    </xf>
    <xf numFmtId="14" fontId="7" fillId="6" borderId="8" xfId="0" applyNumberFormat="1" applyFont="1" applyFill="1" applyBorder="1" applyAlignment="1">
      <alignment horizontal="center" vertical="center" wrapText="1"/>
    </xf>
    <xf numFmtId="0" fontId="7" fillId="6" borderId="8" xfId="0" applyFont="1" applyFill="1" applyBorder="1" applyAlignment="1">
      <alignment horizontal="center" vertical="center" wrapText="1"/>
    </xf>
    <xf numFmtId="0" fontId="12" fillId="0" borderId="22" xfId="0" applyFont="1" applyBorder="1" applyAlignment="1">
      <alignment horizontal="justify" vertical="center" wrapText="1"/>
    </xf>
    <xf numFmtId="0" fontId="11" fillId="0" borderId="4" xfId="0" applyFont="1" applyBorder="1" applyAlignment="1">
      <alignment horizontal="center" vertical="center"/>
    </xf>
    <xf numFmtId="0" fontId="11" fillId="0" borderId="8" xfId="0" applyFont="1" applyBorder="1" applyAlignment="1">
      <alignment horizontal="center" vertical="center"/>
    </xf>
    <xf numFmtId="0" fontId="11" fillId="0" borderId="22" xfId="0" applyFont="1" applyBorder="1" applyAlignment="1">
      <alignment horizontal="center" vertical="center"/>
    </xf>
    <xf numFmtId="0" fontId="5" fillId="15" borderId="0" xfId="0" applyFont="1" applyFill="1" applyBorder="1" applyAlignment="1">
      <alignment horizontal="center"/>
    </xf>
    <xf numFmtId="0" fontId="5" fillId="15" borderId="41" xfId="0" applyFont="1" applyFill="1" applyBorder="1" applyAlignment="1">
      <alignment horizontal="center"/>
    </xf>
    <xf numFmtId="0" fontId="11" fillId="0" borderId="70" xfId="0" applyFont="1" applyBorder="1" applyAlignment="1">
      <alignment vertical="center"/>
    </xf>
    <xf numFmtId="0" fontId="11" fillId="0" borderId="20" xfId="0" applyFont="1" applyBorder="1" applyAlignment="1">
      <alignment vertical="center"/>
    </xf>
    <xf numFmtId="0" fontId="11" fillId="6" borderId="56" xfId="1" applyFont="1" applyFill="1" applyBorder="1" applyAlignment="1" applyProtection="1">
      <alignment horizontal="left" vertical="top" wrapText="1"/>
    </xf>
    <xf numFmtId="0" fontId="11" fillId="6" borderId="0" xfId="1" applyFont="1" applyFill="1" applyBorder="1" applyAlignment="1" applyProtection="1">
      <alignment horizontal="left" vertical="top" wrapText="1"/>
    </xf>
    <xf numFmtId="0" fontId="11" fillId="6" borderId="41" xfId="1" applyFont="1" applyFill="1" applyBorder="1" applyAlignment="1" applyProtection="1">
      <alignment horizontal="left" vertical="top" wrapText="1"/>
    </xf>
    <xf numFmtId="0" fontId="57" fillId="0" borderId="0" xfId="0" applyFont="1" applyAlignment="1">
      <alignment horizontal="left" vertical="center" wrapText="1"/>
    </xf>
    <xf numFmtId="0" fontId="11" fillId="22" borderId="4" xfId="0" applyFont="1" applyFill="1" applyBorder="1" applyAlignment="1">
      <alignment horizontal="center" vertical="center"/>
    </xf>
    <xf numFmtId="0" fontId="11" fillId="22" borderId="8" xfId="0" applyFont="1" applyFill="1" applyBorder="1" applyAlignment="1">
      <alignment horizontal="center" vertical="center"/>
    </xf>
    <xf numFmtId="0" fontId="11" fillId="22" borderId="22" xfId="0" applyFont="1" applyFill="1" applyBorder="1" applyAlignment="1">
      <alignment horizontal="center" vertical="center"/>
    </xf>
    <xf numFmtId="0" fontId="32" fillId="0" borderId="0" xfId="0" applyFont="1" applyAlignment="1">
      <alignment horizontal="left" vertical="center"/>
    </xf>
    <xf numFmtId="0" fontId="12" fillId="0" borderId="0" xfId="0" applyFont="1" applyAlignment="1">
      <alignment horizontal="left" vertical="center"/>
    </xf>
    <xf numFmtId="0" fontId="12" fillId="0" borderId="36" xfId="0" applyFont="1" applyBorder="1" applyAlignment="1">
      <alignment horizontal="left" vertical="center" wrapText="1"/>
    </xf>
    <xf numFmtId="0" fontId="11" fillId="0" borderId="38" xfId="0" applyFont="1" applyFill="1" applyBorder="1" applyAlignment="1">
      <alignment horizontal="left" vertical="center"/>
    </xf>
    <xf numFmtId="0" fontId="11" fillId="0" borderId="30" xfId="0" applyFont="1" applyFill="1" applyBorder="1" applyAlignment="1">
      <alignment horizontal="left" vertical="center"/>
    </xf>
    <xf numFmtId="0" fontId="11" fillId="0" borderId="0" xfId="0" applyFont="1" applyAlignment="1">
      <alignment horizontal="left" wrapText="1"/>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57" xfId="0" applyFont="1" applyFill="1" applyBorder="1" applyAlignment="1">
      <alignment horizontal="center" vertical="center" wrapText="1"/>
    </xf>
    <xf numFmtId="0" fontId="12" fillId="0" borderId="4"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2" xfId="0" applyFont="1" applyBorder="1" applyAlignment="1">
      <alignment horizontal="center" vertical="center" wrapText="1"/>
    </xf>
    <xf numFmtId="14" fontId="14" fillId="6" borderId="8" xfId="0" applyNumberFormat="1" applyFont="1" applyFill="1" applyBorder="1" applyAlignment="1">
      <alignment horizontal="right" vertical="center" wrapText="1"/>
    </xf>
    <xf numFmtId="0" fontId="14" fillId="6" borderId="8" xfId="0" applyFont="1" applyFill="1" applyBorder="1" applyAlignment="1">
      <alignment horizontal="right" vertical="center" wrapText="1"/>
    </xf>
    <xf numFmtId="0" fontId="14" fillId="6" borderId="22" xfId="0" applyFont="1" applyFill="1" applyBorder="1" applyAlignment="1">
      <alignment horizontal="right" vertical="center" wrapText="1"/>
    </xf>
    <xf numFmtId="49" fontId="35" fillId="15" borderId="12" xfId="1" applyNumberFormat="1" applyFont="1" applyFill="1" applyBorder="1" applyAlignment="1" applyProtection="1">
      <alignment horizontal="left" wrapText="1"/>
    </xf>
    <xf numFmtId="49" fontId="35" fillId="15" borderId="36" xfId="1" applyNumberFormat="1" applyFont="1" applyFill="1" applyBorder="1" applyAlignment="1" applyProtection="1">
      <alignment horizontal="left" wrapText="1"/>
    </xf>
    <xf numFmtId="49" fontId="3" fillId="0" borderId="29"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4" fillId="15" borderId="56" xfId="0" applyNumberFormat="1" applyFont="1" applyFill="1" applyBorder="1" applyAlignment="1">
      <alignment horizontal="left" vertical="center" wrapText="1"/>
    </xf>
    <xf numFmtId="49" fontId="4" fillId="15" borderId="0" xfId="0" applyNumberFormat="1" applyFont="1" applyFill="1" applyBorder="1" applyAlignment="1">
      <alignment horizontal="left" vertical="center" wrapText="1"/>
    </xf>
    <xf numFmtId="49" fontId="4" fillId="15" borderId="41" xfId="0" applyNumberFormat="1" applyFont="1" applyFill="1" applyBorder="1" applyAlignment="1">
      <alignment horizontal="left" vertical="center" wrapText="1"/>
    </xf>
    <xf numFmtId="0" fontId="52" fillId="10" borderId="94" xfId="0" applyFont="1" applyFill="1" applyBorder="1" applyAlignment="1">
      <alignment vertical="center" wrapText="1"/>
    </xf>
    <xf numFmtId="0" fontId="46" fillId="10" borderId="79" xfId="0" applyFont="1" applyFill="1" applyBorder="1" applyAlignment="1">
      <alignment vertical="center" wrapText="1"/>
    </xf>
    <xf numFmtId="0" fontId="52" fillId="10" borderId="74" xfId="0" applyFont="1" applyFill="1" applyBorder="1" applyAlignment="1">
      <alignment horizontal="center" vertical="center" textRotation="90" wrapText="1"/>
    </xf>
    <xf numFmtId="0" fontId="52" fillId="10" borderId="79" xfId="0" applyFont="1" applyFill="1" applyBorder="1" applyAlignment="1">
      <alignment horizontal="center" vertical="center" textRotation="90" wrapText="1"/>
    </xf>
    <xf numFmtId="0" fontId="52" fillId="10" borderId="76" xfId="0" applyFont="1" applyFill="1" applyBorder="1" applyAlignment="1">
      <alignment horizontal="left" vertical="center" wrapText="1" indent="2"/>
    </xf>
    <xf numFmtId="0" fontId="52" fillId="10" borderId="77" xfId="0" applyFont="1" applyFill="1" applyBorder="1" applyAlignment="1">
      <alignment horizontal="left" vertical="center" wrapText="1" indent="2"/>
    </xf>
    <xf numFmtId="0" fontId="52" fillId="10" borderId="76" xfId="0" applyFont="1" applyFill="1" applyBorder="1" applyAlignment="1">
      <alignment horizontal="center" vertical="center" wrapText="1"/>
    </xf>
    <xf numFmtId="0" fontId="52" fillId="10" borderId="78" xfId="0" applyFont="1" applyFill="1" applyBorder="1" applyAlignment="1">
      <alignment horizontal="center" vertical="center" wrapText="1"/>
    </xf>
    <xf numFmtId="0" fontId="52" fillId="10" borderId="77" xfId="0" applyFont="1" applyFill="1" applyBorder="1" applyAlignment="1">
      <alignment horizontal="center" vertical="center" wrapText="1"/>
    </xf>
    <xf numFmtId="0" fontId="52" fillId="10" borderId="93" xfId="0" applyFont="1" applyFill="1" applyBorder="1" applyAlignment="1">
      <alignment horizontal="center" vertical="center" textRotation="90" wrapText="1"/>
    </xf>
    <xf numFmtId="0" fontId="52" fillId="10" borderId="95" xfId="0" applyFont="1" applyFill="1" applyBorder="1" applyAlignment="1">
      <alignment horizontal="center" vertical="center" textRotation="90" wrapText="1"/>
    </xf>
    <xf numFmtId="0" fontId="7" fillId="0" borderId="4"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22" xfId="0" applyFont="1" applyFill="1" applyBorder="1" applyAlignment="1">
      <alignment horizontal="center" vertical="center"/>
    </xf>
    <xf numFmtId="0" fontId="3" fillId="0" borderId="40" xfId="0" applyFont="1" applyBorder="1" applyAlignment="1">
      <alignment horizontal="left" vertical="center" wrapText="1"/>
    </xf>
    <xf numFmtId="49" fontId="25" fillId="0" borderId="0" xfId="1" applyNumberFormat="1" applyFont="1" applyFill="1" applyBorder="1" applyAlignment="1" applyProtection="1">
      <alignment horizontal="left" vertical="top" wrapText="1"/>
    </xf>
    <xf numFmtId="49" fontId="34" fillId="0" borderId="0" xfId="1" applyNumberFormat="1" applyFont="1" applyFill="1" applyBorder="1" applyAlignment="1" applyProtection="1">
      <alignment horizontal="left" vertical="top" wrapText="1"/>
    </xf>
    <xf numFmtId="0" fontId="47" fillId="10" borderId="58" xfId="0" applyFont="1" applyFill="1" applyBorder="1" applyAlignment="1">
      <alignment horizontal="center" vertical="center" wrapText="1"/>
    </xf>
    <xf numFmtId="0" fontId="47" fillId="10" borderId="21" xfId="0" applyFont="1" applyFill="1" applyBorder="1" applyAlignment="1">
      <alignment horizontal="center" vertical="center" wrapText="1"/>
    </xf>
    <xf numFmtId="0" fontId="47" fillId="10" borderId="24" xfId="0" applyFont="1" applyFill="1" applyBorder="1" applyAlignment="1">
      <alignment horizontal="center" vertical="center" wrapText="1"/>
    </xf>
    <xf numFmtId="49" fontId="3" fillId="0" borderId="40" xfId="0" applyNumberFormat="1" applyFont="1" applyBorder="1" applyAlignment="1">
      <alignment horizontal="center" vertical="center" wrapText="1"/>
    </xf>
    <xf numFmtId="49" fontId="3" fillId="0" borderId="44" xfId="0" applyNumberFormat="1" applyFont="1" applyBorder="1" applyAlignment="1">
      <alignment horizontal="center" vertical="center" wrapText="1"/>
    </xf>
    <xf numFmtId="170" fontId="117" fillId="0" borderId="13" xfId="0" applyNumberFormat="1" applyFont="1" applyBorder="1" applyAlignment="1">
      <alignment horizontal="center"/>
    </xf>
    <xf numFmtId="170" fontId="117" fillId="0" borderId="15" xfId="0" applyNumberFormat="1" applyFont="1" applyBorder="1" applyAlignment="1">
      <alignment horizontal="center"/>
    </xf>
    <xf numFmtId="0" fontId="3" fillId="0" borderId="37" xfId="0" applyFont="1" applyBorder="1" applyAlignment="1">
      <alignment vertical="center" wrapText="1"/>
    </xf>
    <xf numFmtId="0" fontId="3" fillId="0" borderId="17" xfId="0" applyFont="1" applyBorder="1" applyAlignment="1">
      <alignment vertical="center" wrapText="1"/>
    </xf>
    <xf numFmtId="0" fontId="3" fillId="0" borderId="29" xfId="0" applyFont="1" applyBorder="1" applyAlignment="1">
      <alignment vertical="center" wrapText="1"/>
    </xf>
    <xf numFmtId="0" fontId="3" fillId="0" borderId="13" xfId="0" applyFont="1" applyBorder="1" applyAlignment="1">
      <alignment vertical="center" wrapText="1"/>
    </xf>
    <xf numFmtId="0" fontId="47" fillId="0" borderId="13" xfId="0" applyFont="1" applyBorder="1" applyAlignment="1">
      <alignment horizontal="left" vertical="center" wrapText="1"/>
    </xf>
    <xf numFmtId="0" fontId="47" fillId="0" borderId="30" xfId="0" applyFont="1" applyBorder="1" applyAlignment="1">
      <alignment horizontal="left" vertical="center" wrapText="1"/>
    </xf>
    <xf numFmtId="170" fontId="117" fillId="0" borderId="30" xfId="0" applyNumberFormat="1" applyFont="1" applyBorder="1" applyAlignment="1">
      <alignment horizontal="center"/>
    </xf>
    <xf numFmtId="170" fontId="117" fillId="0" borderId="16" xfId="0" applyNumberFormat="1" applyFont="1" applyBorder="1" applyAlignment="1">
      <alignment horizontal="center"/>
    </xf>
    <xf numFmtId="173" fontId="117" fillId="0" borderId="13" xfId="0" applyNumberFormat="1" applyFont="1" applyBorder="1" applyAlignment="1">
      <alignment horizontal="center"/>
    </xf>
    <xf numFmtId="173" fontId="117" fillId="0" borderId="15" xfId="0" applyNumberFormat="1" applyFont="1" applyBorder="1" applyAlignment="1">
      <alignment horizontal="center"/>
    </xf>
    <xf numFmtId="0" fontId="3" fillId="10" borderId="21" xfId="0" applyFont="1" applyFill="1" applyBorder="1" applyAlignment="1">
      <alignment horizontal="left" vertical="center" wrapText="1"/>
    </xf>
    <xf numFmtId="0" fontId="3" fillId="10" borderId="33" xfId="0" applyFont="1" applyFill="1" applyBorder="1" applyAlignment="1">
      <alignment horizontal="left" vertical="center" wrapText="1"/>
    </xf>
    <xf numFmtId="0" fontId="52" fillId="11" borderId="74" xfId="0" applyFont="1" applyFill="1" applyBorder="1" applyAlignment="1">
      <alignment horizontal="center" vertical="center" textRotation="90" wrapText="1"/>
    </xf>
    <xf numFmtId="0" fontId="52" fillId="11" borderId="79" xfId="0" applyFont="1" applyFill="1" applyBorder="1" applyAlignment="1">
      <alignment horizontal="center" vertical="center" textRotation="90" wrapText="1"/>
    </xf>
    <xf numFmtId="0" fontId="88" fillId="0" borderId="4" xfId="0" applyFont="1" applyBorder="1" applyAlignment="1">
      <alignment horizontal="left" vertical="center" wrapText="1" indent="1"/>
    </xf>
    <xf numFmtId="0" fontId="88" fillId="0" borderId="22" xfId="0" applyFont="1" applyBorder="1" applyAlignment="1">
      <alignment horizontal="left" vertical="center" wrapText="1" indent="1"/>
    </xf>
    <xf numFmtId="0" fontId="54" fillId="16" borderId="70"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54" fillId="16" borderId="25" xfId="0" applyFont="1" applyFill="1" applyBorder="1" applyAlignment="1">
      <alignment horizontal="center" vertical="center" wrapText="1"/>
    </xf>
    <xf numFmtId="0" fontId="54" fillId="16" borderId="27" xfId="0" applyFont="1" applyFill="1" applyBorder="1" applyAlignment="1">
      <alignment horizontal="center" vertical="center" wrapText="1"/>
    </xf>
    <xf numFmtId="0" fontId="5" fillId="6" borderId="56" xfId="0" applyFont="1" applyFill="1" applyBorder="1" applyAlignment="1">
      <alignment horizontal="left" wrapText="1"/>
    </xf>
    <xf numFmtId="0" fontId="5" fillId="6" borderId="0" xfId="0" applyFont="1" applyFill="1" applyBorder="1" applyAlignment="1">
      <alignment horizontal="left" wrapText="1"/>
    </xf>
    <xf numFmtId="0" fontId="5" fillId="6" borderId="41" xfId="0" applyFont="1" applyFill="1" applyBorder="1" applyAlignment="1">
      <alignment horizontal="left" wrapText="1"/>
    </xf>
    <xf numFmtId="0" fontId="24" fillId="5" borderId="27" xfId="0" applyFont="1" applyFill="1" applyBorder="1" applyAlignment="1">
      <alignment horizontal="left"/>
    </xf>
    <xf numFmtId="0" fontId="24" fillId="5" borderId="34" xfId="0" applyFont="1" applyFill="1" applyBorder="1" applyAlignment="1">
      <alignment horizontal="left"/>
    </xf>
    <xf numFmtId="0" fontId="54" fillId="16" borderId="25" xfId="0" applyFont="1" applyFill="1" applyBorder="1" applyAlignment="1">
      <alignment horizontal="left" vertical="top" wrapText="1"/>
    </xf>
    <xf numFmtId="0" fontId="54" fillId="16" borderId="36" xfId="0" applyFont="1" applyFill="1" applyBorder="1" applyAlignment="1">
      <alignment horizontal="left" vertical="top" wrapText="1"/>
    </xf>
    <xf numFmtId="0" fontId="11" fillId="0" borderId="4" xfId="0" applyFont="1" applyBorder="1" applyAlignment="1">
      <alignment horizontal="justify" vertical="center"/>
    </xf>
    <xf numFmtId="0" fontId="11" fillId="0" borderId="8" xfId="0" applyFont="1" applyBorder="1" applyAlignment="1">
      <alignment horizontal="justify" vertical="center"/>
    </xf>
    <xf numFmtId="0" fontId="11" fillId="0" borderId="22" xfId="0" applyFont="1" applyBorder="1" applyAlignment="1">
      <alignment horizontal="justify" vertical="center"/>
    </xf>
    <xf numFmtId="0" fontId="54" fillId="6" borderId="4" xfId="0" applyFont="1" applyFill="1" applyBorder="1" applyAlignment="1">
      <alignment horizontal="justify" vertical="center"/>
    </xf>
    <xf numFmtId="0" fontId="54" fillId="6" borderId="8" xfId="0" applyFont="1" applyFill="1" applyBorder="1" applyAlignment="1">
      <alignment horizontal="justify" vertical="center"/>
    </xf>
    <xf numFmtId="0" fontId="54" fillId="6" borderId="22" xfId="0" applyFont="1" applyFill="1" applyBorder="1" applyAlignment="1">
      <alignment horizontal="justify" vertical="center"/>
    </xf>
    <xf numFmtId="0" fontId="54" fillId="16" borderId="4" xfId="0" applyFont="1" applyFill="1" applyBorder="1" applyAlignment="1">
      <alignment horizontal="left" vertical="top" wrapText="1"/>
    </xf>
    <xf numFmtId="0" fontId="54" fillId="16" borderId="22" xfId="0" applyFont="1" applyFill="1" applyBorder="1" applyAlignment="1">
      <alignment horizontal="left" vertical="top" wrapText="1"/>
    </xf>
    <xf numFmtId="0" fontId="32" fillId="0" borderId="0" xfId="0" applyFont="1" applyAlignment="1">
      <alignment horizontal="justify" vertical="center" wrapText="1"/>
    </xf>
    <xf numFmtId="0" fontId="53" fillId="0" borderId="0" xfId="0" applyFont="1" applyAlignment="1">
      <alignment horizontal="justify" vertical="center" wrapText="1"/>
    </xf>
    <xf numFmtId="0" fontId="5" fillId="6" borderId="56" xfId="0" applyFont="1" applyFill="1" applyBorder="1" applyAlignment="1">
      <alignment horizontal="left" vertical="top" wrapText="1"/>
    </xf>
    <xf numFmtId="0" fontId="5" fillId="6" borderId="0" xfId="0" applyFont="1" applyFill="1" applyBorder="1" applyAlignment="1">
      <alignment horizontal="left" vertical="top" wrapText="1"/>
    </xf>
    <xf numFmtId="0" fontId="5" fillId="6" borderId="41" xfId="0" applyFont="1" applyFill="1" applyBorder="1" applyAlignment="1">
      <alignment horizontal="left" vertical="top" wrapText="1"/>
    </xf>
    <xf numFmtId="0" fontId="24" fillId="5" borderId="23" xfId="0" applyFont="1" applyFill="1" applyBorder="1" applyAlignment="1">
      <alignment horizontal="left"/>
    </xf>
    <xf numFmtId="0" fontId="53" fillId="0" borderId="0" xfId="0" applyFont="1" applyAlignment="1">
      <alignment vertical="center" wrapText="1"/>
    </xf>
    <xf numFmtId="0" fontId="54" fillId="16" borderId="36" xfId="0" applyFont="1" applyFill="1" applyBorder="1" applyAlignment="1">
      <alignment horizontal="center" vertical="center" wrapText="1"/>
    </xf>
    <xf numFmtId="0" fontId="54" fillId="16" borderId="34" xfId="0" applyFont="1" applyFill="1" applyBorder="1" applyAlignment="1">
      <alignment horizontal="center" vertical="center" wrapText="1"/>
    </xf>
    <xf numFmtId="0" fontId="11" fillId="0" borderId="0" xfId="0" applyFont="1" applyAlignment="1">
      <alignment horizontal="justify" vertical="center" wrapText="1"/>
    </xf>
    <xf numFmtId="0" fontId="54" fillId="16" borderId="54" xfId="0" applyFont="1" applyFill="1" applyBorder="1" applyAlignment="1">
      <alignment horizontal="center" vertical="center" wrapText="1"/>
    </xf>
    <xf numFmtId="0" fontId="54" fillId="16" borderId="41" xfId="0" applyFont="1" applyFill="1" applyBorder="1" applyAlignment="1">
      <alignment horizontal="center" vertical="center" wrapText="1"/>
    </xf>
    <xf numFmtId="0" fontId="58" fillId="16" borderId="8" xfId="0" applyFont="1" applyFill="1" applyBorder="1" applyAlignment="1">
      <alignment horizontal="center" vertical="center" wrapText="1"/>
    </xf>
    <xf numFmtId="0" fontId="58" fillId="16" borderId="22" xfId="0" applyFont="1" applyFill="1" applyBorder="1" applyAlignment="1">
      <alignment horizontal="center" vertical="center" wrapText="1"/>
    </xf>
    <xf numFmtId="0" fontId="53" fillId="0" borderId="0" xfId="0" applyFont="1" applyBorder="1" applyAlignment="1">
      <alignment horizontal="justify" vertical="center" wrapText="1"/>
    </xf>
    <xf numFmtId="49" fontId="5" fillId="0" borderId="0" xfId="0" applyNumberFormat="1" applyFont="1" applyAlignment="1">
      <alignment horizontal="left" vertical="top" wrapText="1"/>
    </xf>
    <xf numFmtId="0" fontId="54" fillId="0" borderId="6" xfId="0" applyFont="1" applyBorder="1" applyAlignment="1">
      <alignment vertical="center" wrapText="1"/>
    </xf>
    <xf numFmtId="0" fontId="54" fillId="0" borderId="68" xfId="0" applyFont="1" applyBorder="1" applyAlignment="1">
      <alignment vertical="center" wrapText="1"/>
    </xf>
    <xf numFmtId="0" fontId="54" fillId="0" borderId="7" xfId="0" applyFont="1" applyBorder="1" applyAlignment="1">
      <alignment vertical="center" wrapText="1"/>
    </xf>
    <xf numFmtId="0" fontId="54" fillId="0" borderId="67" xfId="0" applyFont="1" applyBorder="1" applyAlignment="1">
      <alignment vertical="center" wrapText="1"/>
    </xf>
    <xf numFmtId="0" fontId="59" fillId="16" borderId="4" xfId="0" applyFont="1" applyFill="1" applyBorder="1" applyAlignment="1">
      <alignment vertical="center" wrapText="1"/>
    </xf>
    <xf numFmtId="0" fontId="59" fillId="16" borderId="22" xfId="0" applyFont="1" applyFill="1" applyBorder="1" applyAlignment="1">
      <alignment vertical="center" wrapText="1"/>
    </xf>
    <xf numFmtId="0" fontId="59" fillId="16" borderId="27" xfId="0" applyFont="1" applyFill="1" applyBorder="1" applyAlignment="1">
      <alignment vertical="center" wrapText="1"/>
    </xf>
    <xf numFmtId="0" fontId="59" fillId="16" borderId="34" xfId="0" applyFont="1" applyFill="1" applyBorder="1" applyAlignment="1">
      <alignment vertical="center" wrapText="1"/>
    </xf>
    <xf numFmtId="0" fontId="11" fillId="16" borderId="12" xfId="0" applyFont="1" applyFill="1" applyBorder="1" applyAlignment="1">
      <alignment horizontal="center" vertical="center" wrapText="1"/>
    </xf>
    <xf numFmtId="0" fontId="11" fillId="16" borderId="36" xfId="0" applyFont="1" applyFill="1" applyBorder="1" applyAlignment="1">
      <alignment horizontal="center" vertical="center" wrapText="1"/>
    </xf>
    <xf numFmtId="0" fontId="11" fillId="16" borderId="23" xfId="0" applyFont="1" applyFill="1" applyBorder="1" applyAlignment="1">
      <alignment horizontal="center" vertical="center" wrapText="1"/>
    </xf>
    <xf numFmtId="0" fontId="11" fillId="16" borderId="34" xfId="0" applyFont="1" applyFill="1" applyBorder="1" applyAlignment="1">
      <alignment horizontal="center" vertical="center" wrapText="1"/>
    </xf>
    <xf numFmtId="0" fontId="59" fillId="0" borderId="4" xfId="0" applyFont="1" applyBorder="1" applyAlignment="1">
      <alignment vertical="center" wrapText="1"/>
    </xf>
    <xf numFmtId="0" fontId="59" fillId="0" borderId="22" xfId="0" applyFont="1" applyBorder="1" applyAlignment="1">
      <alignment vertical="center" wrapText="1"/>
    </xf>
    <xf numFmtId="0" fontId="54" fillId="0" borderId="42" xfId="0" applyFont="1" applyBorder="1" applyAlignment="1">
      <alignment vertical="center" wrapText="1"/>
    </xf>
    <xf numFmtId="0" fontId="54" fillId="0" borderId="51" xfId="0" applyFont="1" applyBorder="1" applyAlignment="1">
      <alignment vertical="center" wrapText="1"/>
    </xf>
    <xf numFmtId="0" fontId="54" fillId="6" borderId="4"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22" xfId="0" applyFont="1" applyFill="1" applyBorder="1" applyAlignment="1">
      <alignment horizontal="center" vertical="center"/>
    </xf>
    <xf numFmtId="0" fontId="54" fillId="16" borderId="91" xfId="0" applyFont="1" applyFill="1" applyBorder="1" applyAlignment="1">
      <alignment horizontal="center" vertical="center" wrapText="1"/>
    </xf>
    <xf numFmtId="0" fontId="54" fillId="16" borderId="72" xfId="0" applyFont="1" applyFill="1" applyBorder="1" applyAlignment="1">
      <alignment horizontal="center" vertical="center" wrapText="1"/>
    </xf>
    <xf numFmtId="0" fontId="54" fillId="16" borderId="73" xfId="0" applyFont="1" applyFill="1" applyBorder="1" applyAlignment="1">
      <alignment horizontal="center" vertical="center" wrapText="1"/>
    </xf>
    <xf numFmtId="0" fontId="54" fillId="16" borderId="51" xfId="0" applyFont="1" applyFill="1" applyBorder="1" applyAlignment="1">
      <alignment horizontal="center" vertical="center" wrapText="1"/>
    </xf>
    <xf numFmtId="0" fontId="54" fillId="16" borderId="68" xfId="0" applyFont="1" applyFill="1" applyBorder="1" applyAlignment="1">
      <alignment horizontal="center" vertical="center" wrapText="1"/>
    </xf>
    <xf numFmtId="0" fontId="54" fillId="16" borderId="67" xfId="0" applyFont="1" applyFill="1" applyBorder="1" applyAlignment="1">
      <alignment horizontal="center" vertical="center" wrapText="1"/>
    </xf>
    <xf numFmtId="0" fontId="54" fillId="0" borderId="0" xfId="0" applyFont="1" applyBorder="1" applyAlignment="1">
      <alignment horizontal="left" vertical="top" wrapText="1"/>
    </xf>
    <xf numFmtId="0" fontId="95" fillId="0" borderId="8" xfId="0" applyFont="1" applyFill="1" applyBorder="1" applyAlignment="1">
      <alignment horizontal="justify" vertical="center" wrapText="1"/>
    </xf>
    <xf numFmtId="0" fontId="95" fillId="0" borderId="22" xfId="0" applyFont="1" applyFill="1" applyBorder="1" applyAlignment="1">
      <alignment horizontal="justify" vertical="center" wrapText="1"/>
    </xf>
    <xf numFmtId="0" fontId="58" fillId="16" borderId="4" xfId="0" applyFont="1" applyFill="1" applyBorder="1" applyAlignment="1">
      <alignment horizontal="center" vertical="center" wrapText="1"/>
    </xf>
    <xf numFmtId="0" fontId="58" fillId="16" borderId="70" xfId="0" applyFont="1" applyFill="1" applyBorder="1" applyAlignment="1">
      <alignment horizontal="center" vertical="center" wrapText="1"/>
    </xf>
    <xf numFmtId="0" fontId="58" fillId="16" borderId="54" xfId="0" applyFont="1" applyFill="1" applyBorder="1" applyAlignment="1">
      <alignment horizontal="center" vertical="center" wrapText="1"/>
    </xf>
    <xf numFmtId="0" fontId="58" fillId="16" borderId="20" xfId="0" applyFont="1" applyFill="1" applyBorder="1" applyAlignment="1">
      <alignment horizontal="center" vertical="center" wrapText="1"/>
    </xf>
    <xf numFmtId="0" fontId="58" fillId="16" borderId="36" xfId="0" applyFont="1" applyFill="1" applyBorder="1" applyAlignment="1">
      <alignment horizontal="center" vertical="center" wrapText="1"/>
    </xf>
    <xf numFmtId="0" fontId="58" fillId="16" borderId="41" xfId="0" applyFont="1" applyFill="1" applyBorder="1" applyAlignment="1">
      <alignment horizontal="center" vertical="center" wrapText="1"/>
    </xf>
    <xf numFmtId="0" fontId="58" fillId="16" borderId="34" xfId="0" applyFont="1" applyFill="1" applyBorder="1" applyAlignment="1">
      <alignment horizontal="center" vertical="center" wrapText="1"/>
    </xf>
    <xf numFmtId="0" fontId="87" fillId="16" borderId="20" xfId="0" applyFont="1" applyFill="1" applyBorder="1" applyAlignment="1">
      <alignment horizontal="center" vertical="center" wrapText="1"/>
    </xf>
    <xf numFmtId="0" fontId="12" fillId="0" borderId="0" xfId="0" applyFont="1" applyAlignment="1">
      <alignment horizontal="justify" vertical="center" wrapText="1"/>
    </xf>
    <xf numFmtId="0" fontId="11" fillId="15" borderId="0" xfId="0" applyFont="1" applyFill="1" applyBorder="1" applyAlignment="1">
      <alignment horizontal="center"/>
    </xf>
    <xf numFmtId="0" fontId="11" fillId="15" borderId="41" xfId="0" applyFont="1" applyFill="1" applyBorder="1" applyAlignment="1">
      <alignment horizontal="center"/>
    </xf>
    <xf numFmtId="0" fontId="54" fillId="0" borderId="27" xfId="0" applyFont="1" applyBorder="1" applyAlignment="1">
      <alignment vertical="center" wrapText="1"/>
    </xf>
    <xf numFmtId="0" fontId="54" fillId="0" borderId="23" xfId="0" applyFont="1" applyBorder="1" applyAlignment="1">
      <alignment vertical="center" wrapText="1"/>
    </xf>
    <xf numFmtId="0" fontId="11" fillId="0" borderId="23" xfId="0" applyFont="1" applyBorder="1" applyAlignment="1">
      <alignment vertical="center" wrapText="1"/>
    </xf>
    <xf numFmtId="0" fontId="11" fillId="0" borderId="34" xfId="0" applyFont="1" applyBorder="1" applyAlignment="1">
      <alignment vertical="center" wrapText="1"/>
    </xf>
    <xf numFmtId="0" fontId="58" fillId="16" borderId="70" xfId="0" applyFont="1" applyFill="1" applyBorder="1" applyAlignment="1">
      <alignment vertical="center" wrapText="1"/>
    </xf>
    <xf numFmtId="0" fontId="58" fillId="16" borderId="20" xfId="0" applyFont="1" applyFill="1" applyBorder="1" applyAlignment="1">
      <alignment vertical="center" wrapText="1"/>
    </xf>
    <xf numFmtId="0" fontId="54" fillId="0" borderId="0" xfId="0" applyFont="1" applyAlignment="1">
      <alignment horizontal="left" vertical="center" wrapText="1"/>
    </xf>
    <xf numFmtId="0" fontId="53" fillId="0" borderId="0" xfId="0" applyFont="1" applyAlignment="1">
      <alignment horizontal="left" vertical="center" wrapText="1"/>
    </xf>
    <xf numFmtId="0" fontId="58" fillId="16" borderId="25" xfId="0" applyFont="1" applyFill="1" applyBorder="1" applyAlignment="1">
      <alignment horizontal="center" vertical="center" wrapText="1"/>
    </xf>
    <xf numFmtId="0" fontId="58" fillId="16" borderId="56" xfId="0" applyFont="1" applyFill="1" applyBorder="1" applyAlignment="1">
      <alignment horizontal="center" vertical="center" wrapText="1"/>
    </xf>
    <xf numFmtId="0" fontId="58" fillId="16" borderId="27" xfId="0" applyFont="1" applyFill="1" applyBorder="1" applyAlignment="1">
      <alignment horizontal="center" vertical="center" wrapText="1"/>
    </xf>
    <xf numFmtId="0" fontId="0" fillId="16" borderId="20" xfId="0" applyFill="1" applyBorder="1" applyAlignment="1">
      <alignment horizontal="center" vertical="center" wrapText="1"/>
    </xf>
    <xf numFmtId="0" fontId="53" fillId="0" borderId="12" xfId="0" applyFont="1" applyBorder="1" applyAlignment="1">
      <alignment horizontal="justify" vertical="center" wrapText="1"/>
    </xf>
    <xf numFmtId="0" fontId="11" fillId="0" borderId="0" xfId="0" applyFont="1" applyAlignment="1">
      <alignment vertical="center" wrapText="1"/>
    </xf>
    <xf numFmtId="0" fontId="53" fillId="0" borderId="56" xfId="0" applyFont="1" applyBorder="1" applyAlignment="1">
      <alignment horizontal="justify" vertical="center" wrapText="1"/>
    </xf>
    <xf numFmtId="0" fontId="53" fillId="0" borderId="41" xfId="0" applyFont="1" applyBorder="1" applyAlignment="1">
      <alignment horizontal="justify" vertical="center" wrapText="1"/>
    </xf>
    <xf numFmtId="0" fontId="11" fillId="0" borderId="27" xfId="0" applyFont="1" applyBorder="1" applyAlignment="1">
      <alignment vertical="center" wrapText="1"/>
    </xf>
    <xf numFmtId="0" fontId="88" fillId="0" borderId="4" xfId="0" applyFont="1" applyFill="1" applyBorder="1" applyAlignment="1">
      <alignment horizontal="justify" vertical="center" wrapText="1"/>
    </xf>
    <xf numFmtId="49" fontId="5" fillId="0" borderId="25" xfId="0" applyNumberFormat="1" applyFont="1" applyBorder="1" applyAlignment="1">
      <alignment horizontal="left" vertical="center" wrapText="1"/>
    </xf>
    <xf numFmtId="49" fontId="5" fillId="0" borderId="12" xfId="0" applyNumberFormat="1" applyFont="1" applyBorder="1" applyAlignment="1">
      <alignment horizontal="left" vertical="center" wrapText="1"/>
    </xf>
    <xf numFmtId="49" fontId="5" fillId="0" borderId="36" xfId="0" applyNumberFormat="1" applyFont="1" applyBorder="1" applyAlignment="1">
      <alignment horizontal="left" vertical="center" wrapText="1"/>
    </xf>
    <xf numFmtId="0" fontId="32" fillId="0" borderId="0" xfId="0" applyFont="1" applyBorder="1" applyAlignment="1">
      <alignment horizontal="justify" vertical="center" wrapText="1"/>
    </xf>
    <xf numFmtId="0" fontId="11" fillId="0" borderId="0" xfId="0" applyFont="1" applyBorder="1" applyAlignment="1">
      <alignment vertical="center" wrapText="1"/>
    </xf>
    <xf numFmtId="0" fontId="46" fillId="16" borderId="54" xfId="0" applyFont="1" applyFill="1" applyBorder="1" applyAlignment="1">
      <alignment vertical="top" wrapText="1"/>
    </xf>
    <xf numFmtId="0" fontId="46" fillId="16" borderId="20" xfId="0" applyFont="1" applyFill="1" applyBorder="1" applyAlignment="1">
      <alignment vertical="top" wrapText="1"/>
    </xf>
    <xf numFmtId="0" fontId="46" fillId="16" borderId="12" xfId="0" applyFont="1" applyFill="1" applyBorder="1" applyAlignment="1">
      <alignment horizontal="center" vertical="center" wrapText="1"/>
    </xf>
    <xf numFmtId="0" fontId="46" fillId="16" borderId="36" xfId="0" applyFont="1" applyFill="1" applyBorder="1" applyAlignment="1">
      <alignment horizontal="center" vertical="center" wrapText="1"/>
    </xf>
    <xf numFmtId="0" fontId="46" fillId="16" borderId="23" xfId="0" applyFont="1" applyFill="1" applyBorder="1" applyAlignment="1">
      <alignment horizontal="center" vertical="center" wrapText="1"/>
    </xf>
    <xf numFmtId="0" fontId="46" fillId="16" borderId="34" xfId="0" applyFont="1" applyFill="1" applyBorder="1" applyAlignment="1">
      <alignment horizontal="center" vertical="center" wrapText="1"/>
    </xf>
    <xf numFmtId="0" fontId="46" fillId="16" borderId="70" xfId="0" applyFont="1" applyFill="1" applyBorder="1" applyAlignment="1">
      <alignment horizontal="center" vertical="center" wrapText="1"/>
    </xf>
    <xf numFmtId="0" fontId="46" fillId="16" borderId="20" xfId="0" applyFont="1" applyFill="1" applyBorder="1" applyAlignment="1">
      <alignment horizontal="center" vertical="center" wrapText="1"/>
    </xf>
    <xf numFmtId="169" fontId="51" fillId="0" borderId="4" xfId="11" applyNumberFormat="1" applyFill="1" applyBorder="1" applyAlignment="1">
      <alignment horizontal="right" vertical="center" indent="1"/>
    </xf>
    <xf numFmtId="0" fontId="0" fillId="0" borderId="22" xfId="0" applyBorder="1" applyAlignment="1">
      <alignment horizontal="right" vertical="center" indent="1"/>
    </xf>
    <xf numFmtId="0" fontId="46" fillId="16" borderId="25" xfId="0" applyFont="1" applyFill="1" applyBorder="1" applyAlignment="1">
      <alignment horizontal="center" vertical="center" wrapText="1"/>
    </xf>
    <xf numFmtId="0" fontId="46" fillId="16" borderId="112" xfId="0" applyFont="1" applyFill="1" applyBorder="1" applyAlignment="1">
      <alignment horizontal="center" vertical="center" wrapText="1"/>
    </xf>
    <xf numFmtId="0" fontId="46" fillId="16" borderId="113" xfId="0" applyFont="1" applyFill="1" applyBorder="1" applyAlignment="1">
      <alignment horizontal="center" vertical="center" wrapText="1"/>
    </xf>
    <xf numFmtId="0" fontId="11" fillId="6" borderId="8" xfId="0" applyFont="1" applyFill="1" applyBorder="1" applyAlignment="1">
      <alignment horizontal="center" vertical="center"/>
    </xf>
    <xf numFmtId="0" fontId="11" fillId="16" borderId="25" xfId="0" applyFont="1" applyFill="1" applyBorder="1" applyAlignment="1">
      <alignment horizontal="center"/>
    </xf>
    <xf numFmtId="0" fontId="11" fillId="16" borderId="36" xfId="0" applyFont="1" applyFill="1" applyBorder="1" applyAlignment="1">
      <alignment horizontal="center"/>
    </xf>
    <xf numFmtId="0" fontId="11" fillId="16" borderId="56" xfId="0" applyFont="1" applyFill="1" applyBorder="1" applyAlignment="1">
      <alignment horizontal="center"/>
    </xf>
    <xf numFmtId="0" fontId="11" fillId="16" borderId="41" xfId="0" applyFont="1" applyFill="1" applyBorder="1" applyAlignment="1">
      <alignment horizontal="center"/>
    </xf>
    <xf numFmtId="0" fontId="11" fillId="16" borderId="27" xfId="0" applyFont="1" applyFill="1" applyBorder="1" applyAlignment="1">
      <alignment horizontal="center"/>
    </xf>
    <xf numFmtId="0" fontId="11" fillId="16" borderId="34" xfId="0" applyFont="1" applyFill="1" applyBorder="1" applyAlignment="1">
      <alignment horizontal="center"/>
    </xf>
    <xf numFmtId="0" fontId="11" fillId="16" borderId="4" xfId="0" applyFont="1" applyFill="1" applyBorder="1" applyAlignment="1">
      <alignment horizontal="center" vertical="center"/>
    </xf>
    <xf numFmtId="0" fontId="11" fillId="16" borderId="22" xfId="0" applyFont="1" applyFill="1" applyBorder="1" applyAlignment="1">
      <alignment horizontal="center" vertical="center"/>
    </xf>
    <xf numFmtId="0" fontId="46" fillId="16" borderId="4" xfId="0" applyFont="1" applyFill="1" applyBorder="1" applyAlignment="1">
      <alignment horizontal="center" vertical="center" wrapText="1"/>
    </xf>
    <xf numFmtId="0" fontId="46" fillId="16" borderId="8" xfId="0" applyFont="1" applyFill="1" applyBorder="1" applyAlignment="1">
      <alignment horizontal="center" vertical="center" wrapText="1"/>
    </xf>
    <xf numFmtId="0" fontId="46" fillId="16" borderId="22" xfId="0" applyFont="1" applyFill="1" applyBorder="1" applyAlignment="1">
      <alignment horizontal="center" vertical="center" wrapText="1"/>
    </xf>
    <xf numFmtId="0" fontId="53" fillId="0" borderId="4" xfId="0" applyFont="1" applyBorder="1" applyAlignment="1">
      <alignment horizontal="justify" vertical="center" wrapText="1"/>
    </xf>
    <xf numFmtId="0" fontId="53" fillId="0" borderId="8" xfId="0" applyFont="1" applyBorder="1" applyAlignment="1">
      <alignment horizontal="justify" vertical="center" wrapText="1"/>
    </xf>
    <xf numFmtId="0" fontId="53" fillId="0" borderId="22" xfId="0" applyFont="1" applyBorder="1" applyAlignment="1">
      <alignment horizontal="justify" vertical="center" wrapText="1"/>
    </xf>
    <xf numFmtId="0" fontId="88" fillId="0" borderId="8" xfId="0" applyFont="1" applyFill="1" applyBorder="1" applyAlignment="1">
      <alignment horizontal="justify" vertical="center" wrapText="1"/>
    </xf>
    <xf numFmtId="0" fontId="88" fillId="0" borderId="22" xfId="0" applyFont="1" applyFill="1" applyBorder="1" applyAlignment="1">
      <alignment horizontal="justify" vertical="center" wrapText="1"/>
    </xf>
    <xf numFmtId="0" fontId="53" fillId="0" borderId="4" xfId="0" applyFont="1" applyBorder="1" applyAlignment="1">
      <alignment vertical="center" wrapText="1"/>
    </xf>
    <xf numFmtId="0" fontId="53" fillId="0" borderId="8" xfId="0" applyFont="1" applyBorder="1" applyAlignment="1">
      <alignment vertical="center" wrapText="1"/>
    </xf>
    <xf numFmtId="0" fontId="53" fillId="0" borderId="22" xfId="0" applyFont="1" applyBorder="1" applyAlignment="1">
      <alignment vertical="center" wrapText="1"/>
    </xf>
    <xf numFmtId="0" fontId="11" fillId="6" borderId="4" xfId="0" applyFont="1" applyFill="1" applyBorder="1" applyAlignment="1">
      <alignment vertical="center"/>
    </xf>
    <xf numFmtId="0" fontId="11" fillId="6" borderId="8" xfId="0" applyFont="1" applyFill="1" applyBorder="1" applyAlignment="1">
      <alignment vertical="center"/>
    </xf>
    <xf numFmtId="0" fontId="11" fillId="6" borderId="22" xfId="0" applyFont="1" applyFill="1" applyBorder="1" applyAlignment="1">
      <alignment vertical="center"/>
    </xf>
    <xf numFmtId="0" fontId="12" fillId="0" borderId="4" xfId="0" applyFont="1" applyBorder="1" applyAlignment="1">
      <alignment vertical="center" wrapText="1"/>
    </xf>
    <xf numFmtId="0" fontId="12" fillId="0" borderId="8" xfId="0" applyFont="1" applyBorder="1" applyAlignment="1">
      <alignment vertical="center" wrapText="1"/>
    </xf>
    <xf numFmtId="0" fontId="12" fillId="0" borderId="22" xfId="0" applyFont="1" applyBorder="1" applyAlignment="1">
      <alignment vertical="center" wrapText="1"/>
    </xf>
    <xf numFmtId="0" fontId="57" fillId="0" borderId="0" xfId="0" applyFont="1" applyAlignment="1">
      <alignment horizontal="justify" vertical="center" wrapText="1"/>
    </xf>
    <xf numFmtId="0" fontId="54" fillId="16" borderId="70" xfId="0" applyFont="1" applyFill="1" applyBorder="1" applyAlignment="1">
      <alignment vertical="center" wrapText="1"/>
    </xf>
    <xf numFmtId="0" fontId="54" fillId="16" borderId="54" xfId="0" applyFont="1" applyFill="1" applyBorder="1" applyAlignment="1">
      <alignment vertical="center" wrapText="1"/>
    </xf>
    <xf numFmtId="0" fontId="54" fillId="16" borderId="20" xfId="0" applyFont="1" applyFill="1" applyBorder="1" applyAlignment="1">
      <alignment vertical="center" wrapText="1"/>
    </xf>
    <xf numFmtId="0" fontId="4" fillId="7" borderId="41" xfId="0" applyFont="1" applyFill="1" applyBorder="1" applyAlignment="1">
      <alignment horizontal="center" vertical="center" wrapText="1"/>
    </xf>
    <xf numFmtId="0" fontId="53" fillId="0" borderId="4" xfId="0" applyFont="1" applyBorder="1" applyAlignment="1">
      <alignment horizontal="left" vertical="top" wrapText="1"/>
    </xf>
    <xf numFmtId="0" fontId="53" fillId="0" borderId="8" xfId="0" applyFont="1" applyBorder="1" applyAlignment="1">
      <alignment horizontal="left" vertical="top" wrapText="1"/>
    </xf>
    <xf numFmtId="0" fontId="53" fillId="0" borderId="22" xfId="0" applyFont="1" applyBorder="1" applyAlignment="1">
      <alignment horizontal="left" vertical="top" wrapText="1"/>
    </xf>
    <xf numFmtId="0" fontId="53" fillId="0" borderId="4" xfId="0" applyFont="1" applyBorder="1" applyAlignment="1">
      <alignment horizontal="left" vertical="center" wrapText="1"/>
    </xf>
    <xf numFmtId="0" fontId="53" fillId="0" borderId="8" xfId="0" applyFont="1" applyBorder="1" applyAlignment="1">
      <alignment horizontal="left" vertical="center" wrapText="1"/>
    </xf>
    <xf numFmtId="0" fontId="53" fillId="0" borderId="22" xfId="0" applyFont="1" applyBorder="1" applyAlignment="1">
      <alignment horizontal="left" vertical="center" wrapText="1"/>
    </xf>
    <xf numFmtId="0" fontId="74" fillId="0" borderId="54" xfId="0" applyFont="1" applyBorder="1" applyAlignment="1">
      <alignment horizontal="left" vertical="center" wrapText="1" indent="1"/>
    </xf>
    <xf numFmtId="0" fontId="74" fillId="0" borderId="20" xfId="0" applyFont="1" applyBorder="1" applyAlignment="1">
      <alignment horizontal="left" vertical="center" wrapText="1" indent="1"/>
    </xf>
    <xf numFmtId="0" fontId="53" fillId="0" borderId="58" xfId="0" applyFont="1" applyBorder="1" applyAlignment="1">
      <alignment horizontal="left" vertical="top" wrapText="1"/>
    </xf>
    <xf numFmtId="0" fontId="53" fillId="0" borderId="21" xfId="0" applyFont="1" applyBorder="1" applyAlignment="1">
      <alignment horizontal="left" vertical="top" wrapText="1"/>
    </xf>
    <xf numFmtId="0" fontId="53" fillId="0" borderId="24" xfId="0" applyFont="1" applyBorder="1" applyAlignment="1">
      <alignment horizontal="left" vertical="top" wrapText="1"/>
    </xf>
    <xf numFmtId="0" fontId="53" fillId="0" borderId="0" xfId="0" applyFont="1" applyBorder="1" applyAlignment="1">
      <alignment vertical="center" wrapText="1"/>
    </xf>
    <xf numFmtId="0" fontId="54" fillId="0" borderId="70" xfId="0" applyFont="1" applyBorder="1" applyAlignment="1">
      <alignment horizontal="center" vertical="center" wrapText="1"/>
    </xf>
    <xf numFmtId="0" fontId="54" fillId="0" borderId="20" xfId="0" applyFont="1" applyBorder="1" applyAlignment="1">
      <alignment horizontal="center" vertical="center" wrapText="1"/>
    </xf>
    <xf numFmtId="0" fontId="88" fillId="13" borderId="4" xfId="0" applyFont="1" applyFill="1" applyBorder="1" applyAlignment="1">
      <alignment horizontal="justify" vertical="center" wrapText="1"/>
    </xf>
    <xf numFmtId="0" fontId="0" fillId="0" borderId="8" xfId="0" applyBorder="1" applyAlignment="1">
      <alignment horizontal="justify" vertical="center" wrapText="1"/>
    </xf>
    <xf numFmtId="0" fontId="0" fillId="0" borderId="22" xfId="0" applyBorder="1" applyAlignment="1">
      <alignment horizontal="justify" vertical="center" wrapText="1"/>
    </xf>
    <xf numFmtId="0" fontId="24" fillId="5" borderId="56" xfId="0" applyFont="1" applyFill="1" applyBorder="1" applyAlignment="1">
      <alignment horizontal="left"/>
    </xf>
    <xf numFmtId="0" fontId="24" fillId="5" borderId="0" xfId="0" applyFont="1" applyFill="1" applyBorder="1" applyAlignment="1">
      <alignment horizontal="left"/>
    </xf>
    <xf numFmtId="0" fontId="11" fillId="16" borderId="97" xfId="0" applyFont="1" applyFill="1" applyBorder="1" applyAlignment="1">
      <alignment horizontal="left" vertical="top" wrapText="1"/>
    </xf>
    <xf numFmtId="0" fontId="11" fillId="0" borderId="27" xfId="0" applyFont="1" applyBorder="1" applyAlignment="1">
      <alignment horizontal="left" vertical="top" wrapText="1"/>
    </xf>
    <xf numFmtId="0" fontId="11" fillId="0" borderId="23" xfId="0" applyFont="1" applyBorder="1" applyAlignment="1">
      <alignment horizontal="left" vertical="top" wrapText="1"/>
    </xf>
    <xf numFmtId="0" fontId="11" fillId="0" borderId="34" xfId="0" applyFont="1" applyBorder="1" applyAlignment="1">
      <alignment horizontal="left" vertical="top" wrapText="1"/>
    </xf>
    <xf numFmtId="0" fontId="11" fillId="16" borderId="25" xfId="0" applyFont="1" applyFill="1" applyBorder="1" applyAlignment="1">
      <alignment horizontal="left" vertical="top" wrapText="1"/>
    </xf>
    <xf numFmtId="0" fontId="11" fillId="16" borderId="12" xfId="0" applyFont="1" applyFill="1" applyBorder="1" applyAlignment="1">
      <alignment horizontal="left" vertical="top" wrapText="1"/>
    </xf>
    <xf numFmtId="0" fontId="11" fillId="16" borderId="36" xfId="0" applyFont="1" applyFill="1" applyBorder="1" applyAlignment="1">
      <alignment horizontal="left" vertical="top" wrapText="1"/>
    </xf>
    <xf numFmtId="0" fontId="12" fillId="0" borderId="0" xfId="0" applyFont="1" applyAlignment="1">
      <alignment horizontal="left" vertical="center" wrapText="1"/>
    </xf>
    <xf numFmtId="0" fontId="11" fillId="0" borderId="0" xfId="0" applyFont="1" applyAlignment="1">
      <alignment horizontal="left" vertical="center"/>
    </xf>
    <xf numFmtId="0" fontId="11" fillId="0" borderId="25"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34"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22" xfId="0" applyFont="1" applyBorder="1" applyAlignment="1">
      <alignment horizontal="center" vertical="center" wrapText="1"/>
    </xf>
    <xf numFmtId="49" fontId="4" fillId="15" borderId="56" xfId="0" applyNumberFormat="1" applyFont="1" applyFill="1" applyBorder="1" applyAlignment="1">
      <alignment horizontal="left" vertical="center"/>
    </xf>
    <xf numFmtId="49" fontId="4" fillId="15" borderId="0" xfId="0" applyNumberFormat="1" applyFont="1" applyFill="1" applyBorder="1" applyAlignment="1">
      <alignment horizontal="left" vertical="center"/>
    </xf>
    <xf numFmtId="49" fontId="4" fillId="15" borderId="41" xfId="0" applyNumberFormat="1" applyFont="1" applyFill="1" applyBorder="1" applyAlignment="1">
      <alignment horizontal="left" vertical="center"/>
    </xf>
    <xf numFmtId="0" fontId="12" fillId="0" borderId="0" xfId="0" applyFont="1" applyAlignment="1">
      <alignment horizontal="left" vertical="top" wrapText="1"/>
    </xf>
    <xf numFmtId="0" fontId="52" fillId="16" borderId="70" xfId="0" applyFont="1" applyFill="1" applyBorder="1" applyAlignment="1">
      <alignment horizontal="center" vertical="center" wrapText="1"/>
    </xf>
    <xf numFmtId="0" fontId="52" fillId="16" borderId="20" xfId="0" applyFont="1" applyFill="1" applyBorder="1" applyAlignment="1">
      <alignment horizontal="center" vertical="center" wrapText="1"/>
    </xf>
    <xf numFmtId="0" fontId="12" fillId="16" borderId="27" xfId="0" applyFont="1" applyFill="1" applyBorder="1" applyAlignment="1">
      <alignment horizontal="center" vertical="center"/>
    </xf>
    <xf numFmtId="0" fontId="12" fillId="16" borderId="34" xfId="0" applyFont="1" applyFill="1" applyBorder="1" applyAlignment="1">
      <alignment horizontal="center" vertical="center"/>
    </xf>
    <xf numFmtId="0" fontId="12" fillId="0" borderId="25"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36" xfId="0" applyFont="1" applyBorder="1" applyAlignment="1">
      <alignment horizontal="justify" vertical="center" wrapText="1"/>
    </xf>
    <xf numFmtId="0" fontId="11" fillId="0" borderId="56" xfId="0" applyFont="1" applyBorder="1" applyAlignment="1">
      <alignment horizontal="justify" vertical="center" wrapText="1"/>
    </xf>
    <xf numFmtId="0" fontId="11" fillId="0" borderId="0" xfId="0" applyFont="1" applyBorder="1" applyAlignment="1">
      <alignment horizontal="justify" vertical="center" wrapText="1"/>
    </xf>
    <xf numFmtId="0" fontId="11" fillId="0" borderId="41" xfId="0" applyFont="1" applyBorder="1" applyAlignment="1">
      <alignment horizontal="justify" vertical="center" wrapText="1"/>
    </xf>
    <xf numFmtId="0" fontId="11" fillId="0" borderId="27" xfId="0" applyFont="1" applyBorder="1" applyAlignment="1">
      <alignment horizontal="justify" vertical="center" wrapText="1"/>
    </xf>
    <xf numFmtId="0" fontId="11" fillId="0" borderId="23" xfId="0" applyFont="1" applyBorder="1" applyAlignment="1">
      <alignment horizontal="justify" vertical="center" wrapText="1"/>
    </xf>
    <xf numFmtId="0" fontId="11" fillId="0" borderId="34" xfId="0" applyFont="1" applyBorder="1" applyAlignment="1">
      <alignment horizontal="justify" vertical="center" wrapText="1"/>
    </xf>
    <xf numFmtId="0" fontId="11" fillId="6" borderId="8" xfId="0" applyFont="1" applyFill="1" applyBorder="1" applyAlignment="1">
      <alignment horizontal="center" vertical="center" wrapText="1"/>
    </xf>
    <xf numFmtId="0" fontId="52" fillId="16" borderId="4" xfId="0" applyFont="1" applyFill="1" applyBorder="1" applyAlignment="1">
      <alignment horizontal="center" vertical="center" wrapText="1"/>
    </xf>
    <xf numFmtId="0" fontId="52" fillId="16" borderId="8" xfId="0" applyFont="1" applyFill="1" applyBorder="1" applyAlignment="1">
      <alignment horizontal="center" vertical="center" wrapText="1"/>
    </xf>
    <xf numFmtId="0" fontId="52" fillId="16" borderId="22" xfId="0" applyFont="1" applyFill="1" applyBorder="1" applyAlignment="1">
      <alignment horizontal="center" vertical="center" wrapText="1"/>
    </xf>
    <xf numFmtId="49" fontId="5" fillId="0" borderId="0" xfId="0" applyNumberFormat="1" applyFont="1" applyBorder="1" applyAlignment="1">
      <alignment horizontal="left" vertical="top" wrapText="1"/>
    </xf>
    <xf numFmtId="0" fontId="11" fillId="0" borderId="70" xfId="0" applyFont="1" applyBorder="1" applyAlignment="1">
      <alignment horizontal="left" vertical="center" wrapText="1"/>
    </xf>
    <xf numFmtId="0" fontId="11" fillId="0" borderId="54" xfId="0" applyFont="1" applyBorder="1" applyAlignment="1">
      <alignment horizontal="left" vertical="center" wrapText="1"/>
    </xf>
    <xf numFmtId="0" fontId="11" fillId="0" borderId="20" xfId="0" applyFont="1" applyBorder="1" applyAlignment="1">
      <alignment horizontal="left" vertical="center" wrapText="1"/>
    </xf>
    <xf numFmtId="0" fontId="11" fillId="0" borderId="22" xfId="0" applyFont="1" applyBorder="1" applyAlignment="1">
      <alignment horizontal="left" vertical="center" wrapText="1"/>
    </xf>
    <xf numFmtId="49" fontId="5" fillId="0" borderId="0" xfId="0" applyNumberFormat="1" applyFont="1" applyFill="1" applyBorder="1" applyAlignment="1">
      <alignment horizontal="left" vertical="top" wrapText="1"/>
    </xf>
    <xf numFmtId="0" fontId="11" fillId="0" borderId="25" xfId="0" applyFont="1" applyBorder="1" applyAlignment="1">
      <alignment vertical="center" wrapText="1"/>
    </xf>
    <xf numFmtId="0" fontId="11" fillId="0" borderId="12" xfId="0" applyFont="1" applyBorder="1" applyAlignment="1">
      <alignment vertical="center" wrapText="1"/>
    </xf>
    <xf numFmtId="0" fontId="12" fillId="23" borderId="4" xfId="0" applyFont="1" applyFill="1" applyBorder="1" applyAlignment="1">
      <alignment vertical="center" wrapText="1"/>
    </xf>
    <xf numFmtId="0" fontId="12" fillId="23" borderId="8" xfId="0" applyFont="1" applyFill="1" applyBorder="1" applyAlignment="1">
      <alignment vertical="center" wrapText="1"/>
    </xf>
    <xf numFmtId="0" fontId="12" fillId="23" borderId="22" xfId="0" applyFont="1" applyFill="1" applyBorder="1" applyAlignment="1">
      <alignment vertical="center" wrapText="1"/>
    </xf>
    <xf numFmtId="0" fontId="11" fillId="0" borderId="25" xfId="0" applyFont="1" applyBorder="1" applyAlignment="1">
      <alignment horizontal="center" vertical="center"/>
    </xf>
    <xf numFmtId="0" fontId="11" fillId="0" borderId="36" xfId="0" applyFont="1" applyBorder="1" applyAlignment="1">
      <alignment horizontal="center" vertical="center"/>
    </xf>
    <xf numFmtId="0" fontId="11" fillId="0" borderId="27" xfId="0" applyFont="1" applyBorder="1" applyAlignment="1">
      <alignment horizontal="center" vertical="center"/>
    </xf>
    <xf numFmtId="0" fontId="11" fillId="0" borderId="34" xfId="0" applyFont="1" applyBorder="1" applyAlignment="1">
      <alignment horizontal="center" vertical="center"/>
    </xf>
    <xf numFmtId="0" fontId="12" fillId="0" borderId="0" xfId="0" applyFont="1" applyBorder="1" applyAlignment="1">
      <alignment horizontal="justify" vertical="center" wrapText="1"/>
    </xf>
    <xf numFmtId="0" fontId="11" fillId="0" borderId="4" xfId="0" applyFont="1" applyBorder="1" applyAlignment="1">
      <alignment horizontal="center" vertical="center" wrapText="1"/>
    </xf>
    <xf numFmtId="0" fontId="11" fillId="0" borderId="22" xfId="0" applyFont="1" applyBorder="1" applyAlignment="1">
      <alignment horizontal="center" vertical="center" wrapText="1"/>
    </xf>
    <xf numFmtId="0" fontId="4" fillId="7" borderId="12"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46" fillId="0" borderId="4"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70" xfId="0" applyFont="1" applyBorder="1" applyAlignment="1">
      <alignment vertical="center" wrapText="1"/>
    </xf>
    <xf numFmtId="0" fontId="46" fillId="0" borderId="20" xfId="0" applyFont="1" applyBorder="1" applyAlignment="1">
      <alignment vertical="center" wrapText="1"/>
    </xf>
    <xf numFmtId="0" fontId="12" fillId="0" borderId="27" xfId="0" applyFont="1" applyBorder="1" applyAlignment="1">
      <alignment horizontal="justify" vertical="center" wrapText="1"/>
    </xf>
    <xf numFmtId="0" fontId="12" fillId="0" borderId="23" xfId="0" applyFont="1" applyBorder="1" applyAlignment="1">
      <alignment horizontal="justify" vertical="center" wrapText="1"/>
    </xf>
    <xf numFmtId="0" fontId="12" fillId="0" borderId="34" xfId="0" applyFont="1" applyBorder="1" applyAlignment="1">
      <alignment horizontal="justify" vertical="center" wrapText="1"/>
    </xf>
    <xf numFmtId="0" fontId="11" fillId="0" borderId="8" xfId="0" applyFont="1" applyBorder="1" applyAlignment="1">
      <alignment horizontal="center" vertical="center" wrapText="1"/>
    </xf>
    <xf numFmtId="0" fontId="11" fillId="0" borderId="37"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0" xfId="0" applyFont="1" applyFill="1" applyBorder="1" applyAlignment="1">
      <alignment horizontal="left" vertical="center" wrapText="1"/>
    </xf>
    <xf numFmtId="0" fontId="11" fillId="0" borderId="16" xfId="0" applyFont="1" applyFill="1" applyBorder="1" applyAlignment="1">
      <alignment horizontal="center" vertical="center" wrapText="1"/>
    </xf>
    <xf numFmtId="0" fontId="11" fillId="0" borderId="17" xfId="0" applyFont="1" applyFill="1" applyBorder="1" applyAlignment="1">
      <alignment horizontal="center"/>
    </xf>
    <xf numFmtId="0" fontId="11" fillId="0" borderId="13" xfId="0" applyFont="1" applyFill="1" applyBorder="1" applyAlignment="1">
      <alignment horizontal="center"/>
    </xf>
    <xf numFmtId="0" fontId="11" fillId="0" borderId="17"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18" xfId="0" applyFont="1" applyFill="1" applyBorder="1" applyAlignment="1">
      <alignment horizontal="left" vertical="center"/>
    </xf>
    <xf numFmtId="0" fontId="11" fillId="0" borderId="19" xfId="0" applyFont="1" applyFill="1" applyBorder="1" applyAlignment="1">
      <alignment horizontal="left" vertical="center"/>
    </xf>
    <xf numFmtId="0" fontId="11" fillId="0" borderId="19" xfId="0" applyFont="1" applyFill="1" applyBorder="1" applyAlignment="1">
      <alignment horizontal="center"/>
    </xf>
    <xf numFmtId="0" fontId="11" fillId="0" borderId="17" xfId="0" applyFont="1" applyFill="1" applyBorder="1" applyAlignment="1">
      <alignment horizontal="center" wrapText="1"/>
    </xf>
    <xf numFmtId="0" fontId="11" fillId="0" borderId="13" xfId="0" applyFont="1" applyFill="1" applyBorder="1" applyAlignment="1">
      <alignment horizontal="center" wrapText="1"/>
    </xf>
    <xf numFmtId="0" fontId="11" fillId="0" borderId="44" xfId="0" applyFont="1" applyFill="1" applyBorder="1" applyAlignment="1">
      <alignment horizontal="center" vertical="center" wrapText="1"/>
    </xf>
    <xf numFmtId="0" fontId="11" fillId="0" borderId="6" xfId="0" applyFont="1" applyFill="1" applyBorder="1" applyAlignment="1">
      <alignment horizontal="left" vertical="center"/>
    </xf>
    <xf numFmtId="0" fontId="11" fillId="0" borderId="46" xfId="0" applyFont="1" applyFill="1" applyBorder="1" applyAlignment="1">
      <alignment horizontal="left" vertical="center"/>
    </xf>
    <xf numFmtId="0" fontId="11" fillId="0" borderId="11"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46" xfId="0" applyFont="1" applyFill="1" applyBorder="1" applyAlignment="1">
      <alignment horizontal="center" vertical="center"/>
    </xf>
    <xf numFmtId="49" fontId="4" fillId="15" borderId="0" xfId="0" applyNumberFormat="1" applyFont="1" applyFill="1" applyBorder="1" applyAlignment="1">
      <alignment horizontal="center" vertical="center"/>
    </xf>
    <xf numFmtId="49" fontId="4" fillId="15" borderId="41" xfId="0" applyNumberFormat="1" applyFont="1" applyFill="1" applyBorder="1" applyAlignment="1">
      <alignment horizontal="center" vertical="center"/>
    </xf>
    <xf numFmtId="0" fontId="11" fillId="0" borderId="37" xfId="0" applyFont="1" applyFill="1" applyBorder="1" applyAlignment="1">
      <alignment horizontal="center"/>
    </xf>
    <xf numFmtId="0" fontId="11" fillId="0" borderId="29" xfId="0" applyFont="1" applyFill="1" applyBorder="1" applyAlignment="1">
      <alignment horizontal="center"/>
    </xf>
    <xf numFmtId="0" fontId="11" fillId="0" borderId="42" xfId="0" applyFont="1" applyFill="1" applyBorder="1" applyAlignment="1">
      <alignment horizontal="center" wrapText="1"/>
    </xf>
    <xf numFmtId="0" fontId="11" fillId="0" borderId="55" xfId="0" applyFont="1" applyFill="1" applyBorder="1" applyAlignment="1">
      <alignment horizontal="center" wrapText="1"/>
    </xf>
    <xf numFmtId="0" fontId="11" fillId="0" borderId="48" xfId="0" applyFont="1" applyFill="1" applyBorder="1" applyAlignment="1">
      <alignment horizontal="center" wrapText="1"/>
    </xf>
    <xf numFmtId="0" fontId="39" fillId="0" borderId="7" xfId="0" applyFont="1" applyFill="1" applyBorder="1" applyAlignment="1">
      <alignment horizontal="center"/>
    </xf>
    <xf numFmtId="0" fontId="39" fillId="0" borderId="3" xfId="0" applyFont="1" applyFill="1" applyBorder="1" applyAlignment="1">
      <alignment horizontal="center"/>
    </xf>
    <xf numFmtId="0" fontId="39" fillId="0" borderId="47" xfId="0" applyFont="1" applyFill="1" applyBorder="1" applyAlignment="1">
      <alignment horizontal="center"/>
    </xf>
    <xf numFmtId="0" fontId="11" fillId="0" borderId="0" xfId="0" applyFont="1" applyFill="1" applyBorder="1" applyAlignment="1">
      <alignment horizontal="left" vertical="top" wrapText="1"/>
    </xf>
    <xf numFmtId="0" fontId="46" fillId="16" borderId="27" xfId="0" applyFont="1" applyFill="1" applyBorder="1" applyAlignment="1">
      <alignment horizontal="center" vertical="center" wrapText="1"/>
    </xf>
    <xf numFmtId="0" fontId="32" fillId="0" borderId="0" xfId="0" applyFont="1" applyAlignment="1">
      <alignment vertical="center" wrapText="1"/>
    </xf>
    <xf numFmtId="49" fontId="4" fillId="15" borderId="0" xfId="0" applyNumberFormat="1" applyFont="1" applyFill="1" applyBorder="1" applyAlignment="1">
      <alignment horizontal="center" vertical="center" wrapText="1"/>
    </xf>
    <xf numFmtId="49" fontId="4" fillId="15" borderId="41" xfId="0" applyNumberFormat="1" applyFont="1" applyFill="1" applyBorder="1" applyAlignment="1">
      <alignment horizontal="center" vertical="center" wrapText="1"/>
    </xf>
    <xf numFmtId="0" fontId="88" fillId="0" borderId="4" xfId="0" applyFont="1" applyFill="1" applyBorder="1" applyAlignment="1">
      <alignment horizontal="left" vertical="center" wrapText="1" indent="1"/>
    </xf>
    <xf numFmtId="0" fontId="0" fillId="0" borderId="8" xfId="0" applyFill="1" applyBorder="1" applyAlignment="1">
      <alignment horizontal="left" vertical="center" wrapText="1" indent="1"/>
    </xf>
    <xf numFmtId="0" fontId="0" fillId="0" borderId="22" xfId="0" applyFill="1" applyBorder="1" applyAlignment="1">
      <alignment horizontal="left" vertical="center" wrapText="1" indent="1"/>
    </xf>
    <xf numFmtId="0" fontId="89" fillId="6" borderId="4" xfId="0" applyFont="1" applyFill="1" applyBorder="1" applyAlignment="1">
      <alignment horizontal="left"/>
    </xf>
    <xf numFmtId="0" fontId="0" fillId="0" borderId="8" xfId="0" applyBorder="1" applyAlignment="1"/>
    <xf numFmtId="0" fontId="0" fillId="0" borderId="22" xfId="0" applyBorder="1" applyAlignment="1"/>
    <xf numFmtId="0" fontId="32" fillId="0" borderId="23" xfId="0" applyFont="1" applyBorder="1" applyAlignment="1">
      <alignment horizontal="justify" vertical="center" wrapText="1"/>
    </xf>
    <xf numFmtId="0" fontId="11" fillId="16" borderId="25" xfId="0" applyFont="1" applyFill="1" applyBorder="1" applyAlignment="1">
      <alignment horizontal="center" vertical="center" wrapText="1"/>
    </xf>
    <xf numFmtId="0" fontId="11" fillId="16" borderId="56" xfId="0" applyFont="1" applyFill="1" applyBorder="1" applyAlignment="1">
      <alignment horizontal="center" vertical="center" wrapText="1"/>
    </xf>
    <xf numFmtId="0" fontId="11" fillId="16" borderId="41" xfId="0" applyFont="1" applyFill="1" applyBorder="1" applyAlignment="1">
      <alignment horizontal="center" vertical="center" wrapText="1"/>
    </xf>
    <xf numFmtId="0" fontId="11" fillId="16" borderId="27" xfId="0" applyFont="1" applyFill="1" applyBorder="1" applyAlignment="1">
      <alignment horizontal="center" vertical="center" wrapText="1"/>
    </xf>
    <xf numFmtId="0" fontId="12" fillId="0" borderId="0" xfId="0" applyFont="1" applyFill="1" applyBorder="1" applyAlignment="1">
      <alignment horizontal="left" vertical="top" wrapText="1"/>
    </xf>
    <xf numFmtId="0" fontId="11" fillId="0" borderId="12"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70" xfId="0" applyFont="1" applyBorder="1" applyAlignment="1">
      <alignment horizontal="center" vertical="center" wrapText="1"/>
    </xf>
    <xf numFmtId="0" fontId="47" fillId="0" borderId="20" xfId="0" applyFont="1" applyBorder="1" applyAlignment="1">
      <alignment horizontal="center" vertical="center" wrapText="1"/>
    </xf>
    <xf numFmtId="0" fontId="12" fillId="0" borderId="27" xfId="0" applyFont="1" applyBorder="1" applyAlignment="1">
      <alignment horizontal="center" vertical="center"/>
    </xf>
    <xf numFmtId="0" fontId="12" fillId="0" borderId="34" xfId="0" applyFont="1" applyBorder="1" applyAlignment="1">
      <alignment horizontal="center" vertical="center"/>
    </xf>
    <xf numFmtId="0" fontId="12" fillId="0" borderId="25" xfId="0" applyFont="1" applyBorder="1" applyAlignment="1">
      <alignment vertical="center" wrapText="1"/>
    </xf>
    <xf numFmtId="0" fontId="12" fillId="0" borderId="12" xfId="0" applyFont="1" applyBorder="1" applyAlignment="1">
      <alignment vertical="center" wrapText="1"/>
    </xf>
    <xf numFmtId="0" fontId="12" fillId="0" borderId="36" xfId="0" applyFont="1" applyBorder="1" applyAlignment="1">
      <alignment vertical="center" wrapText="1"/>
    </xf>
    <xf numFmtId="0" fontId="11" fillId="0" borderId="27" xfId="0" applyFont="1" applyFill="1" applyBorder="1" applyAlignment="1">
      <alignment vertical="center" wrapText="1"/>
    </xf>
    <xf numFmtId="0" fontId="11" fillId="0" borderId="23" xfId="0" applyFont="1" applyFill="1" applyBorder="1" applyAlignment="1">
      <alignment vertical="center" wrapText="1"/>
    </xf>
    <xf numFmtId="0" fontId="11" fillId="0" borderId="34" xfId="0" applyFont="1" applyFill="1" applyBorder="1" applyAlignment="1">
      <alignment vertical="center" wrapText="1"/>
    </xf>
    <xf numFmtId="0" fontId="0" fillId="0" borderId="8" xfId="0" applyBorder="1" applyAlignment="1">
      <alignment horizontal="left"/>
    </xf>
    <xf numFmtId="0" fontId="0" fillId="0" borderId="22" xfId="0" applyBorder="1" applyAlignment="1">
      <alignment horizontal="left"/>
    </xf>
    <xf numFmtId="0" fontId="12" fillId="0" borderId="56" xfId="0" applyFont="1" applyBorder="1" applyAlignment="1">
      <alignment horizontal="left" vertical="center" wrapText="1"/>
    </xf>
    <xf numFmtId="0" fontId="12" fillId="0" borderId="0" xfId="0" applyFont="1" applyBorder="1" applyAlignment="1">
      <alignment horizontal="left" vertical="center" wrapText="1"/>
    </xf>
    <xf numFmtId="0" fontId="11" fillId="0" borderId="56" xfId="0" applyFont="1" applyBorder="1" applyAlignment="1">
      <alignment horizontal="left" vertical="center" wrapText="1"/>
    </xf>
    <xf numFmtId="0" fontId="11" fillId="0" borderId="0" xfId="0" applyFont="1" applyBorder="1" applyAlignment="1">
      <alignment horizontal="left" vertical="center" wrapText="1"/>
    </xf>
    <xf numFmtId="0" fontId="11" fillId="16" borderId="70" xfId="0" applyFont="1" applyFill="1" applyBorder="1" applyAlignment="1">
      <alignment horizontal="center" vertical="center" wrapText="1"/>
    </xf>
    <xf numFmtId="0" fontId="11" fillId="16" borderId="54" xfId="0" applyFont="1" applyFill="1" applyBorder="1" applyAlignment="1">
      <alignment horizontal="center" vertical="center" wrapText="1"/>
    </xf>
    <xf numFmtId="0" fontId="11" fillId="16" borderId="20" xfId="0" applyFont="1" applyFill="1" applyBorder="1" applyAlignment="1">
      <alignment horizontal="center" vertical="center" wrapText="1"/>
    </xf>
    <xf numFmtId="0" fontId="46" fillId="0" borderId="8" xfId="0" applyFont="1" applyBorder="1" applyAlignment="1">
      <alignment horizontal="center" vertical="center" wrapText="1"/>
    </xf>
    <xf numFmtId="0" fontId="34" fillId="5" borderId="0" xfId="1" applyFont="1" applyFill="1" applyAlignment="1" applyProtection="1">
      <alignment horizontal="left" vertical="top" wrapText="1"/>
    </xf>
    <xf numFmtId="49" fontId="34" fillId="15" borderId="23" xfId="1" applyNumberFormat="1" applyFont="1" applyFill="1" applyBorder="1" applyAlignment="1" applyProtection="1">
      <alignment horizontal="left" vertical="top" wrapText="1"/>
    </xf>
    <xf numFmtId="49" fontId="34" fillId="15" borderId="34" xfId="1" applyNumberFormat="1" applyFont="1" applyFill="1" applyBorder="1" applyAlignment="1" applyProtection="1">
      <alignment horizontal="left" vertical="top" wrapText="1"/>
    </xf>
    <xf numFmtId="0" fontId="5" fillId="0" borderId="23" xfId="0" applyFont="1" applyBorder="1" applyAlignment="1">
      <alignment horizontal="center"/>
    </xf>
    <xf numFmtId="0" fontId="5" fillId="0" borderId="34" xfId="0" applyFont="1" applyBorder="1" applyAlignment="1">
      <alignment horizontal="center"/>
    </xf>
    <xf numFmtId="0" fontId="13" fillId="7" borderId="8"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34" xfId="0" applyFont="1" applyFill="1" applyBorder="1" applyAlignment="1">
      <alignment horizontal="center" vertical="center" wrapText="1"/>
    </xf>
    <xf numFmtId="0" fontId="75" fillId="16" borderId="19" xfId="4" applyFont="1" applyFill="1" applyBorder="1" applyAlignment="1" applyProtection="1">
      <alignment horizontal="center" vertical="center" wrapText="1"/>
    </xf>
    <xf numFmtId="0" fontId="75" fillId="16" borderId="96" xfId="4" applyFont="1" applyFill="1" applyBorder="1" applyAlignment="1" applyProtection="1">
      <alignment horizontal="center" vertical="center" wrapText="1"/>
    </xf>
    <xf numFmtId="0" fontId="75" fillId="16" borderId="40" xfId="4" applyFont="1" applyFill="1" applyBorder="1" applyAlignment="1" applyProtection="1">
      <alignment horizontal="center" vertical="center" wrapText="1"/>
    </xf>
    <xf numFmtId="0" fontId="75" fillId="16" borderId="63" xfId="4" applyFont="1" applyFill="1" applyBorder="1" applyAlignment="1" applyProtection="1">
      <alignment horizontal="center" vertical="center" wrapText="1"/>
    </xf>
    <xf numFmtId="0" fontId="75" fillId="16" borderId="53" xfId="4" applyFont="1" applyFill="1" applyBorder="1" applyAlignment="1" applyProtection="1">
      <alignment horizontal="center" vertical="center" wrapText="1"/>
    </xf>
    <xf numFmtId="0" fontId="75" fillId="16" borderId="44" xfId="4" applyFont="1" applyFill="1" applyBorder="1" applyAlignment="1" applyProtection="1">
      <alignment horizontal="center" vertical="center" wrapText="1"/>
    </xf>
    <xf numFmtId="0" fontId="24" fillId="5" borderId="27" xfId="0" applyFont="1" applyFill="1" applyBorder="1" applyAlignment="1">
      <alignment horizontal="left" vertical="top" wrapText="1"/>
    </xf>
    <xf numFmtId="0" fontId="24" fillId="5" borderId="34" xfId="0" applyFont="1" applyFill="1" applyBorder="1" applyAlignment="1">
      <alignment horizontal="left" vertical="top"/>
    </xf>
    <xf numFmtId="0" fontId="75" fillId="16" borderId="43" xfId="4" applyFont="1" applyFill="1" applyBorder="1" applyAlignment="1" applyProtection="1">
      <alignment horizontal="center" vertical="center" wrapText="1"/>
    </xf>
    <xf numFmtId="0" fontId="75" fillId="16" borderId="52" xfId="4" applyFont="1" applyFill="1" applyBorder="1" applyAlignment="1" applyProtection="1">
      <alignment horizontal="center" vertical="center" wrapText="1"/>
    </xf>
    <xf numFmtId="0" fontId="75" fillId="16" borderId="45" xfId="4" applyFont="1" applyFill="1" applyBorder="1" applyAlignment="1" applyProtection="1">
      <alignment horizontal="center" vertical="center" wrapText="1"/>
    </xf>
    <xf numFmtId="14" fontId="7" fillId="6" borderId="8" xfId="0" applyNumberFormat="1" applyFont="1" applyFill="1" applyBorder="1" applyAlignment="1">
      <alignment horizontal="left" vertical="center" wrapText="1"/>
    </xf>
    <xf numFmtId="0" fontId="7" fillId="6" borderId="8" xfId="0" applyFont="1" applyFill="1" applyBorder="1" applyAlignment="1">
      <alignment horizontal="left" vertical="center" wrapText="1"/>
    </xf>
    <xf numFmtId="0" fontId="75" fillId="16" borderId="11" xfId="4" applyFont="1" applyFill="1" applyBorder="1" applyAlignment="1" applyProtection="1">
      <alignment horizontal="center" vertical="center"/>
    </xf>
    <xf numFmtId="0" fontId="75" fillId="16" borderId="46" xfId="4" applyFont="1" applyFill="1" applyBorder="1" applyAlignment="1" applyProtection="1">
      <alignment horizontal="center" vertical="center"/>
    </xf>
    <xf numFmtId="0" fontId="11" fillId="6" borderId="0" xfId="0" applyFont="1" applyFill="1" applyBorder="1" applyAlignment="1">
      <alignment horizontal="left" vertical="top" wrapText="1"/>
    </xf>
    <xf numFmtId="0" fontId="34" fillId="5" borderId="0" xfId="1" applyFont="1" applyFill="1" applyBorder="1" applyAlignment="1" applyProtection="1">
      <alignment horizontal="left" vertical="top" wrapText="1"/>
    </xf>
    <xf numFmtId="0" fontId="7" fillId="3" borderId="43" xfId="2" applyFont="1" applyFill="1" applyBorder="1" applyAlignment="1">
      <alignment horizontal="left" vertical="top" wrapText="1"/>
    </xf>
    <xf numFmtId="0" fontId="7" fillId="3" borderId="10" xfId="2" applyFont="1" applyFill="1" applyBorder="1" applyAlignment="1">
      <alignment horizontal="left" vertical="top" wrapText="1"/>
    </xf>
    <xf numFmtId="0" fontId="7" fillId="3" borderId="49" xfId="2" applyFont="1" applyFill="1" applyBorder="1" applyAlignment="1">
      <alignment horizontal="left" vertical="top" wrapText="1"/>
    </xf>
    <xf numFmtId="0" fontId="32" fillId="0" borderId="0" xfId="0" applyFont="1" applyBorder="1" applyAlignment="1">
      <alignment horizontal="left" vertical="top" wrapText="1"/>
    </xf>
    <xf numFmtId="0" fontId="95" fillId="0" borderId="8" xfId="0" applyFont="1" applyFill="1" applyBorder="1" applyAlignment="1">
      <alignment horizontal="left" vertical="center" wrapText="1" indent="1"/>
    </xf>
    <xf numFmtId="0" fontId="95" fillId="0" borderId="22" xfId="0" applyFont="1" applyFill="1" applyBorder="1" applyAlignment="1">
      <alignment horizontal="left" vertical="center" wrapText="1" indent="1"/>
    </xf>
    <xf numFmtId="49" fontId="41" fillId="25" borderId="0" xfId="0" applyNumberFormat="1" applyFont="1" applyFill="1" applyBorder="1" applyAlignment="1">
      <alignment horizontal="left" vertical="top" wrapText="1"/>
    </xf>
    <xf numFmtId="0" fontId="11" fillId="0" borderId="70" xfId="0" applyFont="1" applyBorder="1" applyAlignment="1">
      <alignment vertical="center" wrapText="1"/>
    </xf>
    <xf numFmtId="0" fontId="11" fillId="0" borderId="54" xfId="0" applyFont="1" applyBorder="1" applyAlignment="1">
      <alignment vertical="center" wrapText="1"/>
    </xf>
    <xf numFmtId="0" fontId="11" fillId="0" borderId="20" xfId="0" applyFont="1" applyBorder="1" applyAlignment="1">
      <alignment vertical="center" wrapText="1"/>
    </xf>
    <xf numFmtId="0" fontId="11" fillId="0" borderId="54" xfId="0" applyFont="1" applyBorder="1" applyAlignment="1">
      <alignment horizontal="justify" vertical="center" wrapText="1"/>
    </xf>
    <xf numFmtId="0" fontId="53" fillId="0" borderId="0" xfId="0" applyFont="1" applyAlignment="1">
      <alignment horizontal="left" vertical="center"/>
    </xf>
    <xf numFmtId="0" fontId="12" fillId="22" borderId="4" xfId="0" applyFont="1" applyFill="1" applyBorder="1" applyAlignment="1">
      <alignment horizontal="left" vertical="center" wrapText="1"/>
    </xf>
    <xf numFmtId="0" fontId="12" fillId="22" borderId="8" xfId="0" applyFont="1" applyFill="1" applyBorder="1" applyAlignment="1">
      <alignment horizontal="left" vertical="center" wrapText="1"/>
    </xf>
    <xf numFmtId="0" fontId="12" fillId="22" borderId="22" xfId="0" applyFont="1" applyFill="1" applyBorder="1" applyAlignment="1">
      <alignment horizontal="left" vertical="center" wrapText="1"/>
    </xf>
    <xf numFmtId="0" fontId="57" fillId="0" borderId="0" xfId="0" applyFont="1" applyAlignment="1">
      <alignment horizontal="left" vertical="top" wrapText="1"/>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6" xfId="0" applyFont="1" applyBorder="1" applyAlignment="1">
      <alignment horizontal="left" vertical="center" wrapText="1"/>
    </xf>
    <xf numFmtId="0" fontId="54" fillId="0" borderId="27" xfId="0" applyFont="1" applyBorder="1" applyAlignment="1">
      <alignment horizontal="left" vertical="center" wrapText="1"/>
    </xf>
    <xf numFmtId="0" fontId="54" fillId="0" borderId="23" xfId="0" applyFont="1" applyBorder="1" applyAlignment="1">
      <alignment horizontal="left" vertical="center" wrapText="1"/>
    </xf>
    <xf numFmtId="0" fontId="54" fillId="0" borderId="34" xfId="0" applyFont="1" applyBorder="1" applyAlignment="1">
      <alignment horizontal="left" vertical="center" wrapText="1"/>
    </xf>
    <xf numFmtId="0" fontId="54" fillId="0" borderId="56" xfId="0" applyFont="1" applyBorder="1" applyAlignment="1">
      <alignment horizontal="left" vertical="center" wrapText="1"/>
    </xf>
    <xf numFmtId="0" fontId="54" fillId="0" borderId="0" xfId="0" applyFont="1" applyBorder="1" applyAlignment="1">
      <alignment horizontal="left" vertical="center" wrapText="1"/>
    </xf>
    <xf numFmtId="0" fontId="54" fillId="0" borderId="41" xfId="0" applyFont="1" applyBorder="1" applyAlignment="1">
      <alignment horizontal="left" vertical="center" wrapText="1"/>
    </xf>
    <xf numFmtId="0" fontId="57" fillId="0" borderId="0" xfId="0" applyFont="1" applyBorder="1" applyAlignment="1">
      <alignment horizontal="left" vertical="top" wrapText="1"/>
    </xf>
    <xf numFmtId="0" fontId="11" fillId="0" borderId="4" xfId="0" applyFont="1" applyBorder="1" applyAlignment="1">
      <alignment horizontal="center"/>
    </xf>
    <xf numFmtId="0" fontId="11" fillId="0" borderId="22" xfId="0" applyFont="1" applyBorder="1" applyAlignment="1">
      <alignment horizontal="center"/>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6" xfId="0" applyFont="1" applyBorder="1" applyAlignment="1">
      <alignment horizontal="left" vertical="center" wrapText="1"/>
    </xf>
    <xf numFmtId="49" fontId="7" fillId="16" borderId="42" xfId="0" applyNumberFormat="1" applyFont="1" applyFill="1" applyBorder="1" applyAlignment="1" applyProtection="1">
      <alignment horizontal="left" vertical="center" wrapText="1"/>
    </xf>
    <xf numFmtId="49" fontId="7" fillId="16" borderId="55" xfId="0" applyNumberFormat="1" applyFont="1" applyFill="1" applyBorder="1" applyAlignment="1" applyProtection="1">
      <alignment horizontal="left" vertical="center" wrapText="1"/>
    </xf>
    <xf numFmtId="49" fontId="7" fillId="16" borderId="48" xfId="0" applyNumberFormat="1" applyFont="1" applyFill="1" applyBorder="1" applyAlignment="1" applyProtection="1">
      <alignment horizontal="left" vertical="center" wrapText="1"/>
    </xf>
    <xf numFmtId="0" fontId="7" fillId="16" borderId="35" xfId="0" applyFont="1" applyFill="1" applyBorder="1" applyAlignment="1">
      <alignment horizontal="center" vertical="center" wrapText="1"/>
    </xf>
    <xf numFmtId="0" fontId="7" fillId="16" borderId="50" xfId="0" applyFont="1" applyFill="1" applyBorder="1" applyAlignment="1">
      <alignment horizontal="center" vertical="center" wrapText="1"/>
    </xf>
    <xf numFmtId="0" fontId="7" fillId="16" borderId="14" xfId="0" applyFont="1" applyFill="1" applyBorder="1" applyAlignment="1">
      <alignment horizontal="center" vertical="center" wrapText="1"/>
    </xf>
    <xf numFmtId="0" fontId="7" fillId="16" borderId="15" xfId="0" applyFont="1" applyFill="1" applyBorder="1" applyAlignment="1">
      <alignment horizontal="center" vertical="center"/>
    </xf>
    <xf numFmtId="0" fontId="69" fillId="0" borderId="7" xfId="0" applyFont="1" applyFill="1" applyBorder="1" applyAlignment="1">
      <alignment horizontal="left" vertical="center" wrapText="1" indent="1"/>
    </xf>
    <xf numFmtId="0" fontId="69" fillId="0" borderId="3" xfId="0" applyFont="1" applyFill="1" applyBorder="1" applyAlignment="1">
      <alignment horizontal="left" vertical="center" wrapText="1" indent="1"/>
    </xf>
    <xf numFmtId="0" fontId="7" fillId="16" borderId="37" xfId="0" applyFont="1" applyFill="1" applyBorder="1" applyAlignment="1">
      <alignment horizontal="left" vertical="center" wrapText="1"/>
    </xf>
    <xf numFmtId="0" fontId="7" fillId="16" borderId="29" xfId="0" applyFont="1" applyFill="1" applyBorder="1" applyAlignment="1">
      <alignment horizontal="left" vertical="center" wrapText="1"/>
    </xf>
    <xf numFmtId="0" fontId="7" fillId="16" borderId="16" xfId="0" applyFont="1" applyFill="1" applyBorder="1" applyAlignment="1">
      <alignment horizontal="center" vertical="center"/>
    </xf>
    <xf numFmtId="0" fontId="69" fillId="0" borderId="47" xfId="0" applyFont="1" applyFill="1" applyBorder="1" applyAlignment="1">
      <alignment horizontal="left" vertical="center" wrapText="1" indent="1"/>
    </xf>
    <xf numFmtId="49" fontId="7" fillId="16" borderId="5" xfId="0" applyNumberFormat="1" applyFont="1" applyFill="1" applyBorder="1" applyAlignment="1" applyProtection="1">
      <alignment horizontal="left" vertical="center" wrapText="1"/>
    </xf>
    <xf numFmtId="49" fontId="7" fillId="16" borderId="1" xfId="0" applyNumberFormat="1" applyFont="1" applyFill="1" applyBorder="1" applyAlignment="1" applyProtection="1">
      <alignment horizontal="left" vertical="center" wrapText="1"/>
    </xf>
    <xf numFmtId="49" fontId="7" fillId="16" borderId="62" xfId="0" applyNumberFormat="1" applyFont="1" applyFill="1" applyBorder="1" applyAlignment="1" applyProtection="1">
      <alignment horizontal="left" vertical="center" wrapText="1"/>
    </xf>
    <xf numFmtId="49" fontId="7" fillId="16" borderId="37" xfId="0" applyNumberFormat="1" applyFont="1" applyFill="1" applyBorder="1" applyAlignment="1" applyProtection="1">
      <alignment horizontal="left" vertical="center" wrapText="1"/>
    </xf>
    <xf numFmtId="49" fontId="7" fillId="16" borderId="29" xfId="0" applyNumberFormat="1" applyFont="1" applyFill="1" applyBorder="1" applyAlignment="1" applyProtection="1">
      <alignment horizontal="left" vertical="center" wrapText="1"/>
    </xf>
    <xf numFmtId="49" fontId="7" fillId="16" borderId="17" xfId="0" applyNumberFormat="1" applyFont="1" applyFill="1" applyBorder="1" applyAlignment="1" applyProtection="1">
      <alignment horizontal="left" vertical="center" wrapText="1"/>
    </xf>
    <xf numFmtId="49" fontId="7" fillId="16" borderId="13" xfId="0" applyNumberFormat="1" applyFont="1" applyFill="1" applyBorder="1" applyAlignment="1" applyProtection="1">
      <alignment horizontal="left" vertical="center" wrapText="1"/>
    </xf>
    <xf numFmtId="49" fontId="69" fillId="0" borderId="7" xfId="0" applyNumberFormat="1" applyFont="1" applyFill="1" applyBorder="1" applyAlignment="1" applyProtection="1">
      <alignment horizontal="left" vertical="center" wrapText="1" indent="1"/>
    </xf>
    <xf numFmtId="49" fontId="69" fillId="0" borderId="3" xfId="0" applyNumberFormat="1" applyFont="1" applyFill="1" applyBorder="1" applyAlignment="1" applyProtection="1">
      <alignment horizontal="left" vertical="center" wrapText="1" indent="1"/>
    </xf>
    <xf numFmtId="49" fontId="69" fillId="0" borderId="47" xfId="0" applyNumberFormat="1" applyFont="1" applyFill="1" applyBorder="1" applyAlignment="1" applyProtection="1">
      <alignment horizontal="left" vertical="center" wrapText="1" indent="1"/>
    </xf>
    <xf numFmtId="0" fontId="7" fillId="16" borderId="31" xfId="0" applyFont="1" applyFill="1" applyBorder="1" applyAlignment="1">
      <alignment horizontal="left" vertical="center" wrapText="1"/>
    </xf>
    <xf numFmtId="49" fontId="69" fillId="0" borderId="6" xfId="0" applyNumberFormat="1" applyFont="1" applyFill="1" applyBorder="1" applyAlignment="1" applyProtection="1">
      <alignment horizontal="left" vertical="center" wrapText="1" indent="1"/>
    </xf>
    <xf numFmtId="49" fontId="69" fillId="0" borderId="2" xfId="0" applyNumberFormat="1" applyFont="1" applyFill="1" applyBorder="1" applyAlignment="1" applyProtection="1">
      <alignment horizontal="left" vertical="center" wrapText="1" indent="1"/>
    </xf>
    <xf numFmtId="49" fontId="69" fillId="0" borderId="46" xfId="0" applyNumberFormat="1" applyFont="1" applyFill="1" applyBorder="1" applyAlignment="1" applyProtection="1">
      <alignment horizontal="left" vertical="center" wrapText="1" indent="1"/>
    </xf>
    <xf numFmtId="0" fontId="5" fillId="6" borderId="56" xfId="0" applyFont="1" applyFill="1" applyBorder="1" applyAlignment="1">
      <alignment horizontal="left" vertical="center" wrapText="1"/>
    </xf>
    <xf numFmtId="0" fontId="5" fillId="6" borderId="41" xfId="0" applyFont="1" applyFill="1" applyBorder="1" applyAlignment="1">
      <alignment horizontal="left" vertical="center" wrapText="1"/>
    </xf>
    <xf numFmtId="49" fontId="4" fillId="7" borderId="25" xfId="0" applyNumberFormat="1" applyFont="1" applyFill="1" applyBorder="1" applyAlignment="1">
      <alignment horizontal="center" vertical="center" wrapText="1"/>
    </xf>
    <xf numFmtId="49" fontId="4" fillId="7" borderId="12" xfId="0" applyNumberFormat="1" applyFont="1" applyFill="1" applyBorder="1" applyAlignment="1">
      <alignment horizontal="center" vertical="center" wrapText="1"/>
    </xf>
    <xf numFmtId="49" fontId="4" fillId="7" borderId="59" xfId="0" applyNumberFormat="1" applyFont="1" applyFill="1" applyBorder="1" applyAlignment="1">
      <alignment horizontal="center" vertical="center" wrapText="1"/>
    </xf>
    <xf numFmtId="49" fontId="4" fillId="7" borderId="27" xfId="0" applyNumberFormat="1" applyFont="1" applyFill="1" applyBorder="1" applyAlignment="1">
      <alignment horizontal="center" vertical="center" wrapText="1"/>
    </xf>
    <xf numFmtId="49" fontId="4" fillId="7" borderId="23" xfId="0" applyNumberFormat="1" applyFont="1" applyFill="1" applyBorder="1" applyAlignment="1">
      <alignment horizontal="center" vertical="center" wrapText="1"/>
    </xf>
    <xf numFmtId="49" fontId="4" fillId="7" borderId="60" xfId="0" applyNumberFormat="1" applyFont="1" applyFill="1" applyBorder="1" applyAlignment="1">
      <alignment horizontal="center" vertical="center" wrapText="1"/>
    </xf>
    <xf numFmtId="49" fontId="34" fillId="15" borderId="0" xfId="1" applyNumberFormat="1" applyFont="1" applyFill="1" applyBorder="1" applyAlignment="1" applyProtection="1">
      <alignment horizontal="left" vertical="center" wrapText="1"/>
    </xf>
    <xf numFmtId="49" fontId="34" fillId="15" borderId="41" xfId="1" applyNumberFormat="1" applyFont="1" applyFill="1" applyBorder="1" applyAlignment="1" applyProtection="1">
      <alignment horizontal="left" vertical="center" wrapText="1"/>
    </xf>
    <xf numFmtId="49" fontId="34" fillId="15" borderId="0" xfId="1" applyNumberFormat="1" applyFont="1" applyFill="1" applyBorder="1" applyAlignment="1" applyProtection="1">
      <alignment horizontal="left" wrapText="1"/>
    </xf>
    <xf numFmtId="49" fontId="34" fillId="15" borderId="41" xfId="1" applyNumberFormat="1" applyFont="1" applyFill="1" applyBorder="1" applyAlignment="1" applyProtection="1">
      <alignment horizontal="left" wrapText="1"/>
    </xf>
    <xf numFmtId="0" fontId="7" fillId="16" borderId="53" xfId="0" applyFont="1" applyFill="1" applyBorder="1" applyAlignment="1">
      <alignment horizontal="center" vertical="center" wrapText="1"/>
    </xf>
    <xf numFmtId="0" fontId="69" fillId="0" borderId="6" xfId="0" applyFont="1" applyFill="1" applyBorder="1" applyAlignment="1">
      <alignment horizontal="left" vertical="center" wrapText="1" indent="1"/>
    </xf>
    <xf numFmtId="0" fontId="69" fillId="0" borderId="2" xfId="0" applyFont="1" applyFill="1" applyBorder="1" applyAlignment="1">
      <alignment horizontal="left" vertical="center" wrapText="1" indent="1"/>
    </xf>
    <xf numFmtId="0" fontId="69" fillId="0" borderId="46" xfId="0" applyFont="1" applyFill="1" applyBorder="1" applyAlignment="1">
      <alignment horizontal="left" vertical="center" wrapText="1" indent="1"/>
    </xf>
    <xf numFmtId="0" fontId="7" fillId="16" borderId="15" xfId="0" applyFont="1" applyFill="1" applyBorder="1" applyAlignment="1">
      <alignment horizontal="center" vertical="center" wrapText="1"/>
    </xf>
    <xf numFmtId="0" fontId="7" fillId="16" borderId="16" xfId="0" applyFont="1" applyFill="1" applyBorder="1" applyAlignment="1">
      <alignment horizontal="center" vertical="center" wrapText="1"/>
    </xf>
    <xf numFmtId="0" fontId="7" fillId="16" borderId="63" xfId="0" applyFont="1" applyFill="1" applyBorder="1" applyAlignment="1">
      <alignment horizontal="center" vertical="center" wrapText="1"/>
    </xf>
    <xf numFmtId="0" fontId="7" fillId="16" borderId="44" xfId="0" applyFont="1" applyFill="1" applyBorder="1" applyAlignment="1">
      <alignment horizontal="center" vertical="center" wrapText="1"/>
    </xf>
    <xf numFmtId="0" fontId="7" fillId="16" borderId="6" xfId="0" applyFont="1" applyFill="1" applyBorder="1" applyAlignment="1">
      <alignment horizontal="left" vertical="center" wrapText="1"/>
    </xf>
    <xf numFmtId="0" fontId="7" fillId="16" borderId="2" xfId="0" applyFont="1" applyFill="1" applyBorder="1" applyAlignment="1">
      <alignment horizontal="left" vertical="center" wrapText="1"/>
    </xf>
    <xf numFmtId="0" fontId="7" fillId="16" borderId="46" xfId="0" applyFont="1" applyFill="1" applyBorder="1" applyAlignment="1">
      <alignment horizontal="left" vertical="center" wrapText="1"/>
    </xf>
    <xf numFmtId="0" fontId="7" fillId="16" borderId="6" xfId="0" applyFont="1" applyFill="1" applyBorder="1" applyAlignment="1">
      <alignment horizontal="left" vertical="center"/>
    </xf>
    <xf numFmtId="0" fontId="7" fillId="16" borderId="2" xfId="0" applyFont="1" applyFill="1" applyBorder="1" applyAlignment="1">
      <alignment horizontal="left" vertical="center"/>
    </xf>
    <xf numFmtId="0" fontId="7" fillId="16" borderId="46" xfId="0" applyFont="1" applyFill="1" applyBorder="1" applyAlignment="1">
      <alignment horizontal="left" vertical="center"/>
    </xf>
    <xf numFmtId="0" fontId="7" fillId="16" borderId="42" xfId="0" applyFont="1" applyFill="1" applyBorder="1" applyAlignment="1">
      <alignment horizontal="left" vertical="top" wrapText="1"/>
    </xf>
    <xf numFmtId="0" fontId="7" fillId="16" borderId="55" xfId="0" applyFont="1" applyFill="1" applyBorder="1" applyAlignment="1">
      <alignment horizontal="left" vertical="top" wrapText="1"/>
    </xf>
    <xf numFmtId="0" fontId="7" fillId="16" borderId="48" xfId="0" applyFont="1" applyFill="1" applyBorder="1" applyAlignment="1">
      <alignment horizontal="left" vertical="top" wrapText="1"/>
    </xf>
    <xf numFmtId="0" fontId="7" fillId="16" borderId="39" xfId="0" applyFont="1" applyFill="1" applyBorder="1" applyAlignment="1">
      <alignment horizontal="left" vertical="center" wrapText="1"/>
    </xf>
    <xf numFmtId="0" fontId="7" fillId="16" borderId="40" xfId="0" applyFont="1" applyFill="1" applyBorder="1" applyAlignment="1">
      <alignment horizontal="left" vertical="center" wrapText="1"/>
    </xf>
    <xf numFmtId="0" fontId="7" fillId="16" borderId="13" xfId="0" applyFont="1" applyFill="1" applyBorder="1" applyAlignment="1">
      <alignment horizontal="left" vertical="center" wrapText="1"/>
    </xf>
    <xf numFmtId="0" fontId="7" fillId="16" borderId="17" xfId="0" applyFont="1" applyFill="1" applyBorder="1" applyAlignment="1">
      <alignment horizontal="left" vertical="center" wrapText="1"/>
    </xf>
    <xf numFmtId="0" fontId="7" fillId="16" borderId="11" xfId="0" applyFont="1" applyFill="1" applyBorder="1" applyAlignment="1">
      <alignment horizontal="left" vertical="center" wrapText="1"/>
    </xf>
    <xf numFmtId="0" fontId="7" fillId="0" borderId="0" xfId="0" applyFont="1" applyAlignment="1">
      <alignment horizontal="left" vertical="top" wrapText="1"/>
    </xf>
    <xf numFmtId="49" fontId="4" fillId="7" borderId="36" xfId="0" applyNumberFormat="1" applyFont="1" applyFill="1" applyBorder="1" applyAlignment="1">
      <alignment horizontal="center" vertical="center" wrapText="1"/>
    </xf>
    <xf numFmtId="49" fontId="46" fillId="16" borderId="64" xfId="0" applyNumberFormat="1" applyFont="1" applyFill="1" applyBorder="1" applyAlignment="1">
      <alignment horizontal="center" vertical="center" wrapText="1"/>
    </xf>
    <xf numFmtId="49" fontId="46" fillId="16" borderId="65" xfId="0" applyNumberFormat="1" applyFont="1" applyFill="1" applyBorder="1" applyAlignment="1">
      <alignment horizontal="center" vertical="center" wrapText="1"/>
    </xf>
    <xf numFmtId="49" fontId="4" fillId="7" borderId="56" xfId="0" applyNumberFormat="1" applyFont="1" applyFill="1" applyBorder="1" applyAlignment="1">
      <alignment horizontal="center" vertical="center" wrapText="1"/>
    </xf>
    <xf numFmtId="49" fontId="4" fillId="7" borderId="0" xfId="0" applyNumberFormat="1" applyFont="1" applyFill="1" applyBorder="1" applyAlignment="1">
      <alignment horizontal="center" vertical="center" wrapText="1"/>
    </xf>
    <xf numFmtId="49" fontId="4" fillId="7" borderId="41" xfId="0" applyNumberFormat="1" applyFont="1" applyFill="1" applyBorder="1" applyAlignment="1">
      <alignment horizontal="center" vertical="center" wrapText="1"/>
    </xf>
    <xf numFmtId="49" fontId="13" fillId="7" borderId="8" xfId="0" applyNumberFormat="1" applyFont="1" applyFill="1" applyBorder="1" applyAlignment="1">
      <alignment horizontal="center" vertical="center" wrapText="1"/>
    </xf>
    <xf numFmtId="49" fontId="13" fillId="7" borderId="22" xfId="0" applyNumberFormat="1" applyFont="1" applyFill="1" applyBorder="1" applyAlignment="1">
      <alignment horizontal="center" vertical="center" wrapText="1"/>
    </xf>
    <xf numFmtId="49" fontId="46" fillId="16" borderId="31" xfId="0" applyNumberFormat="1" applyFont="1" applyFill="1" applyBorder="1" applyAlignment="1">
      <alignment horizontal="center" vertical="center" wrapText="1"/>
    </xf>
    <xf numFmtId="49" fontId="46" fillId="16" borderId="48" xfId="0" applyNumberFormat="1" applyFont="1" applyFill="1" applyBorder="1" applyAlignment="1">
      <alignment horizontal="center" vertical="center" wrapText="1"/>
    </xf>
    <xf numFmtId="49" fontId="46" fillId="16" borderId="51" xfId="0" applyNumberFormat="1" applyFont="1" applyFill="1" applyBorder="1" applyAlignment="1">
      <alignment horizontal="center" vertical="center" wrapText="1"/>
    </xf>
    <xf numFmtId="49" fontId="13" fillId="7" borderId="25" xfId="0" applyNumberFormat="1" applyFont="1" applyFill="1" applyBorder="1" applyAlignment="1">
      <alignment horizontal="center" vertical="center" wrapText="1"/>
    </xf>
    <xf numFmtId="49" fontId="13" fillId="7" borderId="12" xfId="0" applyNumberFormat="1" applyFont="1" applyFill="1" applyBorder="1" applyAlignment="1">
      <alignment horizontal="center" vertical="center" wrapText="1"/>
    </xf>
    <xf numFmtId="49" fontId="13" fillId="7" borderId="27" xfId="0" applyNumberFormat="1" applyFont="1" applyFill="1" applyBorder="1" applyAlignment="1">
      <alignment horizontal="center" vertical="center" wrapText="1"/>
    </xf>
    <xf numFmtId="49" fontId="13" fillId="7" borderId="23" xfId="0" applyNumberFormat="1" applyFont="1" applyFill="1" applyBorder="1" applyAlignment="1">
      <alignment horizontal="center" vertical="center" wrapText="1"/>
    </xf>
    <xf numFmtId="49" fontId="11" fillId="16" borderId="70" xfId="0" applyNumberFormat="1" applyFont="1" applyFill="1" applyBorder="1" applyAlignment="1">
      <alignment horizontal="center" vertical="center" wrapText="1"/>
    </xf>
    <xf numFmtId="49" fontId="11" fillId="16" borderId="54" xfId="0" applyNumberFormat="1" applyFont="1" applyFill="1" applyBorder="1" applyAlignment="1">
      <alignment horizontal="center" vertical="center" wrapText="1"/>
    </xf>
    <xf numFmtId="49" fontId="11" fillId="16" borderId="20" xfId="0" applyNumberFormat="1" applyFont="1" applyFill="1" applyBorder="1" applyAlignment="1">
      <alignment horizontal="center" vertical="center" wrapText="1"/>
    </xf>
    <xf numFmtId="49" fontId="46" fillId="16" borderId="70" xfId="0" applyNumberFormat="1" applyFont="1" applyFill="1" applyBorder="1" applyAlignment="1">
      <alignment horizontal="center" vertical="center" wrapText="1"/>
    </xf>
    <xf numFmtId="49" fontId="46" fillId="16" borderId="20" xfId="0" applyNumberFormat="1" applyFont="1" applyFill="1" applyBorder="1" applyAlignment="1">
      <alignment horizontal="center" vertical="center" wrapText="1"/>
    </xf>
    <xf numFmtId="49" fontId="110" fillId="0" borderId="40" xfId="0" applyNumberFormat="1" applyFont="1" applyFill="1" applyBorder="1" applyAlignment="1">
      <alignment horizontal="center" vertical="center" wrapText="1"/>
    </xf>
    <xf numFmtId="49" fontId="110" fillId="0" borderId="13" xfId="0" applyNumberFormat="1" applyFont="1" applyFill="1" applyBorder="1" applyAlignment="1">
      <alignment horizontal="center" vertical="center" wrapText="1"/>
    </xf>
    <xf numFmtId="49" fontId="114" fillId="0" borderId="13" xfId="0" applyNumberFormat="1" applyFont="1" applyFill="1" applyBorder="1" applyAlignment="1">
      <alignment horizontal="center" vertical="center" wrapText="1"/>
    </xf>
    <xf numFmtId="49" fontId="114" fillId="0" borderId="19" xfId="0" applyNumberFormat="1" applyFont="1" applyFill="1" applyBorder="1" applyAlignment="1">
      <alignment horizontal="center" vertical="center" wrapText="1"/>
    </xf>
    <xf numFmtId="0" fontId="110" fillId="16" borderId="42" xfId="0" applyFont="1" applyFill="1" applyBorder="1" applyAlignment="1">
      <alignment horizontal="left" vertical="center" wrapText="1"/>
    </xf>
    <xf numFmtId="0" fontId="110" fillId="16" borderId="48" xfId="0" applyFont="1" applyFill="1" applyBorder="1" applyAlignment="1">
      <alignment horizontal="left" vertical="center" wrapText="1"/>
    </xf>
    <xf numFmtId="0" fontId="110" fillId="5" borderId="18" xfId="0" applyFont="1" applyFill="1" applyBorder="1" applyAlignment="1">
      <alignment horizontal="left" vertical="top" wrapText="1"/>
    </xf>
    <xf numFmtId="0" fontId="110" fillId="5" borderId="66" xfId="0" applyFont="1" applyFill="1" applyBorder="1" applyAlignment="1">
      <alignment horizontal="left" vertical="top" wrapText="1"/>
    </xf>
    <xf numFmtId="0" fontId="110" fillId="5" borderId="39" xfId="0" applyFont="1" applyFill="1" applyBorder="1" applyAlignment="1">
      <alignment horizontal="left" vertical="top" wrapText="1"/>
    </xf>
    <xf numFmtId="49" fontId="7" fillId="8" borderId="31" xfId="0" applyNumberFormat="1" applyFont="1" applyFill="1" applyBorder="1" applyAlignment="1">
      <alignment horizontal="center" vertical="center" wrapText="1"/>
    </xf>
    <xf numFmtId="49" fontId="7" fillId="8" borderId="55" xfId="0" applyNumberFormat="1" applyFont="1" applyFill="1" applyBorder="1" applyAlignment="1">
      <alignment horizontal="center" vertical="center" wrapText="1"/>
    </xf>
    <xf numFmtId="49" fontId="7" fillId="8" borderId="51" xfId="0" applyNumberFormat="1" applyFont="1" applyFill="1" applyBorder="1" applyAlignment="1">
      <alignment horizontal="center" vertical="center" wrapText="1"/>
    </xf>
    <xf numFmtId="0" fontId="2" fillId="0" borderId="64" xfId="0" applyFont="1" applyFill="1" applyBorder="1" applyAlignment="1">
      <alignment horizontal="left" vertical="top" wrapText="1"/>
    </xf>
    <xf numFmtId="0" fontId="2" fillId="0" borderId="66" xfId="0" applyFont="1" applyFill="1" applyBorder="1" applyAlignment="1">
      <alignment horizontal="left" vertical="top" wrapText="1"/>
    </xf>
    <xf numFmtId="0" fontId="2" fillId="0" borderId="65" xfId="0" applyFont="1" applyFill="1" applyBorder="1" applyAlignment="1">
      <alignment horizontal="left" vertical="top" wrapText="1"/>
    </xf>
    <xf numFmtId="0" fontId="110" fillId="0" borderId="18" xfId="0" applyFont="1" applyFill="1" applyBorder="1" applyAlignment="1">
      <alignment horizontal="left" vertical="top" wrapText="1"/>
    </xf>
    <xf numFmtId="0" fontId="110" fillId="0" borderId="66" xfId="0" applyFont="1" applyFill="1" applyBorder="1" applyAlignment="1">
      <alignment horizontal="left" vertical="top" wrapText="1"/>
    </xf>
    <xf numFmtId="0" fontId="110" fillId="0" borderId="39" xfId="0" applyFont="1" applyFill="1" applyBorder="1" applyAlignment="1">
      <alignment horizontal="left" vertical="top" wrapText="1"/>
    </xf>
    <xf numFmtId="0" fontId="110" fillId="0" borderId="65" xfId="0" applyFont="1" applyFill="1" applyBorder="1" applyAlignment="1">
      <alignment horizontal="left" vertical="top" wrapText="1"/>
    </xf>
    <xf numFmtId="49" fontId="34" fillId="15" borderId="12" xfId="1" applyNumberFormat="1" applyFont="1" applyFill="1" applyBorder="1" applyAlignment="1" applyProtection="1">
      <alignment horizontal="left" vertical="center" wrapText="1"/>
    </xf>
    <xf numFmtId="49" fontId="7" fillId="16" borderId="69" xfId="0" applyNumberFormat="1" applyFont="1" applyFill="1" applyBorder="1" applyAlignment="1">
      <alignment horizontal="center" vertical="center" wrapText="1"/>
    </xf>
    <xf numFmtId="49" fontId="7" fillId="16" borderId="68" xfId="0" applyNumberFormat="1" applyFont="1" applyFill="1" applyBorder="1" applyAlignment="1">
      <alignment horizontal="center" vertical="center" wrapText="1"/>
    </xf>
    <xf numFmtId="49" fontId="7" fillId="16" borderId="71" xfId="0" applyNumberFormat="1" applyFont="1" applyFill="1" applyBorder="1" applyAlignment="1">
      <alignment horizontal="center" vertical="center" wrapText="1"/>
    </xf>
    <xf numFmtId="49" fontId="7" fillId="16" borderId="67" xfId="0" applyNumberFormat="1" applyFont="1" applyFill="1" applyBorder="1" applyAlignment="1">
      <alignment horizontal="center" vertical="center" wrapText="1"/>
    </xf>
    <xf numFmtId="49" fontId="114" fillId="0" borderId="30" xfId="0" applyNumberFormat="1" applyFont="1" applyFill="1" applyBorder="1" applyAlignment="1">
      <alignment horizontal="center" vertical="center" wrapText="1"/>
    </xf>
    <xf numFmtId="49" fontId="7" fillId="16" borderId="70" xfId="0" applyNumberFormat="1" applyFont="1" applyFill="1" applyBorder="1" applyAlignment="1">
      <alignment horizontal="center" vertical="center" wrapText="1"/>
    </xf>
    <xf numFmtId="49" fontId="7" fillId="16" borderId="54" xfId="0" applyNumberFormat="1" applyFont="1" applyFill="1" applyBorder="1" applyAlignment="1">
      <alignment horizontal="center" vertical="center" wrapText="1"/>
    </xf>
    <xf numFmtId="49" fontId="7" fillId="16" borderId="20" xfId="0" applyNumberFormat="1" applyFont="1" applyFill="1" applyBorder="1" applyAlignment="1">
      <alignment horizontal="center" vertical="center" wrapText="1"/>
    </xf>
    <xf numFmtId="0" fontId="4" fillId="7" borderId="91" xfId="0" applyFont="1" applyFill="1" applyBorder="1" applyAlignment="1">
      <alignment horizontal="center" vertical="center" wrapText="1"/>
    </xf>
    <xf numFmtId="0" fontId="4" fillId="7" borderId="73" xfId="0" applyFont="1" applyFill="1" applyBorder="1" applyAlignment="1">
      <alignment horizontal="center" vertical="center" wrapText="1"/>
    </xf>
    <xf numFmtId="49" fontId="4" fillId="7" borderId="4" xfId="0" applyNumberFormat="1" applyFont="1" applyFill="1" applyBorder="1" applyAlignment="1">
      <alignment horizontal="center" vertical="center" wrapText="1"/>
    </xf>
    <xf numFmtId="49" fontId="4" fillId="7" borderId="8" xfId="0" applyNumberFormat="1" applyFont="1" applyFill="1" applyBorder="1" applyAlignment="1">
      <alignment horizontal="center" vertical="center" wrapText="1"/>
    </xf>
    <xf numFmtId="49" fontId="4" fillId="7" borderId="22" xfId="0" applyNumberFormat="1" applyFont="1" applyFill="1" applyBorder="1" applyAlignment="1">
      <alignment horizontal="center" vertical="center" wrapText="1"/>
    </xf>
    <xf numFmtId="0" fontId="7" fillId="0" borderId="0" xfId="0" applyFont="1" applyAlignment="1">
      <alignment horizontal="left" wrapText="1"/>
    </xf>
    <xf numFmtId="49" fontId="14" fillId="16" borderId="70" xfId="0" applyNumberFormat="1" applyFont="1" applyFill="1" applyBorder="1" applyAlignment="1">
      <alignment horizontal="center" vertical="center" wrapText="1"/>
    </xf>
    <xf numFmtId="49" fontId="14" fillId="16" borderId="54" xfId="0" applyNumberFormat="1" applyFont="1" applyFill="1" applyBorder="1" applyAlignment="1">
      <alignment horizontal="center" vertical="center" wrapText="1"/>
    </xf>
    <xf numFmtId="49" fontId="14" fillId="16" borderId="20" xfId="0" applyNumberFormat="1" applyFont="1" applyFill="1" applyBorder="1" applyAlignment="1">
      <alignment horizontal="center" vertical="center" wrapText="1"/>
    </xf>
    <xf numFmtId="4" fontId="74" fillId="0" borderId="10" xfId="0" applyNumberFormat="1" applyFont="1" applyBorder="1" applyAlignment="1">
      <alignment horizontal="center"/>
    </xf>
    <xf numFmtId="4" fontId="74" fillId="0" borderId="2" xfId="0" applyNumberFormat="1" applyFont="1" applyBorder="1" applyAlignment="1">
      <alignment horizontal="center"/>
    </xf>
    <xf numFmtId="4" fontId="74" fillId="0" borderId="68" xfId="0" applyNumberFormat="1" applyFont="1" applyBorder="1" applyAlignment="1">
      <alignment horizontal="center"/>
    </xf>
    <xf numFmtId="0" fontId="5" fillId="6" borderId="56" xfId="0" applyFont="1" applyFill="1" applyBorder="1" applyAlignment="1">
      <alignment horizontal="left" vertical="center"/>
    </xf>
    <xf numFmtId="0" fontId="5" fillId="6" borderId="0" xfId="0" applyFont="1" applyFill="1" applyBorder="1" applyAlignment="1">
      <alignment horizontal="left" vertical="center"/>
    </xf>
    <xf numFmtId="49" fontId="4" fillId="7" borderId="97" xfId="0" applyNumberFormat="1" applyFont="1" applyFill="1" applyBorder="1" applyAlignment="1">
      <alignment horizontal="center" vertical="center" wrapText="1"/>
    </xf>
    <xf numFmtId="0" fontId="5" fillId="6" borderId="41" xfId="0" applyFont="1" applyFill="1" applyBorder="1" applyAlignment="1">
      <alignment horizontal="left" vertical="center"/>
    </xf>
    <xf numFmtId="49" fontId="11" fillId="0" borderId="12" xfId="0" applyNumberFormat="1" applyFont="1" applyFill="1" applyBorder="1" applyAlignment="1">
      <alignment horizontal="left" vertical="center" wrapText="1"/>
    </xf>
    <xf numFmtId="0" fontId="11" fillId="16" borderId="70" xfId="0" applyFont="1" applyFill="1" applyBorder="1" applyAlignment="1">
      <alignment horizontal="center" vertical="center"/>
    </xf>
    <xf numFmtId="0" fontId="11" fillId="16" borderId="54" xfId="0" applyFont="1" applyFill="1" applyBorder="1" applyAlignment="1">
      <alignment horizontal="center" vertical="center"/>
    </xf>
    <xf numFmtId="0" fontId="11" fillId="16" borderId="20" xfId="0" applyFont="1" applyFill="1" applyBorder="1" applyAlignment="1">
      <alignment horizontal="center" vertical="center"/>
    </xf>
    <xf numFmtId="49" fontId="74" fillId="0" borderId="7" xfId="0" applyNumberFormat="1" applyFont="1" applyFill="1" applyBorder="1" applyAlignment="1">
      <alignment horizontal="left" vertical="center" wrapText="1" indent="1"/>
    </xf>
    <xf numFmtId="49" fontId="74" fillId="0" borderId="3" xfId="0" applyNumberFormat="1" applyFont="1" applyFill="1" applyBorder="1" applyAlignment="1">
      <alignment horizontal="left" vertical="center" wrapText="1" indent="1"/>
    </xf>
    <xf numFmtId="49" fontId="74" fillId="0" borderId="67" xfId="0" applyNumberFormat="1" applyFont="1" applyFill="1" applyBorder="1" applyAlignment="1">
      <alignment horizontal="left" vertical="center" wrapText="1" indent="1"/>
    </xf>
    <xf numFmtId="49" fontId="5" fillId="16" borderId="37" xfId="0" applyNumberFormat="1" applyFont="1" applyFill="1" applyBorder="1" applyAlignment="1">
      <alignment horizontal="center" vertical="center" wrapText="1"/>
    </xf>
    <xf numFmtId="49" fontId="5" fillId="16" borderId="55" xfId="0" applyNumberFormat="1" applyFont="1" applyFill="1" applyBorder="1" applyAlignment="1">
      <alignment horizontal="center" vertical="center" wrapText="1"/>
    </xf>
    <xf numFmtId="49" fontId="5" fillId="16" borderId="14" xfId="0" applyNumberFormat="1"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73" xfId="0" applyFont="1" applyFill="1" applyBorder="1" applyAlignment="1">
      <alignment horizontal="center" vertical="center" wrapText="1"/>
    </xf>
    <xf numFmtId="0" fontId="11" fillId="0" borderId="42" xfId="0" applyFont="1" applyBorder="1" applyAlignment="1">
      <alignment horizontal="left" vertical="top" wrapText="1"/>
    </xf>
    <xf numFmtId="0" fontId="11" fillId="0" borderId="55" xfId="0" applyFont="1" applyBorder="1" applyAlignment="1">
      <alignment horizontal="left" vertical="top" wrapText="1"/>
    </xf>
    <xf numFmtId="0" fontId="11" fillId="0" borderId="51" xfId="0" applyFont="1" applyBorder="1" applyAlignment="1">
      <alignment horizontal="left" vertical="top" wrapText="1"/>
    </xf>
    <xf numFmtId="49" fontId="4" fillId="15" borderId="25" xfId="0" applyNumberFormat="1" applyFont="1" applyFill="1" applyBorder="1" applyAlignment="1">
      <alignment horizontal="left"/>
    </xf>
    <xf numFmtId="49" fontId="4" fillId="15" borderId="12" xfId="0" applyNumberFormat="1" applyFont="1" applyFill="1" applyBorder="1" applyAlignment="1">
      <alignment horizontal="left"/>
    </xf>
    <xf numFmtId="0" fontId="74" fillId="0" borderId="7" xfId="0" applyFont="1" applyBorder="1" applyAlignment="1">
      <alignment wrapText="1"/>
    </xf>
    <xf numFmtId="0" fontId="74" fillId="0" borderId="3" xfId="0" applyFont="1" applyBorder="1" applyAlignment="1">
      <alignment wrapText="1"/>
    </xf>
    <xf numFmtId="0" fontId="74" fillId="0" borderId="67" xfId="0" applyFont="1" applyBorder="1" applyAlignment="1">
      <alignment wrapText="1"/>
    </xf>
    <xf numFmtId="0" fontId="5" fillId="0" borderId="53" xfId="0" applyFont="1" applyFill="1" applyBorder="1" applyAlignment="1">
      <alignment horizontal="center" vertical="center"/>
    </xf>
    <xf numFmtId="49" fontId="5" fillId="0" borderId="37"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50" xfId="0" applyNumberFormat="1" applyFont="1" applyFill="1" applyBorder="1" applyAlignment="1">
      <alignment horizontal="center" vertical="center" wrapText="1"/>
    </xf>
    <xf numFmtId="49" fontId="5" fillId="0" borderId="39" xfId="0" applyNumberFormat="1" applyFont="1" applyBorder="1" applyAlignment="1">
      <alignment horizontal="center"/>
    </xf>
    <xf numFmtId="49" fontId="5" fillId="0" borderId="40" xfId="0" applyNumberFormat="1" applyFont="1" applyBorder="1" applyAlignment="1">
      <alignment horizontal="center"/>
    </xf>
    <xf numFmtId="49" fontId="5" fillId="0" borderId="45" xfId="0" applyNumberFormat="1" applyFont="1" applyBorder="1" applyAlignment="1">
      <alignment horizontal="center"/>
    </xf>
    <xf numFmtId="49" fontId="5" fillId="0" borderId="17" xfId="0" applyNumberFormat="1" applyFont="1" applyBorder="1" applyAlignment="1">
      <alignment horizontal="center"/>
    </xf>
    <xf numFmtId="49" fontId="5" fillId="0" borderId="13" xfId="0" applyNumberFormat="1" applyFont="1" applyBorder="1" applyAlignment="1">
      <alignment horizontal="center"/>
    </xf>
    <xf numFmtId="49" fontId="5" fillId="0" borderId="11" xfId="0" applyNumberFormat="1" applyFont="1" applyBorder="1" applyAlignment="1">
      <alignment horizontal="center"/>
    </xf>
    <xf numFmtId="49" fontId="5" fillId="0" borderId="38" xfId="0" applyNumberFormat="1" applyFont="1" applyBorder="1" applyAlignment="1">
      <alignment horizontal="center"/>
    </xf>
    <xf numFmtId="49" fontId="5" fillId="0" borderId="30" xfId="0" applyNumberFormat="1" applyFont="1" applyBorder="1" applyAlignment="1">
      <alignment horizontal="center"/>
    </xf>
    <xf numFmtId="49" fontId="5" fillId="0" borderId="32" xfId="0" applyNumberFormat="1" applyFont="1" applyBorder="1" applyAlignment="1">
      <alignment horizontal="center"/>
    </xf>
    <xf numFmtId="49" fontId="11" fillId="0" borderId="17" xfId="0" applyNumberFormat="1" applyFont="1" applyBorder="1" applyAlignment="1">
      <alignment horizontal="center"/>
    </xf>
    <xf numFmtId="49" fontId="11" fillId="0" borderId="13" xfId="0" applyNumberFormat="1" applyFont="1" applyBorder="1" applyAlignment="1">
      <alignment horizontal="center"/>
    </xf>
    <xf numFmtId="49" fontId="11" fillId="0" borderId="11" xfId="0" applyNumberFormat="1" applyFont="1" applyBorder="1" applyAlignment="1">
      <alignment horizontal="center"/>
    </xf>
    <xf numFmtId="0" fontId="11" fillId="0" borderId="18" xfId="0" applyFont="1" applyBorder="1" applyAlignment="1">
      <alignment horizontal="center"/>
    </xf>
    <xf numFmtId="0" fontId="11" fillId="0" borderId="19" xfId="0" applyFont="1" applyBorder="1" applyAlignment="1">
      <alignment horizontal="center"/>
    </xf>
    <xf numFmtId="0" fontId="11" fillId="0" borderId="43" xfId="0" applyFont="1" applyBorder="1" applyAlignment="1">
      <alignment horizontal="center"/>
    </xf>
    <xf numFmtId="49" fontId="5" fillId="0" borderId="6" xfId="0" applyNumberFormat="1" applyFont="1" applyBorder="1" applyAlignment="1">
      <alignment horizontal="left" wrapText="1"/>
    </xf>
    <xf numFmtId="49" fontId="5" fillId="0" borderId="46" xfId="0" applyNumberFormat="1" applyFont="1" applyBorder="1" applyAlignment="1">
      <alignment horizontal="left" wrapText="1"/>
    </xf>
    <xf numFmtId="49" fontId="5" fillId="0" borderId="7" xfId="0" applyNumberFormat="1" applyFont="1" applyBorder="1" applyAlignment="1">
      <alignment horizontal="left" wrapText="1"/>
    </xf>
    <xf numFmtId="49" fontId="5" fillId="0" borderId="47" xfId="0" applyNumberFormat="1" applyFont="1" applyBorder="1" applyAlignment="1">
      <alignment horizontal="left" wrapText="1"/>
    </xf>
    <xf numFmtId="0" fontId="5" fillId="0" borderId="39" xfId="0" applyFont="1" applyBorder="1" applyAlignment="1">
      <alignment horizontal="left" wrapText="1"/>
    </xf>
    <xf numFmtId="0" fontId="5" fillId="0" borderId="40" xfId="0" applyFont="1" applyBorder="1" applyAlignment="1">
      <alignment horizontal="left" wrapText="1"/>
    </xf>
    <xf numFmtId="0" fontId="5" fillId="0" borderId="17" xfId="0" applyFont="1" applyBorder="1" applyAlignment="1">
      <alignment horizontal="left" vertical="center" wrapText="1"/>
    </xf>
    <xf numFmtId="0" fontId="5" fillId="0" borderId="13" xfId="0" applyFont="1" applyBorder="1" applyAlignment="1">
      <alignment horizontal="left" vertical="center" wrapText="1"/>
    </xf>
    <xf numFmtId="0" fontId="5" fillId="0" borderId="65" xfId="0" applyFont="1" applyBorder="1" applyAlignment="1">
      <alignment horizontal="left" vertical="center" wrapText="1"/>
    </xf>
    <xf numFmtId="0" fontId="5" fillId="0" borderId="28" xfId="0" applyFont="1" applyBorder="1" applyAlignment="1">
      <alignment horizontal="left" vertical="center" wrapText="1"/>
    </xf>
    <xf numFmtId="49" fontId="5" fillId="0" borderId="42" xfId="0" applyNumberFormat="1" applyFont="1" applyBorder="1" applyAlignment="1">
      <alignment horizontal="left" wrapText="1"/>
    </xf>
    <xf numFmtId="49" fontId="5" fillId="0" borderId="48" xfId="0" applyNumberFormat="1" applyFont="1" applyBorder="1" applyAlignment="1">
      <alignment horizontal="left" wrapText="1"/>
    </xf>
    <xf numFmtId="0" fontId="5" fillId="16" borderId="53" xfId="0" applyFont="1" applyFill="1" applyBorder="1" applyAlignment="1">
      <alignment horizontal="center" vertical="center"/>
    </xf>
    <xf numFmtId="0" fontId="5" fillId="16" borderId="50" xfId="0" applyFont="1" applyFill="1" applyBorder="1" applyAlignment="1">
      <alignment horizontal="center" vertical="center"/>
    </xf>
    <xf numFmtId="49" fontId="101" fillId="16" borderId="37" xfId="0" applyNumberFormat="1" applyFont="1" applyFill="1" applyBorder="1" applyAlignment="1">
      <alignment horizontal="center" vertical="center" wrapText="1"/>
    </xf>
    <xf numFmtId="49" fontId="101" fillId="16" borderId="29" xfId="0" applyNumberFormat="1" applyFont="1" applyFill="1" applyBorder="1" applyAlignment="1">
      <alignment horizontal="center" vertical="center" wrapText="1"/>
    </xf>
    <xf numFmtId="49" fontId="101" fillId="16" borderId="31" xfId="0" applyNumberFormat="1" applyFont="1" applyFill="1" applyBorder="1" applyAlignment="1">
      <alignment horizontal="center" vertical="center" wrapText="1"/>
    </xf>
    <xf numFmtId="49" fontId="101" fillId="16" borderId="48" xfId="0" applyNumberFormat="1" applyFont="1" applyFill="1" applyBorder="1" applyAlignment="1">
      <alignment horizontal="center" vertical="center" wrapText="1"/>
    </xf>
    <xf numFmtId="0" fontId="74" fillId="0" borderId="7" xfId="0" applyFont="1" applyBorder="1" applyAlignment="1">
      <alignment horizontal="left" vertical="center" wrapText="1" indent="1"/>
    </xf>
    <xf numFmtId="0" fontId="74" fillId="0" borderId="3" xfId="0" applyFont="1" applyBorder="1" applyAlignment="1">
      <alignment horizontal="left" vertical="center" wrapText="1" indent="1"/>
    </xf>
    <xf numFmtId="0" fontId="74" fillId="0" borderId="47" xfId="0" applyFont="1" applyBorder="1" applyAlignment="1">
      <alignment horizontal="left" vertical="center" wrapText="1" indent="1"/>
    </xf>
    <xf numFmtId="49" fontId="85" fillId="0" borderId="32" xfId="0" applyNumberFormat="1" applyFont="1" applyBorder="1" applyAlignment="1">
      <alignment horizontal="left" vertical="center" wrapText="1" indent="1"/>
    </xf>
    <xf numFmtId="49" fontId="85" fillId="0" borderId="47" xfId="0" applyNumberFormat="1" applyFont="1" applyBorder="1" applyAlignment="1">
      <alignment horizontal="left" vertical="center" wrapText="1" indent="1"/>
    </xf>
    <xf numFmtId="0" fontId="74" fillId="0" borderId="18" xfId="0" applyFont="1"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0" fontId="5" fillId="0" borderId="44"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35" xfId="0" applyFont="1" applyFill="1" applyBorder="1" applyAlignment="1">
      <alignment horizontal="center" vertical="center"/>
    </xf>
    <xf numFmtId="0" fontId="5" fillId="0" borderId="17" xfId="0" applyFont="1" applyBorder="1" applyAlignment="1">
      <alignment horizontal="center" wrapText="1"/>
    </xf>
    <xf numFmtId="0" fontId="5" fillId="0" borderId="13" xfId="0" applyFont="1" applyBorder="1" applyAlignment="1">
      <alignment horizontal="center" wrapText="1"/>
    </xf>
    <xf numFmtId="0" fontId="5" fillId="0" borderId="38" xfId="0" applyFont="1" applyBorder="1" applyAlignment="1">
      <alignment horizontal="center" wrapText="1"/>
    </xf>
    <xf numFmtId="0" fontId="5" fillId="0" borderId="30" xfId="0" applyFont="1" applyBorder="1" applyAlignment="1">
      <alignment horizontal="center" wrapText="1"/>
    </xf>
    <xf numFmtId="49" fontId="5" fillId="0" borderId="30" xfId="0" applyNumberFormat="1" applyFont="1" applyBorder="1" applyAlignment="1">
      <alignment horizontal="center" wrapText="1"/>
    </xf>
    <xf numFmtId="49" fontId="5" fillId="0" borderId="32" xfId="0" applyNumberFormat="1" applyFont="1" applyBorder="1" applyAlignment="1">
      <alignment horizontal="center" wrapText="1"/>
    </xf>
    <xf numFmtId="0" fontId="5" fillId="0" borderId="63" xfId="0" applyFont="1" applyFill="1" applyBorder="1" applyAlignment="1">
      <alignment horizontal="center" vertical="center" wrapText="1"/>
    </xf>
    <xf numFmtId="0" fontId="5" fillId="0" borderId="39" xfId="0" applyFont="1" applyBorder="1" applyAlignment="1">
      <alignment horizontal="center" wrapText="1"/>
    </xf>
    <xf numFmtId="0" fontId="5" fillId="0" borderId="40" xfId="0" applyFont="1" applyBorder="1" applyAlignment="1">
      <alignment horizontal="center" wrapText="1"/>
    </xf>
    <xf numFmtId="0" fontId="5" fillId="0" borderId="11" xfId="0" applyFont="1" applyBorder="1" applyAlignment="1">
      <alignment horizontal="center" wrapText="1"/>
    </xf>
    <xf numFmtId="49" fontId="5" fillId="0" borderId="17"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49" fontId="5" fillId="0" borderId="9" xfId="0" applyNumberFormat="1" applyFont="1" applyBorder="1" applyAlignment="1">
      <alignment horizontal="center" wrapText="1"/>
    </xf>
    <xf numFmtId="49" fontId="5" fillId="0" borderId="10" xfId="0" applyNumberFormat="1" applyFont="1" applyBorder="1" applyAlignment="1">
      <alignment horizontal="center" wrapText="1"/>
    </xf>
    <xf numFmtId="49" fontId="5" fillId="0" borderId="49" xfId="0" applyNumberFormat="1" applyFont="1" applyBorder="1" applyAlignment="1">
      <alignment horizontal="center" wrapText="1"/>
    </xf>
    <xf numFmtId="49" fontId="5" fillId="0" borderId="11" xfId="0" applyNumberFormat="1" applyFont="1" applyBorder="1" applyAlignment="1">
      <alignment horizontal="center" vertical="center" wrapText="1"/>
    </xf>
    <xf numFmtId="49" fontId="5" fillId="0" borderId="6" xfId="0" applyNumberFormat="1" applyFont="1" applyBorder="1" applyAlignment="1">
      <alignment horizontal="center" wrapText="1"/>
    </xf>
    <xf numFmtId="49" fontId="5" fillId="0" borderId="2" xfId="0" applyNumberFormat="1" applyFont="1" applyBorder="1" applyAlignment="1">
      <alignment horizontal="center" wrapText="1"/>
    </xf>
    <xf numFmtId="49" fontId="5" fillId="0" borderId="46" xfId="0" applyNumberFormat="1" applyFont="1" applyBorder="1" applyAlignment="1">
      <alignment horizontal="center" wrapText="1"/>
    </xf>
    <xf numFmtId="49" fontId="31" fillId="0" borderId="2" xfId="0" applyNumberFormat="1" applyFont="1" applyBorder="1" applyAlignment="1">
      <alignment horizontal="center" wrapText="1"/>
    </xf>
    <xf numFmtId="49" fontId="31" fillId="0" borderId="46" xfId="0" applyNumberFormat="1" applyFont="1" applyBorder="1" applyAlignment="1">
      <alignment horizontal="center" wrapText="1"/>
    </xf>
    <xf numFmtId="49" fontId="5" fillId="0" borderId="48" xfId="0" applyNumberFormat="1" applyFont="1" applyBorder="1" applyAlignment="1">
      <alignment horizontal="center" vertical="center" wrapText="1"/>
    </xf>
    <xf numFmtId="49" fontId="5" fillId="0" borderId="7" xfId="0" applyNumberFormat="1" applyFont="1" applyBorder="1" applyAlignment="1">
      <alignment horizontal="center" wrapText="1"/>
    </xf>
    <xf numFmtId="49" fontId="5" fillId="0" borderId="3" xfId="0" applyNumberFormat="1" applyFont="1" applyBorder="1" applyAlignment="1">
      <alignment horizontal="center" wrapText="1"/>
    </xf>
    <xf numFmtId="49" fontId="5" fillId="0" borderId="47" xfId="0" applyNumberFormat="1" applyFont="1" applyBorder="1" applyAlignment="1">
      <alignment horizontal="center" wrapText="1"/>
    </xf>
    <xf numFmtId="11" fontId="5" fillId="0" borderId="32" xfId="0" applyNumberFormat="1" applyFont="1" applyBorder="1" applyAlignment="1">
      <alignment horizontal="center" wrapText="1"/>
    </xf>
    <xf numFmtId="11" fontId="5" fillId="0" borderId="3" xfId="0" applyNumberFormat="1" applyFont="1" applyBorder="1" applyAlignment="1">
      <alignment horizontal="center" wrapText="1"/>
    </xf>
    <xf numFmtId="11" fontId="5" fillId="0" borderId="37" xfId="0" applyNumberFormat="1" applyFont="1" applyBorder="1" applyAlignment="1">
      <alignment horizontal="center" vertical="center" wrapText="1"/>
    </xf>
    <xf numFmtId="11" fontId="5" fillId="0" borderId="48" xfId="0" applyNumberFormat="1" applyFont="1" applyBorder="1" applyAlignment="1">
      <alignment horizontal="center" vertical="center" wrapText="1"/>
    </xf>
    <xf numFmtId="11" fontId="5" fillId="0" borderId="29" xfId="0" applyNumberFormat="1" applyFont="1" applyBorder="1" applyAlignment="1">
      <alignment horizontal="center" vertical="center" wrapText="1"/>
    </xf>
    <xf numFmtId="11" fontId="5" fillId="0" borderId="31" xfId="0" applyNumberFormat="1" applyFont="1" applyBorder="1" applyAlignment="1">
      <alignment horizontal="center" vertical="center" wrapText="1"/>
    </xf>
    <xf numFmtId="11" fontId="5" fillId="0" borderId="39" xfId="0" applyNumberFormat="1" applyFont="1" applyBorder="1" applyAlignment="1">
      <alignment horizontal="center" vertical="center" wrapText="1"/>
    </xf>
    <xf numFmtId="11" fontId="5" fillId="0" borderId="40" xfId="0" applyNumberFormat="1" applyFont="1" applyBorder="1" applyAlignment="1">
      <alignment horizontal="center" vertical="center" wrapText="1"/>
    </xf>
    <xf numFmtId="11" fontId="5" fillId="0" borderId="17" xfId="0" applyNumberFormat="1" applyFont="1" applyBorder="1" applyAlignment="1">
      <alignment horizontal="center" vertical="center" wrapText="1"/>
    </xf>
    <xf numFmtId="11" fontId="5" fillId="0" borderId="13" xfId="0" applyNumberFormat="1" applyFont="1" applyBorder="1" applyAlignment="1">
      <alignment horizontal="center" vertical="center" wrapText="1"/>
    </xf>
    <xf numFmtId="11" fontId="5" fillId="0" borderId="45" xfId="0" applyNumberFormat="1" applyFont="1" applyBorder="1" applyAlignment="1">
      <alignment horizontal="center" vertical="center" wrapText="1"/>
    </xf>
    <xf numFmtId="11" fontId="5" fillId="0" borderId="6" xfId="0" applyNumberFormat="1" applyFont="1" applyBorder="1" applyAlignment="1">
      <alignment horizontal="center" wrapText="1"/>
    </xf>
    <xf numFmtId="11" fontId="5" fillId="0" borderId="2" xfId="0" applyNumberFormat="1" applyFont="1" applyBorder="1" applyAlignment="1">
      <alignment horizontal="center" wrapText="1"/>
    </xf>
    <xf numFmtId="11" fontId="5" fillId="0" borderId="46" xfId="0" applyNumberFormat="1" applyFont="1" applyBorder="1" applyAlignment="1">
      <alignment horizontal="center" wrapText="1"/>
    </xf>
    <xf numFmtId="11" fontId="5" fillId="0" borderId="11" xfId="0" applyNumberFormat="1" applyFont="1" applyBorder="1" applyAlignment="1">
      <alignment horizontal="center" wrapText="1"/>
    </xf>
    <xf numFmtId="11" fontId="5" fillId="0" borderId="7" xfId="0" applyNumberFormat="1" applyFont="1" applyBorder="1" applyAlignment="1">
      <alignment horizontal="center" wrapText="1"/>
    </xf>
    <xf numFmtId="11" fontId="5" fillId="0" borderId="47" xfId="0" applyNumberFormat="1" applyFont="1" applyBorder="1" applyAlignment="1">
      <alignment horizontal="center" wrapText="1"/>
    </xf>
    <xf numFmtId="11" fontId="5" fillId="0" borderId="11" xfId="0" applyNumberFormat="1" applyFont="1" applyBorder="1" applyAlignment="1">
      <alignment horizontal="left"/>
    </xf>
    <xf numFmtId="11" fontId="5" fillId="0" borderId="46" xfId="0" applyNumberFormat="1" applyFont="1" applyBorder="1" applyAlignment="1">
      <alignment horizontal="left"/>
    </xf>
    <xf numFmtId="11" fontId="5" fillId="0" borderId="32" xfId="0" applyNumberFormat="1" applyFont="1" applyBorder="1" applyAlignment="1">
      <alignment horizontal="left"/>
    </xf>
    <xf numFmtId="11" fontId="5" fillId="0" borderId="47" xfId="0" applyNumberFormat="1" applyFont="1" applyBorder="1" applyAlignment="1">
      <alignment horizontal="left"/>
    </xf>
    <xf numFmtId="11" fontId="5" fillId="0" borderId="42" xfId="0" applyNumberFormat="1" applyFont="1" applyBorder="1" applyAlignment="1">
      <alignment horizontal="center" wrapText="1"/>
    </xf>
    <xf numFmtId="11" fontId="5" fillId="0" borderId="55" xfId="0" applyNumberFormat="1" applyFont="1" applyBorder="1" applyAlignment="1">
      <alignment horizontal="center" wrapText="1"/>
    </xf>
    <xf numFmtId="11" fontId="5" fillId="0" borderId="48" xfId="0" applyNumberFormat="1" applyFont="1" applyBorder="1" applyAlignment="1">
      <alignment horizontal="center" wrapText="1"/>
    </xf>
    <xf numFmtId="11" fontId="5" fillId="0" borderId="31" xfId="0" applyNumberFormat="1" applyFont="1" applyBorder="1" applyAlignment="1">
      <alignment horizontal="left"/>
    </xf>
    <xf numFmtId="11" fontId="5" fillId="0" borderId="48" xfId="0" applyNumberFormat="1" applyFont="1" applyBorder="1" applyAlignment="1">
      <alignment horizontal="left"/>
    </xf>
    <xf numFmtId="11" fontId="5" fillId="0" borderId="9" xfId="0" applyNumberFormat="1" applyFont="1" applyBorder="1" applyAlignment="1">
      <alignment horizontal="center" wrapText="1"/>
    </xf>
    <xf numFmtId="11" fontId="5" fillId="0" borderId="10" xfId="0" applyNumberFormat="1" applyFont="1" applyBorder="1" applyAlignment="1">
      <alignment horizontal="center" wrapText="1"/>
    </xf>
    <xf numFmtId="11" fontId="5" fillId="0" borderId="49" xfId="0" applyNumberFormat="1" applyFont="1" applyBorder="1" applyAlignment="1">
      <alignment horizontal="center" wrapText="1"/>
    </xf>
    <xf numFmtId="11" fontId="5" fillId="0" borderId="6" xfId="0" applyNumberFormat="1" applyFont="1" applyBorder="1" applyAlignment="1">
      <alignment horizontal="left"/>
    </xf>
    <xf numFmtId="11" fontId="5" fillId="0" borderId="2" xfId="0" applyNumberFormat="1" applyFont="1" applyBorder="1" applyAlignment="1">
      <alignment horizontal="left"/>
    </xf>
    <xf numFmtId="11" fontId="5" fillId="0" borderId="56" xfId="0" applyNumberFormat="1" applyFont="1" applyBorder="1" applyAlignment="1">
      <alignment horizontal="center" wrapText="1"/>
    </xf>
    <xf numFmtId="11" fontId="5" fillId="0" borderId="0" xfId="0" applyNumberFormat="1" applyFont="1" applyBorder="1" applyAlignment="1">
      <alignment horizontal="center" wrapText="1"/>
    </xf>
    <xf numFmtId="11" fontId="5" fillId="0" borderId="27" xfId="0" applyNumberFormat="1" applyFont="1" applyBorder="1" applyAlignment="1">
      <alignment horizontal="center" wrapText="1"/>
    </xf>
    <xf numFmtId="11" fontId="5" fillId="0" borderId="23" xfId="0" applyNumberFormat="1" applyFont="1" applyBorder="1" applyAlignment="1">
      <alignment horizontal="center" wrapText="1"/>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5" fillId="0" borderId="30" xfId="0" applyFont="1" applyBorder="1" applyAlignment="1">
      <alignment horizontal="center" vertical="center"/>
    </xf>
    <xf numFmtId="0" fontId="0" fillId="0" borderId="32" xfId="0" applyBorder="1" applyAlignment="1">
      <alignment horizontal="center"/>
    </xf>
    <xf numFmtId="0" fontId="0" fillId="0" borderId="3" xfId="0" applyBorder="1" applyAlignment="1">
      <alignment horizontal="center"/>
    </xf>
    <xf numFmtId="0" fontId="5" fillId="0" borderId="42" xfId="0" applyFont="1" applyBorder="1" applyAlignment="1">
      <alignment horizontal="center" wrapText="1"/>
    </xf>
    <xf numFmtId="0" fontId="5" fillId="0" borderId="55" xfId="0" applyFont="1" applyBorder="1" applyAlignment="1">
      <alignment horizontal="center" wrapText="1"/>
    </xf>
    <xf numFmtId="0" fontId="5" fillId="0" borderId="48" xfId="0" applyFont="1" applyBorder="1" applyAlignment="1">
      <alignment horizontal="center" wrapText="1"/>
    </xf>
    <xf numFmtId="0" fontId="5" fillId="0" borderId="40" xfId="0" applyFont="1" applyBorder="1" applyAlignment="1">
      <alignment horizontal="center" vertical="center"/>
    </xf>
    <xf numFmtId="0" fontId="5" fillId="0" borderId="45" xfId="0" applyFont="1" applyBorder="1" applyAlignment="1">
      <alignment horizontal="center" vertical="center"/>
    </xf>
    <xf numFmtId="0" fontId="5" fillId="0" borderId="32" xfId="0" applyFont="1" applyBorder="1" applyAlignment="1">
      <alignment horizontal="center" vertical="center"/>
    </xf>
    <xf numFmtId="0" fontId="5" fillId="0" borderId="37" xfId="0" applyFont="1" applyBorder="1" applyAlignment="1">
      <alignment horizontal="center" vertical="center"/>
    </xf>
    <xf numFmtId="0" fontId="5" fillId="0" borderId="29" xfId="0" applyFont="1" applyBorder="1" applyAlignment="1">
      <alignment horizontal="center" vertical="center"/>
    </xf>
    <xf numFmtId="0" fontId="5" fillId="0" borderId="31" xfId="0" applyFont="1" applyBorder="1" applyAlignment="1">
      <alignment horizontal="center" vertical="center"/>
    </xf>
    <xf numFmtId="0" fontId="5" fillId="0" borderId="17" xfId="0" applyFont="1" applyBorder="1" applyAlignment="1">
      <alignment horizontal="center" vertical="center"/>
    </xf>
    <xf numFmtId="0" fontId="0" fillId="0" borderId="37" xfId="0" applyBorder="1" applyAlignment="1">
      <alignment horizontal="center" wrapText="1"/>
    </xf>
    <xf numFmtId="0" fontId="0" fillId="0" borderId="29" xfId="0" applyBorder="1" applyAlignment="1">
      <alignment horizontal="center" wrapText="1"/>
    </xf>
    <xf numFmtId="0" fontId="0" fillId="0" borderId="31"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49" fontId="5" fillId="0" borderId="37" xfId="0" applyNumberFormat="1" applyFont="1" applyBorder="1" applyAlignment="1">
      <alignment horizontal="center"/>
    </xf>
    <xf numFmtId="49" fontId="5" fillId="0" borderId="29" xfId="0" applyNumberFormat="1" applyFont="1" applyBorder="1" applyAlignment="1">
      <alignment horizontal="center"/>
    </xf>
    <xf numFmtId="49" fontId="5" fillId="0" borderId="31" xfId="0" applyNumberFormat="1" applyFont="1" applyBorder="1" applyAlignment="1">
      <alignment horizontal="center"/>
    </xf>
    <xf numFmtId="49" fontId="5" fillId="0" borderId="26" xfId="0" applyNumberFormat="1" applyFont="1" applyBorder="1" applyAlignment="1">
      <alignment horizontal="center" wrapText="1"/>
    </xf>
    <xf numFmtId="49" fontId="5" fillId="0" borderId="23" xfId="0" applyNumberFormat="1" applyFont="1" applyBorder="1" applyAlignment="1">
      <alignment horizontal="center" wrapText="1"/>
    </xf>
    <xf numFmtId="0" fontId="5" fillId="0" borderId="6" xfId="0" applyFont="1" applyBorder="1" applyAlignment="1">
      <alignment horizontal="center" wrapText="1"/>
    </xf>
    <xf numFmtId="0" fontId="5" fillId="0" borderId="46" xfId="0" applyFont="1" applyBorder="1" applyAlignment="1">
      <alignment horizontal="center" wrapText="1"/>
    </xf>
    <xf numFmtId="0" fontId="0" fillId="0" borderId="42" xfId="0" applyBorder="1" applyAlignment="1">
      <alignment horizontal="center" wrapText="1"/>
    </xf>
    <xf numFmtId="0" fontId="0" fillId="0" borderId="48" xfId="0" applyBorder="1" applyAlignment="1">
      <alignment horizontal="center" wrapText="1"/>
    </xf>
    <xf numFmtId="0" fontId="0" fillId="0" borderId="55" xfId="0" applyBorder="1" applyAlignment="1">
      <alignment horizontal="center" wrapText="1"/>
    </xf>
    <xf numFmtId="49" fontId="5" fillId="0" borderId="14"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49" fontId="5" fillId="0" borderId="38" xfId="0" applyNumberFormat="1" applyFont="1" applyBorder="1" applyAlignment="1">
      <alignment horizontal="center" wrapText="1"/>
    </xf>
    <xf numFmtId="49" fontId="5" fillId="0" borderId="19" xfId="0" applyNumberFormat="1" applyFont="1" applyBorder="1" applyAlignment="1">
      <alignment horizontal="center" vertical="center" wrapText="1"/>
    </xf>
    <xf numFmtId="49" fontId="5" fillId="0" borderId="96"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30"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5" fillId="0" borderId="13" xfId="0" applyFont="1" applyBorder="1" applyAlignment="1">
      <alignment horizontal="center" vertical="center" wrapText="1"/>
    </xf>
    <xf numFmtId="49" fontId="5" fillId="0" borderId="111" xfId="0" applyNumberFormat="1" applyFont="1" applyBorder="1" applyAlignment="1">
      <alignment horizontal="center" vertical="center" wrapText="1"/>
    </xf>
    <xf numFmtId="0" fontId="5" fillId="0" borderId="30" xfId="0" applyFont="1" applyBorder="1" applyAlignment="1">
      <alignment horizontal="center" vertical="center" wrapText="1"/>
    </xf>
    <xf numFmtId="49" fontId="5" fillId="0" borderId="18" xfId="0" applyNumberFormat="1" applyFont="1" applyBorder="1" applyAlignment="1">
      <alignment horizontal="center" vertical="center" wrapText="1"/>
    </xf>
    <xf numFmtId="0" fontId="5" fillId="0" borderId="19" xfId="0" applyFont="1" applyBorder="1" applyAlignment="1">
      <alignment horizontal="center" vertical="center" wrapText="1"/>
    </xf>
    <xf numFmtId="49" fontId="5" fillId="0" borderId="64" xfId="0" applyNumberFormat="1" applyFont="1" applyBorder="1" applyAlignment="1">
      <alignment horizontal="center" vertical="center" wrapText="1"/>
    </xf>
    <xf numFmtId="49" fontId="5" fillId="0" borderId="66" xfId="0" applyNumberFormat="1" applyFont="1" applyBorder="1" applyAlignment="1">
      <alignment horizontal="center" vertical="center" wrapText="1"/>
    </xf>
    <xf numFmtId="49" fontId="5" fillId="0" borderId="65"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0" fontId="5" fillId="0" borderId="111"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28" xfId="0" applyFont="1" applyBorder="1" applyAlignment="1">
      <alignment horizontal="center" vertical="center" wrapText="1"/>
    </xf>
    <xf numFmtId="49" fontId="5" fillId="0" borderId="46" xfId="0" applyNumberFormat="1" applyFont="1" applyBorder="1" applyAlignment="1">
      <alignment horizontal="center" vertical="center" wrapText="1"/>
    </xf>
    <xf numFmtId="0" fontId="5" fillId="0" borderId="46" xfId="0" applyFont="1" applyBorder="1" applyAlignment="1">
      <alignment horizontal="center" vertical="center"/>
    </xf>
    <xf numFmtId="49" fontId="5" fillId="0" borderId="32"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49" fontId="31" fillId="0" borderId="13" xfId="0" applyNumberFormat="1" applyFont="1" applyBorder="1" applyAlignment="1">
      <alignment horizontal="center" vertical="center" wrapText="1"/>
    </xf>
    <xf numFmtId="0" fontId="31" fillId="0" borderId="13" xfId="0" applyFont="1" applyBorder="1" applyAlignment="1">
      <alignment horizontal="center" vertical="center" wrapText="1"/>
    </xf>
    <xf numFmtId="0" fontId="5" fillId="4" borderId="35" xfId="0" applyFont="1" applyFill="1" applyBorder="1" applyAlignment="1">
      <alignment horizontal="center" vertical="center"/>
    </xf>
    <xf numFmtId="0" fontId="5" fillId="4" borderId="53" xfId="0" applyFont="1" applyFill="1" applyBorder="1" applyAlignment="1">
      <alignment horizontal="center" vertical="center"/>
    </xf>
    <xf numFmtId="0" fontId="5" fillId="4" borderId="50" xfId="0" applyFont="1" applyFill="1" applyBorder="1" applyAlignment="1">
      <alignment horizontal="center" vertical="center"/>
    </xf>
    <xf numFmtId="0" fontId="5" fillId="0" borderId="11" xfId="0" applyFont="1" applyBorder="1" applyAlignment="1">
      <alignment horizontal="left"/>
    </xf>
    <xf numFmtId="0" fontId="5" fillId="0" borderId="46" xfId="0" applyFont="1" applyBorder="1" applyAlignment="1">
      <alignment horizontal="left"/>
    </xf>
    <xf numFmtId="0" fontId="5" fillId="0" borderId="2" xfId="0" applyFont="1" applyBorder="1" applyAlignment="1">
      <alignment horizontal="left"/>
    </xf>
    <xf numFmtId="0" fontId="5" fillId="0" borderId="32" xfId="0" applyFont="1" applyBorder="1" applyAlignment="1">
      <alignment horizontal="left"/>
    </xf>
    <xf numFmtId="0" fontId="5" fillId="0" borderId="47" xfId="0" applyFont="1" applyBorder="1" applyAlignment="1">
      <alignment horizontal="left"/>
    </xf>
    <xf numFmtId="0" fontId="5" fillId="0" borderId="30" xfId="0" applyFont="1" applyBorder="1" applyAlignment="1">
      <alignment horizontal="left"/>
    </xf>
    <xf numFmtId="0" fontId="46" fillId="0" borderId="42" xfId="0" applyFont="1" applyBorder="1" applyAlignment="1">
      <alignment horizontal="center"/>
    </xf>
    <xf numFmtId="0" fontId="46" fillId="0" borderId="55" xfId="0" applyFont="1" applyBorder="1" applyAlignment="1">
      <alignment horizontal="center"/>
    </xf>
    <xf numFmtId="0" fontId="46" fillId="0" borderId="48" xfId="0" applyFont="1" applyBorder="1" applyAlignment="1">
      <alignment horizontal="center"/>
    </xf>
    <xf numFmtId="0" fontId="5" fillId="0" borderId="31" xfId="0" applyFont="1" applyBorder="1" applyAlignment="1">
      <alignment horizontal="left"/>
    </xf>
    <xf numFmtId="0" fontId="5" fillId="0" borderId="48" xfId="0" applyFont="1" applyBorder="1" applyAlignment="1">
      <alignment horizontal="left"/>
    </xf>
    <xf numFmtId="0" fontId="5" fillId="0" borderId="55" xfId="0" applyFont="1" applyBorder="1" applyAlignment="1">
      <alignment horizontal="left"/>
    </xf>
    <xf numFmtId="0" fontId="11" fillId="0" borderId="11" xfId="0" applyFont="1" applyBorder="1" applyAlignment="1">
      <alignment horizontal="left"/>
    </xf>
    <xf numFmtId="0" fontId="11" fillId="0" borderId="2" xfId="0" applyFont="1" applyBorder="1" applyAlignment="1">
      <alignment horizontal="left"/>
    </xf>
    <xf numFmtId="0" fontId="11" fillId="0" borderId="32" xfId="0" applyFont="1" applyBorder="1" applyAlignment="1">
      <alignment horizontal="left"/>
    </xf>
    <xf numFmtId="0" fontId="11" fillId="0" borderId="47" xfId="0" applyFont="1" applyBorder="1" applyAlignment="1">
      <alignment horizontal="left"/>
    </xf>
    <xf numFmtId="0" fontId="11" fillId="0" borderId="3" xfId="0" applyFont="1" applyBorder="1" applyAlignment="1">
      <alignment horizontal="left"/>
    </xf>
    <xf numFmtId="0" fontId="11" fillId="0" borderId="46" xfId="0" applyFont="1" applyBorder="1" applyAlignment="1">
      <alignment horizontal="left"/>
    </xf>
    <xf numFmtId="49" fontId="101" fillId="0" borderId="37" xfId="0" applyNumberFormat="1" applyFont="1" applyBorder="1" applyAlignment="1">
      <alignment horizontal="center" vertical="center" wrapText="1"/>
    </xf>
    <xf numFmtId="49" fontId="101" fillId="0" borderId="29" xfId="0" applyNumberFormat="1" applyFont="1" applyBorder="1" applyAlignment="1">
      <alignment horizontal="center" vertical="center" wrapText="1"/>
    </xf>
    <xf numFmtId="49" fontId="101" fillId="0" borderId="31" xfId="0" applyNumberFormat="1" applyFont="1" applyBorder="1" applyAlignment="1">
      <alignment horizontal="center" vertical="center" wrapText="1"/>
    </xf>
    <xf numFmtId="49" fontId="101" fillId="0" borderId="18" xfId="0" applyNumberFormat="1" applyFont="1" applyBorder="1" applyAlignment="1">
      <alignment horizontal="center" vertical="center" wrapText="1"/>
    </xf>
    <xf numFmtId="49" fontId="101" fillId="0" borderId="39" xfId="0" applyNumberFormat="1" applyFont="1" applyBorder="1" applyAlignment="1">
      <alignment horizontal="center" vertical="center" wrapText="1"/>
    </xf>
    <xf numFmtId="49" fontId="101" fillId="0" borderId="19" xfId="0" applyNumberFormat="1" applyFont="1" applyBorder="1" applyAlignment="1">
      <alignment horizontal="center" vertical="center" wrapText="1"/>
    </xf>
    <xf numFmtId="49" fontId="101" fillId="0" borderId="40" xfId="0" applyNumberFormat="1" applyFont="1" applyBorder="1" applyAlignment="1">
      <alignment horizontal="center" vertical="center" wrapText="1"/>
    </xf>
    <xf numFmtId="49" fontId="101" fillId="0" borderId="13" xfId="0" applyNumberFormat="1" applyFont="1" applyBorder="1" applyAlignment="1">
      <alignment horizontal="center" vertical="center" wrapText="1"/>
    </xf>
    <xf numFmtId="49" fontId="101" fillId="0" borderId="11" xfId="0" applyNumberFormat="1" applyFont="1" applyBorder="1" applyAlignment="1">
      <alignment horizontal="center" vertical="center" wrapText="1"/>
    </xf>
    <xf numFmtId="0" fontId="11" fillId="0" borderId="46" xfId="0" applyFont="1" applyBorder="1" applyAlignment="1">
      <alignment horizontal="center"/>
    </xf>
    <xf numFmtId="49" fontId="101" fillId="0" borderId="17" xfId="0" applyNumberFormat="1" applyFont="1" applyBorder="1" applyAlignment="1">
      <alignment horizontal="center" vertical="center" wrapText="1"/>
    </xf>
    <xf numFmtId="49" fontId="101" fillId="0" borderId="13" xfId="0" applyNumberFormat="1" applyFont="1" applyBorder="1" applyAlignment="1">
      <alignment horizontal="center" vertical="center" wrapText="1" shrinkToFit="1"/>
    </xf>
    <xf numFmtId="49" fontId="101" fillId="0" borderId="11" xfId="0" applyNumberFormat="1" applyFont="1" applyBorder="1" applyAlignment="1">
      <alignment horizontal="center" vertical="center" wrapText="1" shrinkToFit="1"/>
    </xf>
    <xf numFmtId="0" fontId="12" fillId="0" borderId="4" xfId="8" applyFont="1" applyBorder="1" applyAlignment="1">
      <alignment vertical="center" wrapText="1"/>
    </xf>
    <xf numFmtId="0" fontId="12" fillId="0" borderId="8" xfId="8" applyFont="1" applyBorder="1" applyAlignment="1">
      <alignment vertical="center" wrapText="1"/>
    </xf>
    <xf numFmtId="0" fontId="12" fillId="0" borderId="22" xfId="8" applyFont="1" applyBorder="1" applyAlignment="1">
      <alignment vertical="center" wrapText="1"/>
    </xf>
    <xf numFmtId="49" fontId="35" fillId="15" borderId="0" xfId="0" applyNumberFormat="1" applyFont="1" applyFill="1" applyBorder="1" applyAlignment="1">
      <alignment horizontal="left" vertical="top"/>
    </xf>
    <xf numFmtId="14" fontId="14" fillId="6" borderId="3" xfId="0" applyNumberFormat="1" applyFont="1" applyFill="1" applyBorder="1" applyAlignment="1">
      <alignment vertical="center"/>
    </xf>
    <xf numFmtId="0" fontId="14" fillId="6" borderId="3" xfId="0" applyFont="1" applyFill="1" applyBorder="1" applyAlignment="1">
      <alignment vertical="center"/>
    </xf>
    <xf numFmtId="0" fontId="7" fillId="6" borderId="3" xfId="0" applyFont="1" applyFill="1" applyBorder="1" applyAlignment="1">
      <alignment vertical="center"/>
    </xf>
    <xf numFmtId="0" fontId="53" fillId="0" borderId="0" xfId="8" applyFont="1" applyAlignment="1">
      <alignment horizontal="justify" vertical="top" wrapText="1"/>
    </xf>
    <xf numFmtId="0" fontId="1" fillId="0" borderId="4" xfId="8" applyFont="1" applyBorder="1" applyAlignment="1">
      <alignment horizontal="center" vertical="center" wrapText="1"/>
    </xf>
    <xf numFmtId="0" fontId="1" fillId="0" borderId="8" xfId="8" applyFont="1" applyBorder="1" applyAlignment="1">
      <alignment horizontal="center" vertical="center" wrapText="1"/>
    </xf>
    <xf numFmtId="0" fontId="1" fillId="0" borderId="22" xfId="8" applyFont="1" applyBorder="1" applyAlignment="1">
      <alignment horizontal="center" vertical="center" wrapText="1"/>
    </xf>
    <xf numFmtId="0" fontId="1" fillId="0" borderId="113" xfId="0" applyFont="1" applyBorder="1" applyAlignment="1">
      <alignment horizontal="center" vertical="center" wrapText="1"/>
    </xf>
    <xf numFmtId="0" fontId="160" fillId="0" borderId="36" xfId="0" applyFont="1" applyBorder="1" applyAlignment="1">
      <alignment horizontal="center" vertical="center" wrapText="1"/>
    </xf>
    <xf numFmtId="0" fontId="106" fillId="0" borderId="70" xfId="8" applyFont="1" applyBorder="1" applyAlignment="1">
      <alignment horizontal="center" vertical="center" wrapText="1"/>
    </xf>
    <xf numFmtId="0" fontId="106" fillId="0" borderId="181" xfId="8" applyFont="1" applyBorder="1" applyAlignment="1">
      <alignment horizontal="center" vertical="center" wrapText="1"/>
    </xf>
    <xf numFmtId="0" fontId="1" fillId="0" borderId="25" xfId="8" applyFont="1" applyBorder="1" applyAlignment="1">
      <alignment horizontal="center" vertical="center" wrapText="1"/>
    </xf>
    <xf numFmtId="0" fontId="1" fillId="0" borderId="12" xfId="8" applyFont="1" applyBorder="1" applyAlignment="1">
      <alignment horizontal="center" vertical="center" wrapText="1"/>
    </xf>
    <xf numFmtId="0" fontId="1" fillId="0" borderId="36" xfId="8" applyFont="1" applyBorder="1" applyAlignment="1">
      <alignment horizontal="center" vertical="center" wrapText="1"/>
    </xf>
    <xf numFmtId="0" fontId="1" fillId="0" borderId="70" xfId="8" applyFont="1" applyBorder="1" applyAlignment="1">
      <alignment horizontal="center" vertical="center" wrapText="1"/>
    </xf>
    <xf numFmtId="0" fontId="1" fillId="0" borderId="181" xfId="8" applyFont="1" applyBorder="1" applyAlignment="1">
      <alignment horizontal="center" vertical="center" wrapText="1"/>
    </xf>
    <xf numFmtId="0" fontId="1" fillId="0" borderId="20" xfId="8" applyFont="1" applyBorder="1" applyAlignment="1">
      <alignment horizontal="center" vertical="center" wrapText="1"/>
    </xf>
    <xf numFmtId="0" fontId="137" fillId="0" borderId="0" xfId="8" applyFont="1" applyBorder="1" applyAlignment="1">
      <alignment horizontal="justify" vertical="top" wrapText="1"/>
    </xf>
    <xf numFmtId="0" fontId="136" fillId="0" borderId="0" xfId="8" applyFont="1" applyAlignment="1">
      <alignment horizontal="justify" vertical="top" wrapText="1"/>
    </xf>
    <xf numFmtId="0" fontId="138" fillId="0" borderId="0" xfId="8" applyFont="1" applyBorder="1" applyAlignment="1">
      <alignment horizontal="justify" vertical="top" wrapText="1"/>
    </xf>
    <xf numFmtId="0" fontId="131" fillId="0" borderId="0" xfId="8" applyFont="1" applyBorder="1" applyAlignment="1">
      <alignment horizontal="justify" vertical="top" wrapText="1"/>
    </xf>
    <xf numFmtId="0" fontId="134" fillId="0" borderId="0" xfId="8" applyFont="1" applyBorder="1" applyAlignment="1">
      <alignment horizontal="justify" vertical="top" wrapText="1"/>
    </xf>
    <xf numFmtId="0" fontId="30" fillId="0" borderId="0" xfId="8" applyFont="1" applyAlignment="1">
      <alignment horizontal="justify" vertical="top" wrapText="1"/>
    </xf>
    <xf numFmtId="49" fontId="6" fillId="15" borderId="0" xfId="1" applyNumberFormat="1" applyFill="1" applyBorder="1" applyAlignment="1" applyProtection="1">
      <alignment horizontal="left" vertical="top" wrapText="1"/>
    </xf>
    <xf numFmtId="0" fontId="0" fillId="0" borderId="0" xfId="0" applyAlignment="1">
      <alignment vertical="top" wrapText="1"/>
    </xf>
    <xf numFmtId="0" fontId="7" fillId="6" borderId="0" xfId="0" applyFont="1" applyFill="1" applyBorder="1" applyAlignment="1">
      <alignment horizontal="left" vertical="center"/>
    </xf>
    <xf numFmtId="0" fontId="0" fillId="0" borderId="23" xfId="0" applyBorder="1" applyAlignment="1"/>
    <xf numFmtId="0" fontId="12" fillId="0" borderId="182" xfId="8" applyFont="1" applyBorder="1" applyAlignment="1">
      <alignment vertical="center" wrapText="1"/>
    </xf>
    <xf numFmtId="0" fontId="141" fillId="0" borderId="12" xfId="1" applyFont="1" applyBorder="1" applyAlignment="1" applyProtection="1">
      <alignment horizontal="left" wrapText="1"/>
    </xf>
    <xf numFmtId="0" fontId="134" fillId="0" borderId="0" xfId="8" applyFont="1" applyAlignment="1">
      <alignment horizontal="justify" vertical="top" wrapText="1"/>
    </xf>
    <xf numFmtId="0" fontId="30" fillId="0" borderId="0" xfId="8" applyFont="1" applyAlignment="1">
      <alignment horizontal="left" vertical="top" wrapText="1"/>
    </xf>
    <xf numFmtId="0" fontId="137" fillId="0" borderId="0" xfId="8" applyFont="1" applyAlignment="1">
      <alignment horizontal="justify" vertical="top" wrapText="1"/>
    </xf>
    <xf numFmtId="14" fontId="128" fillId="6" borderId="23" xfId="8" applyNumberFormat="1" applyFont="1" applyFill="1" applyBorder="1" applyAlignment="1"/>
    <xf numFmtId="0" fontId="128" fillId="6" borderId="23" xfId="0" applyFont="1" applyFill="1" applyBorder="1" applyAlignment="1"/>
    <xf numFmtId="0" fontId="1" fillId="5" borderId="54" xfId="8" applyFont="1" applyFill="1" applyBorder="1" applyAlignment="1">
      <alignment horizontal="center" vertical="center" wrapText="1"/>
    </xf>
    <xf numFmtId="0" fontId="1" fillId="0" borderId="54" xfId="8" applyFont="1" applyBorder="1" applyAlignment="1">
      <alignment horizontal="center" vertical="center" wrapText="1"/>
    </xf>
    <xf numFmtId="0" fontId="1" fillId="5" borderId="181" xfId="8" applyFont="1" applyFill="1" applyBorder="1" applyAlignment="1">
      <alignment horizontal="center" vertical="center" wrapText="1"/>
    </xf>
    <xf numFmtId="0" fontId="11" fillId="0" borderId="4" xfId="8" applyFont="1" applyBorder="1" applyAlignment="1">
      <alignment vertical="center" wrapText="1"/>
    </xf>
    <xf numFmtId="0" fontId="106" fillId="0" borderId="4" xfId="8" applyFont="1" applyBorder="1" applyAlignment="1">
      <alignment horizontal="center" vertical="center" wrapText="1"/>
    </xf>
    <xf numFmtId="0" fontId="106" fillId="0" borderId="8" xfId="8" applyFont="1" applyBorder="1" applyAlignment="1">
      <alignment horizontal="center" vertical="center" wrapText="1"/>
    </xf>
    <xf numFmtId="0" fontId="106" fillId="0" borderId="22" xfId="8" applyFont="1" applyBorder="1" applyAlignment="1">
      <alignment horizontal="center" vertical="center" wrapText="1"/>
    </xf>
    <xf numFmtId="0" fontId="1" fillId="0" borderId="112" xfId="8" applyFont="1" applyBorder="1" applyAlignment="1">
      <alignment horizontal="center" vertical="center" wrapText="1"/>
    </xf>
    <xf numFmtId="0" fontId="1" fillId="0" borderId="113" xfId="8" applyFont="1" applyBorder="1" applyAlignment="1">
      <alignment horizontal="center" vertical="center" wrapText="1"/>
    </xf>
    <xf numFmtId="0" fontId="141" fillId="0" borderId="0" xfId="1" applyFont="1" applyBorder="1" applyAlignment="1" applyProtection="1">
      <alignment horizontal="left" vertical="top" wrapText="1"/>
    </xf>
    <xf numFmtId="0" fontId="1" fillId="0" borderId="0" xfId="8" applyFont="1" applyAlignment="1">
      <alignment vertical="center" wrapText="1"/>
    </xf>
    <xf numFmtId="0" fontId="1" fillId="0" borderId="41" xfId="8" applyFont="1" applyBorder="1" applyAlignment="1">
      <alignment vertical="center" wrapText="1"/>
    </xf>
    <xf numFmtId="49" fontId="6" fillId="15" borderId="0" xfId="1" applyNumberFormat="1" applyFill="1" applyBorder="1" applyAlignment="1" applyProtection="1">
      <alignment horizontal="left" vertical="top"/>
    </xf>
    <xf numFmtId="0" fontId="6" fillId="0" borderId="0" xfId="1" applyBorder="1" applyAlignment="1" applyProtection="1">
      <alignment vertical="top"/>
    </xf>
    <xf numFmtId="0" fontId="6" fillId="0" borderId="0" xfId="1" applyAlignment="1" applyProtection="1">
      <alignment vertical="top"/>
    </xf>
    <xf numFmtId="0" fontId="1" fillId="0" borderId="182" xfId="8" applyFont="1" applyBorder="1" applyAlignment="1">
      <alignment horizontal="center" vertical="center" wrapText="1"/>
    </xf>
    <xf numFmtId="0" fontId="1" fillId="0" borderId="183" xfId="8" applyFont="1" applyBorder="1" applyAlignment="1">
      <alignment horizontal="center" vertical="center" wrapText="1"/>
    </xf>
    <xf numFmtId="0" fontId="1" fillId="0" borderId="184" xfId="8" applyFont="1" applyBorder="1" applyAlignment="1">
      <alignment horizontal="center" vertical="center" wrapText="1"/>
    </xf>
    <xf numFmtId="0" fontId="1" fillId="0" borderId="95" xfId="8" applyFont="1" applyBorder="1" applyAlignment="1">
      <alignment horizontal="center" vertical="center" wrapText="1"/>
    </xf>
    <xf numFmtId="0" fontId="145" fillId="0" borderId="0" xfId="8" applyFont="1" applyAlignment="1">
      <alignment horizontal="left" vertical="top" wrapText="1"/>
    </xf>
    <xf numFmtId="0" fontId="141" fillId="0" borderId="0" xfId="8" applyFont="1" applyAlignment="1">
      <alignment horizontal="left" vertical="top" wrapText="1"/>
    </xf>
    <xf numFmtId="0" fontId="65" fillId="0" borderId="0" xfId="8" applyFont="1" applyAlignment="1">
      <alignment horizontal="left" vertical="top" wrapText="1"/>
    </xf>
    <xf numFmtId="0" fontId="137" fillId="0" borderId="0" xfId="8" applyFont="1" applyAlignment="1">
      <alignment horizontal="left" vertical="top" wrapText="1"/>
    </xf>
    <xf numFmtId="0" fontId="134" fillId="0" borderId="0" xfId="8" applyFont="1" applyAlignment="1">
      <alignment horizontal="left" vertical="top" wrapText="1"/>
    </xf>
    <xf numFmtId="0" fontId="1" fillId="0" borderId="41" xfId="8" applyFont="1" applyBorder="1" applyAlignment="1">
      <alignment horizontal="center" vertical="center" wrapText="1"/>
    </xf>
    <xf numFmtId="0" fontId="1" fillId="0" borderId="56" xfId="8" applyFont="1" applyBorder="1" applyAlignment="1">
      <alignment horizontal="center" vertical="center" wrapText="1"/>
    </xf>
    <xf numFmtId="0" fontId="1" fillId="0" borderId="27" xfId="8" applyFont="1" applyBorder="1" applyAlignment="1">
      <alignment horizontal="center" vertical="center" wrapText="1"/>
    </xf>
    <xf numFmtId="0" fontId="1" fillId="0" borderId="34" xfId="8" applyFont="1" applyBorder="1" applyAlignment="1">
      <alignment horizontal="center" vertical="center" wrapText="1"/>
    </xf>
    <xf numFmtId="0" fontId="130" fillId="0" borderId="12" xfId="8" applyFont="1" applyBorder="1"/>
    <xf numFmtId="0" fontId="130" fillId="0" borderId="23" xfId="8" applyFont="1" applyBorder="1"/>
    <xf numFmtId="0" fontId="121" fillId="38" borderId="4" xfId="8" applyFont="1" applyFill="1" applyBorder="1" applyAlignment="1">
      <alignment horizontal="center" vertical="center" wrapText="1"/>
    </xf>
    <xf numFmtId="0" fontId="121" fillId="38" borderId="22" xfId="8" applyFont="1" applyFill="1" applyBorder="1" applyAlignment="1">
      <alignment horizontal="center" vertical="center" wrapText="1"/>
    </xf>
    <xf numFmtId="0" fontId="1" fillId="0" borderId="70" xfId="8" applyFont="1" applyBorder="1" applyAlignment="1">
      <alignment horizontal="center" vertical="top" wrapText="1"/>
    </xf>
    <xf numFmtId="0" fontId="1" fillId="0" borderId="54" xfId="8" applyFont="1" applyBorder="1" applyAlignment="1">
      <alignment horizontal="center" vertical="top" wrapText="1"/>
    </xf>
    <xf numFmtId="0" fontId="1" fillId="0" borderId="20" xfId="8" applyFont="1" applyBorder="1" applyAlignment="1">
      <alignment horizontal="center" vertical="top" wrapText="1"/>
    </xf>
    <xf numFmtId="0" fontId="1" fillId="0" borderId="54" xfId="8" applyFont="1" applyBorder="1" applyAlignment="1">
      <alignment vertical="center" wrapText="1"/>
    </xf>
    <xf numFmtId="0" fontId="1" fillId="0" borderId="20" xfId="8" applyFont="1" applyBorder="1" applyAlignment="1">
      <alignment vertical="center" wrapText="1"/>
    </xf>
    <xf numFmtId="169" fontId="165" fillId="5" borderId="4" xfId="8" applyNumberFormat="1" applyFont="1" applyFill="1" applyBorder="1" applyAlignment="1">
      <alignment horizontal="center" vertical="center" wrapText="1"/>
    </xf>
    <xf numFmtId="169" fontId="165" fillId="5" borderId="22" xfId="8" applyNumberFormat="1" applyFont="1" applyFill="1" applyBorder="1" applyAlignment="1">
      <alignment horizontal="center" vertical="center" wrapText="1"/>
    </xf>
    <xf numFmtId="169" fontId="114" fillId="5" borderId="4" xfId="8" applyNumberFormat="1" applyFont="1" applyFill="1" applyBorder="1" applyAlignment="1">
      <alignment horizontal="center" vertical="center" wrapText="1"/>
    </xf>
    <xf numFmtId="169" fontId="114" fillId="5" borderId="22" xfId="8" applyNumberFormat="1" applyFont="1" applyFill="1" applyBorder="1" applyAlignment="1">
      <alignment horizontal="center" vertical="center" wrapText="1"/>
    </xf>
    <xf numFmtId="0" fontId="141" fillId="0" borderId="12" xfId="1" applyFont="1" applyBorder="1" applyAlignment="1" applyProtection="1">
      <alignment horizontal="left" vertical="top" wrapText="1"/>
    </xf>
    <xf numFmtId="0" fontId="53" fillId="0" borderId="0" xfId="8" applyFont="1" applyAlignment="1">
      <alignment horizontal="justify" vertical="center" wrapText="1"/>
    </xf>
    <xf numFmtId="0" fontId="30" fillId="0" borderId="0" xfId="8" applyFont="1" applyAlignment="1">
      <alignment horizontal="left" vertical="center" wrapText="1"/>
    </xf>
    <xf numFmtId="49" fontId="6" fillId="15" borderId="12" xfId="1" applyNumberFormat="1" applyFill="1" applyBorder="1" applyAlignment="1" applyProtection="1">
      <alignment horizontal="left" vertical="top" wrapText="1"/>
    </xf>
    <xf numFmtId="0" fontId="0" fillId="0" borderId="12" xfId="0" applyBorder="1" applyAlignment="1">
      <alignment vertical="top" wrapText="1"/>
    </xf>
    <xf numFmtId="0" fontId="134" fillId="0" borderId="0" xfId="0" applyFont="1" applyAlignment="1">
      <alignment horizontal="left" vertical="center" wrapText="1"/>
    </xf>
    <xf numFmtId="0" fontId="11" fillId="0" borderId="25" xfId="8" applyFont="1" applyBorder="1" applyAlignment="1">
      <alignment horizontal="center" vertical="center" wrapText="1"/>
    </xf>
    <xf numFmtId="0" fontId="11" fillId="0" borderId="12" xfId="8" applyFont="1" applyBorder="1" applyAlignment="1">
      <alignment horizontal="center" vertical="center" wrapText="1"/>
    </xf>
    <xf numFmtId="0" fontId="11" fillId="0" borderId="112" xfId="8" applyFont="1" applyBorder="1" applyAlignment="1">
      <alignment horizontal="center" vertical="center" wrapText="1"/>
    </xf>
    <xf numFmtId="0" fontId="11" fillId="0" borderId="36" xfId="8" applyFont="1" applyBorder="1" applyAlignment="1">
      <alignment horizontal="center" vertical="center" wrapText="1"/>
    </xf>
    <xf numFmtId="0" fontId="11" fillId="0" borderId="41" xfId="8" applyFont="1" applyBorder="1" applyAlignment="1">
      <alignment horizontal="center" vertical="center" wrapText="1"/>
    </xf>
    <xf numFmtId="0" fontId="11" fillId="0" borderId="89" xfId="8" applyFont="1" applyBorder="1" applyAlignment="1">
      <alignment horizontal="center" vertical="center" wrapText="1"/>
    </xf>
    <xf numFmtId="0" fontId="11" fillId="0" borderId="70" xfId="8" applyFont="1" applyBorder="1" applyAlignment="1">
      <alignment horizontal="center" vertical="center" wrapText="1"/>
    </xf>
    <xf numFmtId="0" fontId="11" fillId="0" borderId="54" xfId="8" applyFont="1" applyBorder="1" applyAlignment="1">
      <alignment horizontal="center" vertical="center" wrapText="1"/>
    </xf>
    <xf numFmtId="0" fontId="11" fillId="0" borderId="181" xfId="8" applyFont="1" applyBorder="1" applyAlignment="1">
      <alignment horizontal="center" vertical="center" wrapText="1"/>
    </xf>
    <xf numFmtId="0" fontId="11" fillId="5" borderId="54" xfId="8" applyFont="1" applyFill="1" applyBorder="1" applyAlignment="1">
      <alignment vertical="center" wrapText="1"/>
    </xf>
    <xf numFmtId="0" fontId="11" fillId="5" borderId="20" xfId="8" applyFont="1" applyFill="1" applyBorder="1" applyAlignment="1">
      <alignment vertical="center" wrapText="1"/>
    </xf>
    <xf numFmtId="0" fontId="11" fillId="0" borderId="20" xfId="8" applyFont="1" applyBorder="1" applyAlignment="1">
      <alignment horizontal="center" vertical="center" wrapText="1"/>
    </xf>
    <xf numFmtId="0" fontId="11" fillId="5" borderId="181" xfId="8" applyFont="1" applyFill="1" applyBorder="1" applyAlignment="1">
      <alignment vertical="center" wrapText="1"/>
    </xf>
    <xf numFmtId="0" fontId="131" fillId="0" borderId="4" xfId="8" applyFont="1" applyBorder="1" applyAlignment="1">
      <alignment vertical="center" wrapText="1"/>
    </xf>
    <xf numFmtId="0" fontId="131" fillId="0" borderId="22" xfId="8" applyFont="1" applyBorder="1" applyAlignment="1">
      <alignment vertical="center" wrapText="1"/>
    </xf>
    <xf numFmtId="0" fontId="12" fillId="0" borderId="0" xfId="8" applyFont="1" applyAlignment="1">
      <alignment horizontal="left" vertical="center" wrapText="1"/>
    </xf>
    <xf numFmtId="0" fontId="30" fillId="0" borderId="0" xfId="0" applyFont="1" applyAlignment="1">
      <alignment horizontal="left" vertical="center" wrapText="1"/>
    </xf>
    <xf numFmtId="0" fontId="137" fillId="0" borderId="0" xfId="0" applyFont="1" applyAlignment="1">
      <alignment horizontal="left" vertical="center" wrapText="1"/>
    </xf>
    <xf numFmtId="0" fontId="53" fillId="0" borderId="4" xfId="8" applyFont="1" applyBorder="1" applyAlignment="1">
      <alignment vertical="center" wrapText="1"/>
    </xf>
    <xf numFmtId="0" fontId="53" fillId="0" borderId="8" xfId="8" applyFont="1" applyBorder="1" applyAlignment="1">
      <alignment vertical="center" wrapText="1"/>
    </xf>
    <xf numFmtId="0" fontId="53" fillId="0" borderId="22" xfId="8" applyFont="1" applyBorder="1" applyAlignment="1">
      <alignment vertical="center" wrapText="1"/>
    </xf>
    <xf numFmtId="0" fontId="151" fillId="0" borderId="0" xfId="8" applyFont="1" applyAlignment="1">
      <alignment vertical="center" wrapText="1"/>
    </xf>
    <xf numFmtId="0" fontId="11" fillId="0" borderId="25" xfId="8" applyFont="1" applyBorder="1" applyAlignment="1">
      <alignment vertical="top" wrapText="1"/>
    </xf>
    <xf numFmtId="0" fontId="11" fillId="0" borderId="12" xfId="8" applyFont="1" applyBorder="1" applyAlignment="1">
      <alignment vertical="top" wrapText="1"/>
    </xf>
    <xf numFmtId="0" fontId="11" fillId="0" borderId="112" xfId="8" applyFont="1" applyBorder="1" applyAlignment="1">
      <alignment vertical="top" wrapText="1"/>
    </xf>
    <xf numFmtId="0" fontId="53" fillId="0" borderId="0" xfId="8" applyFont="1" applyAlignment="1">
      <alignment vertical="center" wrapText="1"/>
    </xf>
    <xf numFmtId="0" fontId="136" fillId="0" borderId="0" xfId="8" applyFont="1" applyAlignment="1">
      <alignment vertical="center" wrapText="1"/>
    </xf>
    <xf numFmtId="0" fontId="150" fillId="0" borderId="0" xfId="8" applyFont="1" applyAlignment="1">
      <alignment vertical="center" wrapText="1"/>
    </xf>
    <xf numFmtId="0" fontId="134" fillId="0" borderId="0" xfId="8" applyFont="1" applyAlignment="1">
      <alignment vertical="center" wrapText="1"/>
    </xf>
    <xf numFmtId="0" fontId="141" fillId="0" borderId="0" xfId="8" applyFont="1" applyAlignment="1">
      <alignment vertical="center" wrapText="1"/>
    </xf>
    <xf numFmtId="0" fontId="65" fillId="0" borderId="0" xfId="8" applyFont="1" applyAlignment="1">
      <alignment vertical="center" wrapText="1"/>
    </xf>
    <xf numFmtId="0" fontId="137" fillId="0" borderId="0" xfId="8" applyFont="1" applyAlignment="1">
      <alignment vertical="center" wrapText="1"/>
    </xf>
    <xf numFmtId="0" fontId="141" fillId="0" borderId="0" xfId="8" applyFont="1" applyAlignment="1">
      <alignment horizontal="left" vertical="center" wrapText="1"/>
    </xf>
    <xf numFmtId="0" fontId="65" fillId="0" borderId="0" xfId="8" applyFont="1" applyAlignment="1">
      <alignment horizontal="left" vertical="center" wrapText="1"/>
    </xf>
    <xf numFmtId="0" fontId="151" fillId="0" borderId="0" xfId="8" applyFont="1" applyAlignment="1">
      <alignment vertical="top" wrapText="1"/>
    </xf>
    <xf numFmtId="0" fontId="150" fillId="0" borderId="0" xfId="8" applyFont="1" applyAlignment="1">
      <alignment vertical="top"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17" fillId="0" borderId="12" xfId="1" applyFont="1" applyBorder="1" applyAlignment="1" applyProtection="1">
      <alignment horizontal="left" vertical="top" wrapText="1"/>
    </xf>
    <xf numFmtId="0" fontId="137" fillId="0" borderId="0" xfId="8" applyFont="1" applyAlignment="1">
      <alignment horizontal="left" vertical="center" wrapText="1"/>
    </xf>
    <xf numFmtId="0" fontId="134" fillId="0" borderId="0" xfId="8" applyFont="1" applyAlignment="1">
      <alignment horizontal="left" vertical="center" wrapText="1"/>
    </xf>
    <xf numFmtId="0" fontId="155" fillId="0" borderId="12" xfId="8" applyFont="1" applyBorder="1" applyAlignment="1">
      <alignment vertical="center"/>
    </xf>
    <xf numFmtId="0" fontId="1" fillId="0" borderId="0" xfId="8" applyFont="1"/>
    <xf numFmtId="0" fontId="1" fillId="0" borderId="4" xfId="8" applyFont="1" applyBorder="1" applyAlignment="1">
      <alignment vertical="center" wrapText="1"/>
    </xf>
    <xf numFmtId="0" fontId="1" fillId="0" borderId="22" xfId="8" applyFont="1" applyBorder="1" applyAlignment="1">
      <alignment vertical="center" wrapText="1"/>
    </xf>
    <xf numFmtId="0" fontId="117" fillId="19" borderId="4" xfId="8" applyFont="1" applyFill="1" applyBorder="1" applyAlignment="1">
      <alignment horizontal="left" vertical="center" wrapText="1" indent="2"/>
    </xf>
    <xf numFmtId="0" fontId="117" fillId="19" borderId="22" xfId="8" applyFont="1" applyFill="1" applyBorder="1" applyAlignment="1">
      <alignment horizontal="left" vertical="center" wrapText="1" indent="2"/>
    </xf>
    <xf numFmtId="0" fontId="47" fillId="0" borderId="4" xfId="8" applyFont="1" applyBorder="1" applyAlignment="1">
      <alignment vertical="center" wrapText="1"/>
    </xf>
    <xf numFmtId="0" fontId="47" fillId="0" borderId="22" xfId="8" applyFont="1" applyBorder="1" applyAlignment="1">
      <alignment vertical="center" wrapText="1"/>
    </xf>
    <xf numFmtId="0" fontId="1" fillId="0" borderId="23" xfId="8" applyFont="1" applyBorder="1"/>
    <xf numFmtId="0" fontId="6" fillId="0" borderId="0" xfId="1" applyAlignment="1" applyProtection="1">
      <alignment horizontal="left" vertical="top"/>
    </xf>
    <xf numFmtId="0" fontId="14" fillId="0" borderId="4" xfId="8" applyFont="1" applyBorder="1" applyAlignment="1">
      <alignment vertical="center" wrapText="1"/>
    </xf>
    <xf numFmtId="0" fontId="14" fillId="0" borderId="8" xfId="8" applyFont="1" applyBorder="1" applyAlignment="1">
      <alignment vertical="center" wrapText="1"/>
    </xf>
    <xf numFmtId="0" fontId="14" fillId="0" borderId="22" xfId="8" applyFont="1" applyBorder="1" applyAlignment="1">
      <alignment vertical="center" wrapText="1"/>
    </xf>
    <xf numFmtId="0" fontId="130" fillId="0" borderId="8" xfId="8" applyFont="1" applyBorder="1"/>
    <xf numFmtId="0" fontId="11" fillId="5" borderId="27" xfId="8" applyFont="1" applyFill="1" applyBorder="1"/>
    <xf numFmtId="0" fontId="11" fillId="5" borderId="23" xfId="8" applyFont="1" applyFill="1" applyBorder="1"/>
    <xf numFmtId="0" fontId="11" fillId="5" borderId="34" xfId="8" applyFont="1" applyFill="1" applyBorder="1"/>
    <xf numFmtId="0" fontId="11" fillId="0" borderId="4" xfId="8" applyFont="1" applyBorder="1" applyAlignment="1">
      <alignment horizontal="center" vertical="center" wrapText="1"/>
    </xf>
    <xf numFmtId="0" fontId="11" fillId="0" borderId="8" xfId="8" applyFont="1" applyBorder="1" applyAlignment="1">
      <alignment horizontal="center" vertical="center" wrapText="1"/>
    </xf>
    <xf numFmtId="0" fontId="11" fillId="0" borderId="182" xfId="8" applyFont="1" applyBorder="1" applyAlignment="1">
      <alignment horizontal="center" vertical="center" wrapText="1"/>
    </xf>
    <xf numFmtId="0" fontId="11" fillId="0" borderId="183" xfId="8" applyFont="1" applyBorder="1" applyAlignment="1">
      <alignment horizontal="center" vertical="center" wrapText="1"/>
    </xf>
    <xf numFmtId="0" fontId="11" fillId="0" borderId="4" xfId="8" applyFont="1" applyBorder="1" applyAlignment="1">
      <alignment horizontal="center" vertical="center"/>
    </xf>
    <xf numFmtId="0" fontId="11" fillId="0" borderId="22" xfId="8" applyFont="1" applyBorder="1" applyAlignment="1">
      <alignment horizontal="center" vertical="center"/>
    </xf>
    <xf numFmtId="0" fontId="11" fillId="0" borderId="25" xfId="8" applyFont="1" applyBorder="1" applyAlignment="1">
      <alignment horizontal="left" vertical="top"/>
    </xf>
    <xf numFmtId="0" fontId="11" fillId="0" borderId="12" xfId="8" applyFont="1" applyBorder="1" applyAlignment="1">
      <alignment horizontal="left" vertical="top"/>
    </xf>
    <xf numFmtId="0" fontId="11" fillId="0" borderId="36" xfId="8" applyFont="1" applyBorder="1" applyAlignment="1">
      <alignment horizontal="left" vertical="top"/>
    </xf>
    <xf numFmtId="0" fontId="11" fillId="0" borderId="27" xfId="8" applyFont="1" applyBorder="1" applyAlignment="1">
      <alignment horizontal="left" vertical="top"/>
    </xf>
    <xf numFmtId="0" fontId="11" fillId="0" borderId="23" xfId="8" applyFont="1" applyBorder="1" applyAlignment="1">
      <alignment horizontal="left" vertical="top"/>
    </xf>
    <xf numFmtId="0" fontId="11" fillId="0" borderId="34" xfId="8" applyFont="1" applyBorder="1" applyAlignment="1">
      <alignment horizontal="left" vertical="top"/>
    </xf>
    <xf numFmtId="0" fontId="11" fillId="0" borderId="25" xfId="8" applyFont="1" applyBorder="1" applyAlignment="1">
      <alignment vertical="center"/>
    </xf>
    <xf numFmtId="0" fontId="11" fillId="0" borderId="12" xfId="8" applyFont="1" applyBorder="1" applyAlignment="1">
      <alignment vertical="center"/>
    </xf>
    <xf numFmtId="0" fontId="11" fillId="5" borderId="8" xfId="8" applyFont="1" applyFill="1" applyBorder="1" applyAlignment="1">
      <alignment vertical="center"/>
    </xf>
    <xf numFmtId="0" fontId="11" fillId="5" borderId="22" xfId="8" applyFont="1" applyFill="1" applyBorder="1" applyAlignment="1">
      <alignment vertical="center"/>
    </xf>
    <xf numFmtId="0" fontId="11" fillId="0" borderId="8" xfId="8" applyFont="1" applyBorder="1" applyAlignment="1">
      <alignment horizontal="center" vertical="center"/>
    </xf>
    <xf numFmtId="0" fontId="11" fillId="0" borderId="22" xfId="8" applyFont="1" applyBorder="1" applyAlignment="1">
      <alignment horizontal="center" vertical="center" wrapText="1"/>
    </xf>
    <xf numFmtId="0" fontId="131" fillId="20" borderId="4" xfId="8" applyFont="1" applyFill="1" applyBorder="1" applyAlignment="1">
      <alignment vertical="center" wrapText="1"/>
    </xf>
    <xf numFmtId="0" fontId="131" fillId="20" borderId="8" xfId="8" applyFont="1" applyFill="1" applyBorder="1" applyAlignment="1">
      <alignment vertical="center" wrapText="1"/>
    </xf>
    <xf numFmtId="0" fontId="131" fillId="20" borderId="22" xfId="8" applyFont="1" applyFill="1" applyBorder="1" applyAlignment="1">
      <alignment vertical="center" wrapText="1"/>
    </xf>
    <xf numFmtId="0" fontId="131" fillId="0" borderId="8" xfId="8" applyFont="1" applyBorder="1" applyAlignment="1">
      <alignment vertical="center" wrapText="1"/>
    </xf>
    <xf numFmtId="0" fontId="130" fillId="0" borderId="0" xfId="8" applyFont="1"/>
    <xf numFmtId="0" fontId="30" fillId="0" borderId="0" xfId="8" applyFont="1" applyAlignment="1">
      <alignment vertical="center" wrapText="1"/>
    </xf>
    <xf numFmtId="0" fontId="49" fillId="0" borderId="0" xfId="8" applyFont="1"/>
    <xf numFmtId="0" fontId="12" fillId="0" borderId="0" xfId="8" applyFont="1"/>
    <xf numFmtId="0" fontId="30" fillId="0" borderId="0" xfId="8" applyFont="1" applyAlignment="1">
      <alignment wrapText="1"/>
    </xf>
    <xf numFmtId="0" fontId="49" fillId="0" borderId="0" xfId="8" applyFont="1" applyAlignment="1">
      <alignment vertical="center" wrapText="1"/>
    </xf>
  </cellXfs>
  <cellStyles count="14">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 name="TIS_svetly_s" xfId="11"/>
    <cellStyle name="TIS_tmavy_s" xfId="13"/>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66CC"/>
      <color rgb="FFDAEEF3"/>
      <color rgb="FFFFFF00"/>
      <color rgb="FFD9F1FF"/>
      <color rgb="FFE5FFFF"/>
      <color rgb="FFC0C0C0"/>
      <color rgb="FF00FF00"/>
      <color rgb="FFF1F1F1"/>
      <color rgb="FF0000FF"/>
      <color rgb="FF2007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034988" y="2994212"/>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3774141" y="3182471"/>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382871" y="2994212"/>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8122024" y="2994212"/>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8991600" y="3182471"/>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9861176" y="3182471"/>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0730753" y="3182471"/>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84094" y="4661647"/>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034988" y="4437529"/>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3774141" y="4437529"/>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382871" y="4437529"/>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8122024" y="4437529"/>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8991600" y="4437529"/>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9861176" y="4437529"/>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0730753" y="4437529"/>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84094" y="5208494"/>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0" name="Group 1"/>
        <xdr:cNvGrpSpPr>
          <a:grpSpLocks/>
        </xdr:cNvGrpSpPr>
      </xdr:nvGrpSpPr>
      <xdr:grpSpPr bwMode="auto">
        <a:xfrm>
          <a:off x="2034988" y="9179859"/>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2" name="Group 17"/>
        <xdr:cNvGrpSpPr>
          <a:grpSpLocks/>
        </xdr:cNvGrpSpPr>
      </xdr:nvGrpSpPr>
      <xdr:grpSpPr bwMode="auto">
        <a:xfrm>
          <a:off x="2034988" y="9179859"/>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4" name="Group 1"/>
        <xdr:cNvGrpSpPr>
          <a:grpSpLocks/>
        </xdr:cNvGrpSpPr>
      </xdr:nvGrpSpPr>
      <xdr:grpSpPr bwMode="auto">
        <a:xfrm>
          <a:off x="9861176" y="9179859"/>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6" name="Group 17"/>
        <xdr:cNvGrpSpPr>
          <a:grpSpLocks/>
        </xdr:cNvGrpSpPr>
      </xdr:nvGrpSpPr>
      <xdr:grpSpPr bwMode="auto">
        <a:xfrm>
          <a:off x="9861176" y="9179859"/>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225;v&#283;rka_IAS_tvorba_aktu&#225;ln&#237;_&#218;Z\Tabul_&#269;&#225;st_&#218;Z_ne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z&#225;v&#283;rka_IAS_tvorba_aktu&#225;ln&#237;_&#218;Z\Tabul_&#269;&#225;st_&#218;Z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ykazy/HL_KNIHA/2019_12_h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ykazy/VYKAZ_CS/COS10-04/COS10_2019_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ykazy/VYKAZ_CS/COS10-04/COS10_2018_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Vykazy\VYKAZ_CS\COS10-04\COS10_2018_0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kazy\VYKAZ_CS\COS10-04\COS10_2018_0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Vykazy/VYKAZ_CS/AES10-04/AES10_2019_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b.intranet\dfs\Vykazy\VYKAZ_CS\FIS20-12\FIS20_2020_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Navigátor_listů"/>
      <sheetName val="Výsledovka"/>
      <sheetName val="ÚplnýVýsledek"/>
      <sheetName val="Rozvaha"/>
      <sheetName val="Kapitál"/>
      <sheetName val="PenToky"/>
      <sheetName val="2c"/>
      <sheetName val="2j"/>
      <sheetName val="3a_reklasif_ISIN"/>
      <sheetName val="3a_reklasif_celk"/>
      <sheetName val="3b_MaxExp"/>
      <sheetName val="3b_EXP_V+N_splat"/>
      <sheetName val="3b_EXp_sÚlevou_stage"/>
      <sheetName val="3b_PodílExp-sÚlevou"/>
      <sheetName val="3b_EXP_ROZ_stage"/>
      <sheetName val="3b_POD_stage"/>
      <sheetName val="3b_EXP_PohybyStage"/>
      <sheetName val="3b_EXP_PohybyStage_2018"/>
      <sheetName val="3b_OP-REZ_PohybyStage"/>
      <sheetName val="3b_OP-REZ_PohybyStage_2018"/>
      <sheetName val="3b_OP-REZ_PohybyStageNetto"/>
      <sheetName val="3b_OP-REZ_PohybyStageNetto_2018"/>
      <sheetName val="3b_EXP_RekoncOP+REZ"/>
      <sheetName val="3b_EXP_Modifikace"/>
      <sheetName val="3b_rating"/>
      <sheetName val="3b_geograf"/>
      <sheetName val="3b_odvětví"/>
      <sheetName val="3c"/>
      <sheetName val="3d"/>
      <sheetName val="3f_NEderivZáv"/>
      <sheetName val="3f_derivZáv_čisté"/>
      <sheetName val="3f_derivZáv_hrubé"/>
      <sheetName val="3g"/>
      <sheetName val="3g_stavy"/>
      <sheetName val="3g_zápočet"/>
      <sheetName val="3h_RegulatorKapitál"/>
      <sheetName val="5_SegmentyOkruh"/>
      <sheetName val="5_SegmentyVýnosy"/>
      <sheetName val="6"/>
      <sheetName val="7"/>
      <sheetName val="8"/>
      <sheetName val="9"/>
      <sheetName val="10"/>
      <sheetName val="10a"/>
      <sheetName val="11"/>
      <sheetName val="12"/>
      <sheetName val="13_Pohl_celk"/>
      <sheetName val="13_banky"/>
      <sheetName val="13_banky_OP"/>
      <sheetName val="13_klienti"/>
      <sheetName val="13_klienti_OP"/>
      <sheetName val="14_celk"/>
      <sheetName val="14_obch"/>
      <sheetName val="14_zaj_RH"/>
      <sheetName val="14_zaj_CF"/>
      <sheetName val="15_kótace"/>
      <sheetName val="15_délka"/>
      <sheetName val="16"/>
      <sheetName val="17"/>
      <sheetName val="18"/>
      <sheetName val="19_Záv_celk"/>
      <sheetName val="19_banky"/>
      <sheetName val="19_klienti"/>
      <sheetName val="19_emise"/>
      <sheetName val="20"/>
      <sheetName val="21"/>
      <sheetName val="22"/>
      <sheetName val="22_PZ"/>
      <sheetName val="23"/>
      <sheetName val="24"/>
      <sheetName val="26_PRI"/>
      <sheetName val="26_ZAV"/>
      <sheetName val="27_OVL_PohZůst"/>
      <sheetName val="27_OVL_ZávZůst"/>
      <sheetName val="28_OVL_PohPodr"/>
    </sheetNames>
    <sheetDataSet>
      <sheetData sheetId="0"/>
      <sheetData sheetId="1"/>
      <sheetData sheetId="2"/>
      <sheetData sheetId="3"/>
      <sheetData sheetId="4">
        <row r="3">
          <cell r="A3" t="str">
            <v>Pokladní hotovost, hotovost u centrálních bank a ostatní vklady splatné na požádání</v>
          </cell>
          <cell r="C3">
            <v>1161</v>
          </cell>
        </row>
        <row r="5">
          <cell r="A5" t="str">
            <v>Deriváty k obchodování</v>
          </cell>
        </row>
        <row r="8">
          <cell r="A8" t="str">
            <v>Dluhové cenné papíry v reálné hodnotě vykázané do OCI</v>
          </cell>
          <cell r="C8">
            <v>1821</v>
          </cell>
        </row>
        <row r="9">
          <cell r="A9" t="str">
            <v>Finanční aktiva v naběhlé hodnotě</v>
          </cell>
          <cell r="C9">
            <v>39587</v>
          </cell>
        </row>
        <row r="10">
          <cell r="A10" t="str">
            <v>Dluhové cenné papíry v naběhlé hodnotě</v>
          </cell>
          <cell r="C10">
            <v>1596</v>
          </cell>
        </row>
        <row r="11">
          <cell r="A11" t="str">
            <v>Úvěry a pohledávky v naběhlé hodnotě</v>
          </cell>
          <cell r="C11">
            <v>37991</v>
          </cell>
        </row>
        <row r="13">
          <cell r="A13" t="str">
            <v>Zajišťovací deriváty</v>
          </cell>
          <cell r="C13">
            <v>0</v>
          </cell>
        </row>
        <row r="14">
          <cell r="A14" t="str">
            <v>Hmotný majetek</v>
          </cell>
          <cell r="C14">
            <v>124</v>
          </cell>
        </row>
        <row r="15">
          <cell r="A15" t="str">
            <v>Nehmotný majetek</v>
          </cell>
          <cell r="C15">
            <v>33</v>
          </cell>
        </row>
        <row r="16">
          <cell r="A16" t="str">
            <v>Ostatní aktiva</v>
          </cell>
          <cell r="C16">
            <v>965</v>
          </cell>
        </row>
        <row r="17">
          <cell r="A17" t="str">
            <v>Splatná daňová pohledávka</v>
          </cell>
          <cell r="C17">
            <v>154</v>
          </cell>
        </row>
        <row r="18">
          <cell r="A18" t="str">
            <v>Odložená daňová pohledávka</v>
          </cell>
          <cell r="C18">
            <v>31</v>
          </cell>
        </row>
        <row r="21">
          <cell r="A21" t="str">
            <v>Deriváty k obchodování</v>
          </cell>
          <cell r="C21">
            <v>110</v>
          </cell>
        </row>
        <row r="22">
          <cell r="A22" t="str">
            <v>Finanční závazky v naběhlé hodnotě</v>
          </cell>
          <cell r="C22">
            <v>36079</v>
          </cell>
        </row>
        <row r="23">
          <cell r="A23" t="str">
            <v>Zajišťovací deriváty</v>
          </cell>
          <cell r="C23">
            <v>24</v>
          </cell>
        </row>
        <row r="24">
          <cell r="A24" t="str">
            <v>Ostatní závazky</v>
          </cell>
          <cell r="C24">
            <v>294</v>
          </cell>
        </row>
        <row r="25">
          <cell r="A25" t="str">
            <v>Rezervy</v>
          </cell>
          <cell r="C25">
            <v>198</v>
          </cell>
        </row>
        <row r="26">
          <cell r="A26" t="str">
            <v>Splatný daňový závazek</v>
          </cell>
        </row>
        <row r="27">
          <cell r="A27" t="str">
            <v>Odložený daňový závazek</v>
          </cell>
        </row>
        <row r="29">
          <cell r="A29" t="str">
            <v>Základní kapitál</v>
          </cell>
          <cell r="C29">
            <v>5000</v>
          </cell>
        </row>
        <row r="30">
          <cell r="A30" t="str">
            <v>Oceňovací rozdíly</v>
          </cell>
          <cell r="C30">
            <v>29</v>
          </cell>
        </row>
        <row r="31">
          <cell r="A31" t="str">
            <v>Rezervní fondy</v>
          </cell>
          <cell r="C31">
            <v>791</v>
          </cell>
        </row>
        <row r="32">
          <cell r="A32" t="str">
            <v>Ostatní účelové fondy ze zisku</v>
          </cell>
          <cell r="C32">
            <v>1285</v>
          </cell>
        </row>
        <row r="33">
          <cell r="A33" t="str">
            <v>Neuhrazená ztráta z předchozích období (implementace IFRS 9)</v>
          </cell>
          <cell r="C33">
            <v>0</v>
          </cell>
        </row>
        <row r="34">
          <cell r="A34" t="str">
            <v>Zisk nebo ztráta za běžné účetní období</v>
          </cell>
          <cell r="C34">
            <v>66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6">
          <cell r="B6">
            <v>351</v>
          </cell>
        </row>
        <row r="10">
          <cell r="B10">
            <v>-318</v>
          </cell>
        </row>
      </sheetData>
      <sheetData sheetId="60"/>
      <sheetData sheetId="61"/>
      <sheetData sheetId="62"/>
      <sheetData sheetId="63"/>
      <sheetData sheetId="64"/>
      <sheetData sheetId="65"/>
      <sheetData sheetId="66"/>
      <sheetData sheetId="67"/>
      <sheetData sheetId="68"/>
      <sheetData sheetId="69"/>
      <sheetData sheetId="70">
        <row r="15">
          <cell r="C15">
            <v>-1</v>
          </cell>
        </row>
        <row r="16">
          <cell r="C16">
            <v>29</v>
          </cell>
        </row>
        <row r="22">
          <cell r="C22">
            <v>0</v>
          </cell>
        </row>
      </sheetData>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Navigátor_listů"/>
      <sheetName val="KONTROLY"/>
      <sheetName val="Výsledovka"/>
      <sheetName val="ÚplnýVýsledek"/>
      <sheetName val="Rozvaha"/>
      <sheetName val="Rozvaha-sPočStav"/>
      <sheetName val="Kapitál"/>
      <sheetName val="PenToky"/>
      <sheetName val="2c"/>
      <sheetName val="2j"/>
      <sheetName val="2u"/>
      <sheetName val="2u-PRI+ZAR"/>
      <sheetName val="2u_OP+REZ"/>
      <sheetName val="3a_reklasif_ISIN"/>
      <sheetName val="3a_reklasif_celk"/>
      <sheetName val="3b_MaxExp"/>
      <sheetName val="3b_EXP_V+N_zneh_IFRS9"/>
      <sheetName val="3b_EXP_V+N_splat_IFRS9"/>
      <sheetName val="3b_EXP_RekoncOP_IAS39"/>
      <sheetName val="3b_EXP_RekoncOP+REZ_IFRS9"/>
      <sheetName val="3b_EXP_ROZ_stage"/>
      <sheetName val="3b_POD_stage"/>
      <sheetName val="3b_EXP_PohybyStage"/>
      <sheetName val="3b_OP-REZ_PohybyStage"/>
      <sheetName val="3b_OP-REZ_PohybyStageNetto"/>
      <sheetName val="3b_celk"/>
      <sheetName val="3b_rating"/>
      <sheetName val="3b_NEznehodn"/>
      <sheetName val="3b_znehodn"/>
      <sheetName val="3b_restruktur"/>
      <sheetName val="3b_geograf"/>
      <sheetName val="3b_odvětví"/>
      <sheetName val="3b_Exp-sÚlevou"/>
      <sheetName val="3b_PodílExp-sÚlevou"/>
      <sheetName val="3b_Ztráty_zExp-sÚlevou"/>
      <sheetName val="3c"/>
      <sheetName val="3c_statist"/>
      <sheetName val="3d"/>
      <sheetName val="3f_NEderivZáv"/>
      <sheetName val="3f_derivZáv_čisté"/>
      <sheetName val="3f_derivZáv_hrubé"/>
      <sheetName val="3g"/>
      <sheetName val="3g_stavy"/>
      <sheetName val="3g_zápočet"/>
      <sheetName val="3h_RegulatorKapitál"/>
      <sheetName val="5_SegmentyOkruh"/>
      <sheetName val="5_SegmentyVýnosy"/>
      <sheetName val="6"/>
      <sheetName val="7"/>
      <sheetName val="8"/>
      <sheetName val="9"/>
      <sheetName val="10"/>
      <sheetName val="11"/>
      <sheetName val="12"/>
      <sheetName val="13"/>
      <sheetName val="14_Pohl_celk"/>
      <sheetName val="14_banky"/>
      <sheetName val="14_banky_OP"/>
      <sheetName val="14_klienti"/>
      <sheetName val="14_klienti_OP"/>
      <sheetName val="15_celk"/>
      <sheetName val="15_obch"/>
      <sheetName val="15_zaj_RH"/>
      <sheetName val="15_zaj_CF"/>
      <sheetName val="16_kótace"/>
      <sheetName val="16_délka"/>
      <sheetName val="17"/>
      <sheetName val="18"/>
      <sheetName val="19"/>
      <sheetName val="20_Záv_celk"/>
      <sheetName val="20_banky"/>
      <sheetName val="20_klienti"/>
      <sheetName val="20_emise"/>
      <sheetName val="21"/>
      <sheetName val="22a"/>
      <sheetName val="23"/>
      <sheetName val="23_PZ"/>
      <sheetName val="24"/>
      <sheetName val="25"/>
      <sheetName val="27_PRI"/>
      <sheetName val="27_ZAV"/>
      <sheetName val="27_NAJ"/>
      <sheetName val="28_OVL_PohZůst"/>
      <sheetName val="28_OVL_ZávZůst"/>
      <sheetName val="28_OVL_PohPodr"/>
      <sheetName val="xx_Změny_Výsl"/>
      <sheetName val="xx_Změny_Rozv"/>
      <sheetName val="3b_EXP_Modifikace"/>
      <sheetName val="10a"/>
      <sheetName val="16_rating"/>
      <sheetName val="3b_EXP_V+N_splat_IAS39"/>
      <sheetName val="3b_EXP_V+N_zneh_IAS39"/>
    </sheetNames>
    <sheetDataSet>
      <sheetData sheetId="0" refreshError="1"/>
      <sheetData sheetId="1" refreshError="1"/>
      <sheetData sheetId="2" refreshError="1"/>
      <sheetData sheetId="3" refreshError="1"/>
      <sheetData sheetId="4" refreshError="1"/>
      <sheetData sheetId="5" refreshError="1">
        <row r="3">
          <cell r="A3" t="str">
            <v>Pokladní hotovost, hotovost u centrálních bank a ostatní vklady splatné na požádání</v>
          </cell>
        </row>
        <row r="26">
          <cell r="C26">
            <v>0</v>
          </cell>
        </row>
        <row r="27">
          <cell r="C2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s>
    <sheetDataSet>
      <sheetData sheetId="0">
        <row r="1">
          <cell r="C1" t="str">
            <v>číslo</v>
          </cell>
        </row>
        <row r="2">
          <cell r="B2" t="str">
            <v>Synt</v>
          </cell>
          <cell r="C2" t="str">
            <v>Anal</v>
          </cell>
          <cell r="V2" t="str">
            <v>DalKč</v>
          </cell>
        </row>
        <row r="3">
          <cell r="B3" t="str">
            <v>109</v>
          </cell>
          <cell r="C3" t="str">
            <v>10002</v>
          </cell>
          <cell r="V3">
            <v>55.93</v>
          </cell>
        </row>
        <row r="4">
          <cell r="B4" t="str">
            <v>109</v>
          </cell>
          <cell r="C4" t="str">
            <v>10002</v>
          </cell>
          <cell r="V4">
            <v>0</v>
          </cell>
        </row>
        <row r="5">
          <cell r="B5" t="str">
            <v>109</v>
          </cell>
          <cell r="C5" t="str">
            <v>10012</v>
          </cell>
          <cell r="V5">
            <v>0</v>
          </cell>
        </row>
        <row r="6">
          <cell r="B6" t="str">
            <v>109</v>
          </cell>
          <cell r="C6" t="str">
            <v>10012</v>
          </cell>
          <cell r="V6">
            <v>0</v>
          </cell>
        </row>
        <row r="7">
          <cell r="B7" t="str">
            <v>109</v>
          </cell>
          <cell r="C7" t="str">
            <v>30002</v>
          </cell>
          <cell r="V7">
            <v>0</v>
          </cell>
        </row>
        <row r="8">
          <cell r="B8" t="str">
            <v>109</v>
          </cell>
          <cell r="C8" t="str">
            <v>30002</v>
          </cell>
          <cell r="V8">
            <v>0</v>
          </cell>
        </row>
        <row r="9">
          <cell r="B9" t="str">
            <v>109</v>
          </cell>
          <cell r="C9" t="str">
            <v>30002</v>
          </cell>
          <cell r="V9">
            <v>0</v>
          </cell>
        </row>
        <row r="10">
          <cell r="B10" t="str">
            <v>109</v>
          </cell>
          <cell r="C10" t="str">
            <v>30002</v>
          </cell>
          <cell r="V10">
            <v>0</v>
          </cell>
        </row>
        <row r="11">
          <cell r="B11" t="str">
            <v>109</v>
          </cell>
          <cell r="C11" t="str">
            <v>30012</v>
          </cell>
          <cell r="V11">
            <v>125222.26</v>
          </cell>
        </row>
        <row r="12">
          <cell r="B12" t="str">
            <v>109</v>
          </cell>
          <cell r="C12" t="str">
            <v>30012</v>
          </cell>
          <cell r="V12">
            <v>0</v>
          </cell>
        </row>
        <row r="13">
          <cell r="B13" t="str">
            <v>109</v>
          </cell>
          <cell r="C13" t="str">
            <v>30012</v>
          </cell>
          <cell r="V13">
            <v>0</v>
          </cell>
        </row>
        <row r="14">
          <cell r="B14" t="str">
            <v>109</v>
          </cell>
          <cell r="C14" t="str">
            <v>30012</v>
          </cell>
          <cell r="V14">
            <v>76765.64</v>
          </cell>
        </row>
        <row r="15">
          <cell r="B15" t="str">
            <v>109</v>
          </cell>
          <cell r="C15" t="str">
            <v>30012</v>
          </cell>
          <cell r="V15">
            <v>142851.57999999999</v>
          </cell>
        </row>
        <row r="16">
          <cell r="B16" t="str">
            <v>109</v>
          </cell>
          <cell r="C16" t="str">
            <v>30012</v>
          </cell>
          <cell r="V16">
            <v>0</v>
          </cell>
        </row>
        <row r="17">
          <cell r="B17" t="str">
            <v>109</v>
          </cell>
          <cell r="C17" t="str">
            <v>40002</v>
          </cell>
          <cell r="V17">
            <v>0</v>
          </cell>
        </row>
        <row r="18">
          <cell r="B18" t="str">
            <v>109</v>
          </cell>
          <cell r="C18" t="str">
            <v>40002</v>
          </cell>
          <cell r="V18">
            <v>2322504.4900000002</v>
          </cell>
        </row>
        <row r="19">
          <cell r="B19" t="str">
            <v>109</v>
          </cell>
          <cell r="C19" t="str">
            <v>40002</v>
          </cell>
          <cell r="V19">
            <v>4.4800000000000004</v>
          </cell>
        </row>
        <row r="20">
          <cell r="B20" t="str">
            <v>109</v>
          </cell>
          <cell r="C20" t="str">
            <v>40002</v>
          </cell>
          <cell r="V20">
            <v>37.25</v>
          </cell>
        </row>
        <row r="21">
          <cell r="B21" t="str">
            <v>109</v>
          </cell>
          <cell r="C21" t="str">
            <v>40002</v>
          </cell>
          <cell r="V21">
            <v>48781.24</v>
          </cell>
        </row>
        <row r="22">
          <cell r="B22" t="str">
            <v>109</v>
          </cell>
          <cell r="C22" t="str">
            <v>40002</v>
          </cell>
          <cell r="V22">
            <v>0</v>
          </cell>
        </row>
        <row r="23">
          <cell r="B23" t="str">
            <v>109</v>
          </cell>
          <cell r="C23" t="str">
            <v>40002</v>
          </cell>
          <cell r="V23">
            <v>0</v>
          </cell>
        </row>
        <row r="24">
          <cell r="B24" t="str">
            <v>109</v>
          </cell>
          <cell r="C24" t="str">
            <v>40002</v>
          </cell>
          <cell r="V24">
            <v>34829.550000000003</v>
          </cell>
        </row>
        <row r="25">
          <cell r="B25" t="str">
            <v>109</v>
          </cell>
          <cell r="C25" t="str">
            <v>40002</v>
          </cell>
          <cell r="V25">
            <v>0</v>
          </cell>
        </row>
        <row r="26">
          <cell r="B26" t="str">
            <v>109</v>
          </cell>
          <cell r="C26" t="str">
            <v>40002</v>
          </cell>
          <cell r="V26">
            <v>0</v>
          </cell>
        </row>
        <row r="27">
          <cell r="B27" t="str">
            <v>109</v>
          </cell>
          <cell r="C27" t="str">
            <v>40012</v>
          </cell>
          <cell r="V27">
            <v>27076.639999999999</v>
          </cell>
        </row>
        <row r="28">
          <cell r="B28" t="str">
            <v>109</v>
          </cell>
          <cell r="C28" t="str">
            <v>40012</v>
          </cell>
          <cell r="V28">
            <v>0</v>
          </cell>
        </row>
        <row r="29">
          <cell r="B29" t="str">
            <v>109</v>
          </cell>
          <cell r="C29" t="str">
            <v>40012</v>
          </cell>
          <cell r="V29">
            <v>1193319.4099999999</v>
          </cell>
        </row>
        <row r="30">
          <cell r="B30" t="str">
            <v>109</v>
          </cell>
          <cell r="C30" t="str">
            <v>40012</v>
          </cell>
          <cell r="V30">
            <v>582502.52</v>
          </cell>
        </row>
        <row r="31">
          <cell r="B31" t="str">
            <v>109</v>
          </cell>
          <cell r="C31" t="str">
            <v>40052</v>
          </cell>
          <cell r="V31">
            <v>16552.84</v>
          </cell>
        </row>
        <row r="32">
          <cell r="B32" t="str">
            <v>109</v>
          </cell>
          <cell r="C32" t="str">
            <v>40052</v>
          </cell>
          <cell r="V32">
            <v>3132.56</v>
          </cell>
        </row>
        <row r="33">
          <cell r="B33" t="str">
            <v>119</v>
          </cell>
          <cell r="C33" t="str">
            <v>12120</v>
          </cell>
          <cell r="V33">
            <v>0</v>
          </cell>
        </row>
        <row r="34">
          <cell r="B34" t="str">
            <v>121</v>
          </cell>
          <cell r="C34" t="str">
            <v>11060</v>
          </cell>
          <cell r="V34">
            <v>0</v>
          </cell>
        </row>
        <row r="35">
          <cell r="B35" t="str">
            <v>122</v>
          </cell>
          <cell r="C35" t="str">
            <v>11100</v>
          </cell>
          <cell r="V35">
            <v>0</v>
          </cell>
        </row>
        <row r="36">
          <cell r="B36" t="str">
            <v>123</v>
          </cell>
          <cell r="C36" t="str">
            <v>11810</v>
          </cell>
          <cell r="V36">
            <v>0</v>
          </cell>
        </row>
        <row r="37">
          <cell r="B37" t="str">
            <v>123</v>
          </cell>
          <cell r="C37" t="str">
            <v>11810</v>
          </cell>
          <cell r="V37">
            <v>0</v>
          </cell>
        </row>
        <row r="38">
          <cell r="B38" t="str">
            <v>123</v>
          </cell>
          <cell r="C38" t="str">
            <v>11811</v>
          </cell>
          <cell r="V38">
            <v>0</v>
          </cell>
        </row>
        <row r="39">
          <cell r="B39" t="str">
            <v>123</v>
          </cell>
          <cell r="C39" t="str">
            <v>11811</v>
          </cell>
          <cell r="V39">
            <v>0</v>
          </cell>
        </row>
        <row r="40">
          <cell r="B40" t="str">
            <v>126</v>
          </cell>
          <cell r="C40" t="str">
            <v>42100</v>
          </cell>
          <cell r="V40">
            <v>0</v>
          </cell>
        </row>
        <row r="41">
          <cell r="B41" t="str">
            <v>126</v>
          </cell>
          <cell r="C41" t="str">
            <v>42100</v>
          </cell>
          <cell r="V41">
            <v>0</v>
          </cell>
        </row>
        <row r="42">
          <cell r="B42" t="str">
            <v>126</v>
          </cell>
          <cell r="C42" t="str">
            <v>42101</v>
          </cell>
          <cell r="V42">
            <v>0</v>
          </cell>
        </row>
        <row r="43">
          <cell r="B43" t="str">
            <v>126</v>
          </cell>
          <cell r="C43" t="str">
            <v>42101</v>
          </cell>
          <cell r="V43">
            <v>0</v>
          </cell>
        </row>
        <row r="44">
          <cell r="B44" t="str">
            <v>129</v>
          </cell>
          <cell r="C44" t="str">
            <v>10002</v>
          </cell>
          <cell r="V44">
            <v>20041.810000000001</v>
          </cell>
        </row>
        <row r="45">
          <cell r="B45" t="str">
            <v>129</v>
          </cell>
          <cell r="C45" t="str">
            <v>10812</v>
          </cell>
          <cell r="V45">
            <v>296836.43</v>
          </cell>
        </row>
        <row r="46">
          <cell r="B46" t="str">
            <v>129</v>
          </cell>
          <cell r="C46" t="str">
            <v>10812</v>
          </cell>
          <cell r="V46">
            <v>0</v>
          </cell>
        </row>
        <row r="47">
          <cell r="B47" t="str">
            <v>129</v>
          </cell>
          <cell r="C47" t="str">
            <v>40012</v>
          </cell>
          <cell r="V47">
            <v>10268.35</v>
          </cell>
        </row>
        <row r="48">
          <cell r="B48" t="str">
            <v>129</v>
          </cell>
          <cell r="C48" t="str">
            <v>40012</v>
          </cell>
          <cell r="V48">
            <v>8068.01</v>
          </cell>
        </row>
        <row r="49">
          <cell r="B49" t="str">
            <v>131</v>
          </cell>
          <cell r="C49" t="str">
            <v>10020</v>
          </cell>
          <cell r="V49">
            <v>0</v>
          </cell>
        </row>
        <row r="50">
          <cell r="B50" t="str">
            <v>131</v>
          </cell>
          <cell r="C50" t="str">
            <v>10050</v>
          </cell>
          <cell r="V50">
            <v>0</v>
          </cell>
        </row>
        <row r="51">
          <cell r="B51" t="str">
            <v>131</v>
          </cell>
          <cell r="C51" t="str">
            <v>40150</v>
          </cell>
          <cell r="V51">
            <v>0</v>
          </cell>
        </row>
        <row r="52">
          <cell r="B52" t="str">
            <v>131</v>
          </cell>
          <cell r="C52" t="str">
            <v>40220</v>
          </cell>
          <cell r="V52">
            <v>0</v>
          </cell>
        </row>
        <row r="53">
          <cell r="B53" t="str">
            <v>131</v>
          </cell>
          <cell r="C53" t="str">
            <v>40240</v>
          </cell>
          <cell r="V53">
            <v>0</v>
          </cell>
        </row>
        <row r="54">
          <cell r="B54" t="str">
            <v>131</v>
          </cell>
          <cell r="C54" t="str">
            <v>40280</v>
          </cell>
          <cell r="V54">
            <v>0</v>
          </cell>
        </row>
        <row r="55">
          <cell r="B55" t="str">
            <v>131</v>
          </cell>
          <cell r="C55" t="str">
            <v>40290</v>
          </cell>
          <cell r="V55">
            <v>0</v>
          </cell>
        </row>
        <row r="56">
          <cell r="B56" t="str">
            <v>131</v>
          </cell>
          <cell r="C56" t="str">
            <v>40300</v>
          </cell>
          <cell r="V56">
            <v>0</v>
          </cell>
        </row>
        <row r="57">
          <cell r="B57" t="str">
            <v>131</v>
          </cell>
          <cell r="C57" t="str">
            <v>40350</v>
          </cell>
          <cell r="V57">
            <v>0</v>
          </cell>
        </row>
        <row r="58">
          <cell r="B58" t="str">
            <v>131</v>
          </cell>
          <cell r="C58" t="str">
            <v>40360</v>
          </cell>
          <cell r="V58">
            <v>0</v>
          </cell>
        </row>
        <row r="59">
          <cell r="B59" t="str">
            <v>131</v>
          </cell>
          <cell r="C59" t="str">
            <v>40370</v>
          </cell>
          <cell r="V59">
            <v>0</v>
          </cell>
        </row>
        <row r="60">
          <cell r="B60" t="str">
            <v>131</v>
          </cell>
          <cell r="C60" t="str">
            <v>40390</v>
          </cell>
          <cell r="V60">
            <v>0</v>
          </cell>
        </row>
        <row r="61">
          <cell r="B61" t="str">
            <v>132</v>
          </cell>
          <cell r="C61" t="str">
            <v>10000</v>
          </cell>
          <cell r="V61">
            <v>0</v>
          </cell>
        </row>
        <row r="62">
          <cell r="B62" t="str">
            <v>132</v>
          </cell>
          <cell r="C62" t="str">
            <v>10000</v>
          </cell>
          <cell r="V62">
            <v>0</v>
          </cell>
        </row>
        <row r="63">
          <cell r="B63" t="str">
            <v>132</v>
          </cell>
          <cell r="C63" t="str">
            <v>10001</v>
          </cell>
          <cell r="V63">
            <v>0</v>
          </cell>
        </row>
        <row r="64">
          <cell r="B64" t="str">
            <v>132</v>
          </cell>
          <cell r="C64" t="str">
            <v>10001</v>
          </cell>
          <cell r="V64">
            <v>0</v>
          </cell>
        </row>
        <row r="65">
          <cell r="B65" t="str">
            <v>132</v>
          </cell>
          <cell r="C65" t="str">
            <v>10100</v>
          </cell>
          <cell r="V65">
            <v>0</v>
          </cell>
        </row>
        <row r="66">
          <cell r="B66" t="str">
            <v>132</v>
          </cell>
          <cell r="C66" t="str">
            <v>10100</v>
          </cell>
          <cell r="V66">
            <v>0</v>
          </cell>
        </row>
        <row r="67">
          <cell r="B67" t="str">
            <v>132</v>
          </cell>
          <cell r="C67" t="str">
            <v>10101</v>
          </cell>
          <cell r="V67">
            <v>0</v>
          </cell>
        </row>
        <row r="68">
          <cell r="B68" t="str">
            <v>132</v>
          </cell>
          <cell r="C68" t="str">
            <v>10101</v>
          </cell>
          <cell r="V68">
            <v>0</v>
          </cell>
        </row>
        <row r="69">
          <cell r="B69" t="str">
            <v>132</v>
          </cell>
          <cell r="C69" t="str">
            <v>30000</v>
          </cell>
          <cell r="V69">
            <v>0</v>
          </cell>
        </row>
        <row r="70">
          <cell r="B70" t="str">
            <v>132</v>
          </cell>
          <cell r="C70" t="str">
            <v>30000</v>
          </cell>
          <cell r="V70">
            <v>0</v>
          </cell>
        </row>
        <row r="71">
          <cell r="B71" t="str">
            <v>132</v>
          </cell>
          <cell r="C71" t="str">
            <v>30000</v>
          </cell>
          <cell r="V71">
            <v>0</v>
          </cell>
        </row>
        <row r="72">
          <cell r="B72" t="str">
            <v>132</v>
          </cell>
          <cell r="C72" t="str">
            <v>30000</v>
          </cell>
          <cell r="V72">
            <v>0</v>
          </cell>
        </row>
        <row r="73">
          <cell r="B73" t="str">
            <v>132</v>
          </cell>
          <cell r="C73" t="str">
            <v>30001</v>
          </cell>
          <cell r="V73">
            <v>0</v>
          </cell>
        </row>
        <row r="74">
          <cell r="B74" t="str">
            <v>132</v>
          </cell>
          <cell r="C74" t="str">
            <v>30001</v>
          </cell>
          <cell r="V74">
            <v>0</v>
          </cell>
        </row>
        <row r="75">
          <cell r="B75" t="str">
            <v>132</v>
          </cell>
          <cell r="C75" t="str">
            <v>30001</v>
          </cell>
          <cell r="V75">
            <v>0</v>
          </cell>
        </row>
        <row r="76">
          <cell r="B76" t="str">
            <v>132</v>
          </cell>
          <cell r="C76" t="str">
            <v>30001</v>
          </cell>
          <cell r="V76">
            <v>0</v>
          </cell>
        </row>
        <row r="77">
          <cell r="B77" t="str">
            <v>132</v>
          </cell>
          <cell r="C77" t="str">
            <v>30100</v>
          </cell>
          <cell r="V77">
            <v>0</v>
          </cell>
        </row>
        <row r="78">
          <cell r="B78" t="str">
            <v>132</v>
          </cell>
          <cell r="C78" t="str">
            <v>30100</v>
          </cell>
          <cell r="V78">
            <v>0</v>
          </cell>
        </row>
        <row r="79">
          <cell r="B79" t="str">
            <v>132</v>
          </cell>
          <cell r="C79" t="str">
            <v>30100</v>
          </cell>
          <cell r="V79">
            <v>0</v>
          </cell>
        </row>
        <row r="80">
          <cell r="B80" t="str">
            <v>132</v>
          </cell>
          <cell r="C80" t="str">
            <v>30100</v>
          </cell>
          <cell r="V80">
            <v>0</v>
          </cell>
        </row>
        <row r="81">
          <cell r="B81" t="str">
            <v>132</v>
          </cell>
          <cell r="C81" t="str">
            <v>30100</v>
          </cell>
          <cell r="V81">
            <v>0</v>
          </cell>
        </row>
        <row r="82">
          <cell r="B82" t="str">
            <v>132</v>
          </cell>
          <cell r="C82" t="str">
            <v>30100</v>
          </cell>
          <cell r="V82">
            <v>0</v>
          </cell>
        </row>
        <row r="83">
          <cell r="B83" t="str">
            <v>132</v>
          </cell>
          <cell r="C83" t="str">
            <v>30101</v>
          </cell>
          <cell r="V83">
            <v>0</v>
          </cell>
        </row>
        <row r="84">
          <cell r="B84" t="str">
            <v>132</v>
          </cell>
          <cell r="C84" t="str">
            <v>30101</v>
          </cell>
          <cell r="V84">
            <v>0</v>
          </cell>
        </row>
        <row r="85">
          <cell r="B85" t="str">
            <v>132</v>
          </cell>
          <cell r="C85" t="str">
            <v>30101</v>
          </cell>
          <cell r="V85">
            <v>0</v>
          </cell>
        </row>
        <row r="86">
          <cell r="B86" t="str">
            <v>132</v>
          </cell>
          <cell r="C86" t="str">
            <v>30101</v>
          </cell>
          <cell r="V86">
            <v>0</v>
          </cell>
        </row>
        <row r="87">
          <cell r="B87" t="str">
            <v>132</v>
          </cell>
          <cell r="C87" t="str">
            <v>30101</v>
          </cell>
          <cell r="V87">
            <v>0</v>
          </cell>
        </row>
        <row r="88">
          <cell r="B88" t="str">
            <v>132</v>
          </cell>
          <cell r="C88" t="str">
            <v>30101</v>
          </cell>
          <cell r="V88">
            <v>0</v>
          </cell>
        </row>
        <row r="89">
          <cell r="B89" t="str">
            <v>132</v>
          </cell>
          <cell r="C89" t="str">
            <v>40000</v>
          </cell>
          <cell r="V89">
            <v>0</v>
          </cell>
        </row>
        <row r="90">
          <cell r="B90" t="str">
            <v>132</v>
          </cell>
          <cell r="C90" t="str">
            <v>40000</v>
          </cell>
          <cell r="V90">
            <v>0</v>
          </cell>
        </row>
        <row r="91">
          <cell r="B91" t="str">
            <v>132</v>
          </cell>
          <cell r="C91" t="str">
            <v>40000</v>
          </cell>
          <cell r="V91">
            <v>0</v>
          </cell>
        </row>
        <row r="92">
          <cell r="B92" t="str">
            <v>132</v>
          </cell>
          <cell r="C92" t="str">
            <v>40000</v>
          </cell>
          <cell r="V92">
            <v>0</v>
          </cell>
        </row>
        <row r="93">
          <cell r="B93" t="str">
            <v>132</v>
          </cell>
          <cell r="C93" t="str">
            <v>40001</v>
          </cell>
          <cell r="V93">
            <v>0</v>
          </cell>
        </row>
        <row r="94">
          <cell r="B94" t="str">
            <v>132</v>
          </cell>
          <cell r="C94" t="str">
            <v>40001</v>
          </cell>
          <cell r="V94">
            <v>0</v>
          </cell>
        </row>
        <row r="95">
          <cell r="B95" t="str">
            <v>132</v>
          </cell>
          <cell r="C95" t="str">
            <v>40001</v>
          </cell>
          <cell r="V95">
            <v>0</v>
          </cell>
        </row>
        <row r="96">
          <cell r="B96" t="str">
            <v>132</v>
          </cell>
          <cell r="C96" t="str">
            <v>40001</v>
          </cell>
          <cell r="V96">
            <v>0</v>
          </cell>
        </row>
        <row r="97">
          <cell r="B97" t="str">
            <v>132</v>
          </cell>
          <cell r="C97" t="str">
            <v>40100</v>
          </cell>
          <cell r="V97">
            <v>0</v>
          </cell>
        </row>
        <row r="98">
          <cell r="B98" t="str">
            <v>132</v>
          </cell>
          <cell r="C98" t="str">
            <v>40100</v>
          </cell>
          <cell r="V98">
            <v>0</v>
          </cell>
        </row>
        <row r="99">
          <cell r="B99" t="str">
            <v>132</v>
          </cell>
          <cell r="C99" t="str">
            <v>40100</v>
          </cell>
          <cell r="V99">
            <v>0</v>
          </cell>
        </row>
        <row r="100">
          <cell r="B100" t="str">
            <v>132</v>
          </cell>
          <cell r="C100" t="str">
            <v>40100</v>
          </cell>
          <cell r="V100">
            <v>0</v>
          </cell>
        </row>
        <row r="101">
          <cell r="B101" t="str">
            <v>132</v>
          </cell>
          <cell r="C101" t="str">
            <v>40101</v>
          </cell>
          <cell r="V101">
            <v>0</v>
          </cell>
        </row>
        <row r="102">
          <cell r="B102" t="str">
            <v>132</v>
          </cell>
          <cell r="C102" t="str">
            <v>40101</v>
          </cell>
          <cell r="V102">
            <v>0</v>
          </cell>
        </row>
        <row r="103">
          <cell r="B103" t="str">
            <v>132</v>
          </cell>
          <cell r="C103" t="str">
            <v>40101</v>
          </cell>
          <cell r="V103">
            <v>0</v>
          </cell>
        </row>
        <row r="104">
          <cell r="B104" t="str">
            <v>132</v>
          </cell>
          <cell r="C104" t="str">
            <v>40101</v>
          </cell>
          <cell r="V104">
            <v>0</v>
          </cell>
        </row>
        <row r="105">
          <cell r="B105" t="str">
            <v>132</v>
          </cell>
          <cell r="C105" t="str">
            <v>40510</v>
          </cell>
          <cell r="V105">
            <v>0</v>
          </cell>
        </row>
        <row r="106">
          <cell r="B106" t="str">
            <v>132</v>
          </cell>
          <cell r="C106" t="str">
            <v>40510</v>
          </cell>
          <cell r="V106">
            <v>0</v>
          </cell>
        </row>
        <row r="107">
          <cell r="B107" t="str">
            <v>132</v>
          </cell>
          <cell r="C107" t="str">
            <v>40511</v>
          </cell>
          <cell r="V107">
            <v>0</v>
          </cell>
        </row>
        <row r="108">
          <cell r="B108" t="str">
            <v>132</v>
          </cell>
          <cell r="C108" t="str">
            <v>40511</v>
          </cell>
          <cell r="V108">
            <v>0</v>
          </cell>
        </row>
        <row r="109">
          <cell r="B109" t="str">
            <v>135</v>
          </cell>
          <cell r="C109" t="str">
            <v>40110</v>
          </cell>
          <cell r="V109">
            <v>0</v>
          </cell>
        </row>
        <row r="110">
          <cell r="B110" t="str">
            <v>135</v>
          </cell>
          <cell r="C110" t="str">
            <v>40310</v>
          </cell>
          <cell r="V110">
            <v>0</v>
          </cell>
        </row>
        <row r="111">
          <cell r="B111" t="str">
            <v>135</v>
          </cell>
          <cell r="C111" t="str">
            <v>40311</v>
          </cell>
          <cell r="V111">
            <v>0</v>
          </cell>
        </row>
        <row r="112">
          <cell r="B112" t="str">
            <v>135</v>
          </cell>
          <cell r="C112" t="str">
            <v>40320</v>
          </cell>
          <cell r="V112">
            <v>0</v>
          </cell>
        </row>
        <row r="113">
          <cell r="B113" t="str">
            <v>135</v>
          </cell>
          <cell r="C113" t="str">
            <v>40320</v>
          </cell>
          <cell r="V113">
            <v>0</v>
          </cell>
        </row>
        <row r="114">
          <cell r="B114" t="str">
            <v>135</v>
          </cell>
          <cell r="C114" t="str">
            <v>40321</v>
          </cell>
          <cell r="V114">
            <v>0</v>
          </cell>
        </row>
        <row r="115">
          <cell r="B115" t="str">
            <v>135</v>
          </cell>
          <cell r="C115" t="str">
            <v>40321</v>
          </cell>
          <cell r="V115">
            <v>0</v>
          </cell>
        </row>
        <row r="116">
          <cell r="B116" t="str">
            <v>135</v>
          </cell>
          <cell r="C116" t="str">
            <v>40330</v>
          </cell>
          <cell r="V116">
            <v>0</v>
          </cell>
        </row>
        <row r="117">
          <cell r="B117" t="str">
            <v>135</v>
          </cell>
          <cell r="C117" t="str">
            <v>40331</v>
          </cell>
          <cell r="V117">
            <v>0</v>
          </cell>
        </row>
        <row r="118">
          <cell r="B118" t="str">
            <v>136</v>
          </cell>
          <cell r="C118" t="str">
            <v>10000</v>
          </cell>
          <cell r="V118">
            <v>0</v>
          </cell>
        </row>
        <row r="119">
          <cell r="B119" t="str">
            <v>136</v>
          </cell>
          <cell r="C119" t="str">
            <v>10001</v>
          </cell>
          <cell r="V119">
            <v>0</v>
          </cell>
        </row>
        <row r="120">
          <cell r="B120" t="str">
            <v>136</v>
          </cell>
          <cell r="C120" t="str">
            <v>10100</v>
          </cell>
          <cell r="V120">
            <v>0</v>
          </cell>
        </row>
        <row r="121">
          <cell r="B121" t="str">
            <v>136</v>
          </cell>
          <cell r="C121" t="str">
            <v>10100</v>
          </cell>
          <cell r="V121">
            <v>0</v>
          </cell>
        </row>
        <row r="122">
          <cell r="B122" t="str">
            <v>136</v>
          </cell>
          <cell r="C122" t="str">
            <v>10101</v>
          </cell>
          <cell r="V122">
            <v>0</v>
          </cell>
        </row>
        <row r="123">
          <cell r="B123" t="str">
            <v>136</v>
          </cell>
          <cell r="C123" t="str">
            <v>10101</v>
          </cell>
          <cell r="V123">
            <v>0</v>
          </cell>
        </row>
        <row r="124">
          <cell r="B124" t="str">
            <v>136</v>
          </cell>
          <cell r="C124" t="str">
            <v>20100</v>
          </cell>
          <cell r="V124">
            <v>0</v>
          </cell>
        </row>
        <row r="125">
          <cell r="B125" t="str">
            <v>136</v>
          </cell>
          <cell r="C125" t="str">
            <v>20101</v>
          </cell>
          <cell r="V125">
            <v>0</v>
          </cell>
        </row>
        <row r="126">
          <cell r="B126" t="str">
            <v>136</v>
          </cell>
          <cell r="C126" t="str">
            <v>30100</v>
          </cell>
          <cell r="V126">
            <v>0</v>
          </cell>
        </row>
        <row r="127">
          <cell r="B127" t="str">
            <v>136</v>
          </cell>
          <cell r="C127" t="str">
            <v>30100</v>
          </cell>
          <cell r="V127">
            <v>0</v>
          </cell>
        </row>
        <row r="128">
          <cell r="B128" t="str">
            <v>136</v>
          </cell>
          <cell r="C128" t="str">
            <v>30100</v>
          </cell>
          <cell r="V128">
            <v>0</v>
          </cell>
        </row>
        <row r="129">
          <cell r="B129" t="str">
            <v>136</v>
          </cell>
          <cell r="C129" t="str">
            <v>30100</v>
          </cell>
          <cell r="V129">
            <v>0</v>
          </cell>
        </row>
        <row r="130">
          <cell r="B130" t="str">
            <v>136</v>
          </cell>
          <cell r="C130" t="str">
            <v>30101</v>
          </cell>
          <cell r="V130">
            <v>0</v>
          </cell>
        </row>
        <row r="131">
          <cell r="B131" t="str">
            <v>136</v>
          </cell>
          <cell r="C131" t="str">
            <v>30101</v>
          </cell>
          <cell r="V131">
            <v>0</v>
          </cell>
        </row>
        <row r="132">
          <cell r="B132" t="str">
            <v>136</v>
          </cell>
          <cell r="C132" t="str">
            <v>30101</v>
          </cell>
          <cell r="V132">
            <v>0</v>
          </cell>
        </row>
        <row r="133">
          <cell r="B133" t="str">
            <v>136</v>
          </cell>
          <cell r="C133" t="str">
            <v>30101</v>
          </cell>
          <cell r="V133">
            <v>0</v>
          </cell>
        </row>
        <row r="134">
          <cell r="B134" t="str">
            <v>136</v>
          </cell>
          <cell r="C134" t="str">
            <v>40000</v>
          </cell>
          <cell r="V134">
            <v>0</v>
          </cell>
        </row>
        <row r="135">
          <cell r="B135" t="str">
            <v>136</v>
          </cell>
          <cell r="C135" t="str">
            <v>40001</v>
          </cell>
          <cell r="V135">
            <v>0</v>
          </cell>
        </row>
        <row r="136">
          <cell r="B136" t="str">
            <v>136</v>
          </cell>
          <cell r="C136" t="str">
            <v>40100</v>
          </cell>
          <cell r="V136">
            <v>0</v>
          </cell>
        </row>
        <row r="137">
          <cell r="B137" t="str">
            <v>136</v>
          </cell>
          <cell r="C137" t="str">
            <v>40100</v>
          </cell>
          <cell r="V137">
            <v>0</v>
          </cell>
        </row>
        <row r="138">
          <cell r="B138" t="str">
            <v>136</v>
          </cell>
          <cell r="C138" t="str">
            <v>40101</v>
          </cell>
          <cell r="V138">
            <v>0</v>
          </cell>
        </row>
        <row r="139">
          <cell r="B139" t="str">
            <v>136</v>
          </cell>
          <cell r="C139" t="str">
            <v>40101</v>
          </cell>
          <cell r="V139">
            <v>0</v>
          </cell>
        </row>
        <row r="140">
          <cell r="B140" t="str">
            <v>136</v>
          </cell>
          <cell r="C140" t="str">
            <v>40510</v>
          </cell>
          <cell r="V140">
            <v>0</v>
          </cell>
        </row>
        <row r="141">
          <cell r="B141" t="str">
            <v>136</v>
          </cell>
          <cell r="C141" t="str">
            <v>40511</v>
          </cell>
          <cell r="V141">
            <v>0</v>
          </cell>
        </row>
        <row r="142">
          <cell r="B142" t="str">
            <v>137</v>
          </cell>
          <cell r="C142" t="str">
            <v>30300</v>
          </cell>
          <cell r="V142">
            <v>1583470000</v>
          </cell>
        </row>
        <row r="143">
          <cell r="B143" t="str">
            <v>137</v>
          </cell>
          <cell r="C143" t="str">
            <v>30301</v>
          </cell>
          <cell r="V143">
            <v>1994208.09</v>
          </cell>
        </row>
        <row r="144">
          <cell r="B144" t="str">
            <v>137</v>
          </cell>
          <cell r="C144" t="str">
            <v>30303</v>
          </cell>
          <cell r="V144">
            <v>-35554.33</v>
          </cell>
        </row>
        <row r="145">
          <cell r="B145" t="str">
            <v>137</v>
          </cell>
          <cell r="C145" t="str">
            <v>30500</v>
          </cell>
          <cell r="V145">
            <v>179364704.63</v>
          </cell>
        </row>
        <row r="146">
          <cell r="B146" t="str">
            <v>137</v>
          </cell>
          <cell r="C146" t="str">
            <v>30501</v>
          </cell>
          <cell r="V146">
            <v>2928658.52</v>
          </cell>
        </row>
        <row r="147">
          <cell r="B147" t="str">
            <v>137</v>
          </cell>
          <cell r="C147" t="str">
            <v>30503</v>
          </cell>
          <cell r="V147">
            <v>-122999.38</v>
          </cell>
        </row>
        <row r="148">
          <cell r="B148" t="str">
            <v>138</v>
          </cell>
          <cell r="C148" t="str">
            <v>42211</v>
          </cell>
          <cell r="V148">
            <v>0</v>
          </cell>
        </row>
        <row r="149">
          <cell r="B149" t="str">
            <v>138</v>
          </cell>
          <cell r="C149" t="str">
            <v>42221</v>
          </cell>
          <cell r="V149">
            <v>0</v>
          </cell>
        </row>
        <row r="150">
          <cell r="B150" t="str">
            <v>138</v>
          </cell>
          <cell r="C150" t="str">
            <v>42711</v>
          </cell>
          <cell r="V150">
            <v>0</v>
          </cell>
        </row>
        <row r="151">
          <cell r="B151" t="str">
            <v>138</v>
          </cell>
          <cell r="C151" t="str">
            <v>42721</v>
          </cell>
          <cell r="V151">
            <v>0</v>
          </cell>
        </row>
        <row r="152">
          <cell r="B152" t="str">
            <v>138</v>
          </cell>
          <cell r="C152" t="str">
            <v>42722</v>
          </cell>
          <cell r="V152">
            <v>0</v>
          </cell>
        </row>
        <row r="153">
          <cell r="B153" t="str">
            <v>138</v>
          </cell>
          <cell r="C153" t="str">
            <v>42723</v>
          </cell>
          <cell r="V153">
            <v>0</v>
          </cell>
        </row>
        <row r="154">
          <cell r="B154" t="str">
            <v>138</v>
          </cell>
          <cell r="C154" t="str">
            <v>44211</v>
          </cell>
          <cell r="V154">
            <v>0</v>
          </cell>
        </row>
        <row r="155">
          <cell r="B155" t="str">
            <v>138</v>
          </cell>
          <cell r="C155" t="str">
            <v>44221</v>
          </cell>
          <cell r="V155">
            <v>0</v>
          </cell>
        </row>
        <row r="156">
          <cell r="B156" t="str">
            <v>138</v>
          </cell>
          <cell r="C156" t="str">
            <v>44711</v>
          </cell>
          <cell r="V156">
            <v>0</v>
          </cell>
        </row>
        <row r="157">
          <cell r="B157" t="str">
            <v>138</v>
          </cell>
          <cell r="C157" t="str">
            <v>44712</v>
          </cell>
          <cell r="V157">
            <v>0</v>
          </cell>
        </row>
        <row r="158">
          <cell r="B158" t="str">
            <v>138</v>
          </cell>
          <cell r="C158" t="str">
            <v>44713</v>
          </cell>
          <cell r="V158">
            <v>0</v>
          </cell>
        </row>
        <row r="159">
          <cell r="B159" t="str">
            <v>138</v>
          </cell>
          <cell r="C159" t="str">
            <v>44714</v>
          </cell>
          <cell r="V159">
            <v>0</v>
          </cell>
        </row>
        <row r="160">
          <cell r="B160" t="str">
            <v>138</v>
          </cell>
          <cell r="C160" t="str">
            <v>44715</v>
          </cell>
          <cell r="V160">
            <v>0</v>
          </cell>
        </row>
        <row r="161">
          <cell r="B161" t="str">
            <v>138</v>
          </cell>
          <cell r="C161" t="str">
            <v>44721</v>
          </cell>
          <cell r="V161">
            <v>0</v>
          </cell>
        </row>
        <row r="162">
          <cell r="B162" t="str">
            <v>138</v>
          </cell>
          <cell r="C162" t="str">
            <v>44722</v>
          </cell>
          <cell r="V162">
            <v>0</v>
          </cell>
        </row>
        <row r="163">
          <cell r="B163" t="str">
            <v>138</v>
          </cell>
          <cell r="C163" t="str">
            <v>44723</v>
          </cell>
          <cell r="V163">
            <v>0</v>
          </cell>
        </row>
        <row r="164">
          <cell r="B164" t="str">
            <v>138</v>
          </cell>
          <cell r="C164" t="str">
            <v>44724</v>
          </cell>
          <cell r="V164">
            <v>0</v>
          </cell>
        </row>
        <row r="165">
          <cell r="B165" t="str">
            <v>138</v>
          </cell>
          <cell r="C165" t="str">
            <v>44725</v>
          </cell>
          <cell r="V165">
            <v>0</v>
          </cell>
        </row>
        <row r="166">
          <cell r="B166" t="str">
            <v>138</v>
          </cell>
          <cell r="C166" t="str">
            <v>44727</v>
          </cell>
          <cell r="V166">
            <v>0</v>
          </cell>
        </row>
        <row r="167">
          <cell r="B167" t="str">
            <v>139</v>
          </cell>
          <cell r="C167" t="str">
            <v>40152</v>
          </cell>
          <cell r="V167">
            <v>0</v>
          </cell>
        </row>
        <row r="168">
          <cell r="B168" t="str">
            <v>139</v>
          </cell>
          <cell r="C168" t="str">
            <v>40212</v>
          </cell>
          <cell r="V168">
            <v>0</v>
          </cell>
        </row>
        <row r="169">
          <cell r="B169" t="str">
            <v>139</v>
          </cell>
          <cell r="C169" t="str">
            <v>40222</v>
          </cell>
          <cell r="V169">
            <v>110304.55</v>
          </cell>
        </row>
        <row r="170">
          <cell r="B170" t="str">
            <v>139</v>
          </cell>
          <cell r="C170" t="str">
            <v>40222</v>
          </cell>
          <cell r="V170">
            <v>1585.51</v>
          </cell>
        </row>
        <row r="171">
          <cell r="B171" t="str">
            <v>139</v>
          </cell>
          <cell r="C171" t="str">
            <v>40232</v>
          </cell>
          <cell r="V171">
            <v>63612.41</v>
          </cell>
        </row>
        <row r="172">
          <cell r="B172" t="str">
            <v>139</v>
          </cell>
          <cell r="C172" t="str">
            <v>42212</v>
          </cell>
          <cell r="V172">
            <v>0</v>
          </cell>
        </row>
        <row r="173">
          <cell r="B173" t="str">
            <v>139</v>
          </cell>
          <cell r="C173" t="str">
            <v>42222</v>
          </cell>
          <cell r="V173">
            <v>0</v>
          </cell>
        </row>
        <row r="174">
          <cell r="B174" t="str">
            <v>139</v>
          </cell>
          <cell r="C174" t="str">
            <v>44212</v>
          </cell>
          <cell r="V174">
            <v>95853.13</v>
          </cell>
        </row>
        <row r="175">
          <cell r="B175" t="str">
            <v>139</v>
          </cell>
          <cell r="C175" t="str">
            <v>44221</v>
          </cell>
          <cell r="V175">
            <v>0</v>
          </cell>
        </row>
        <row r="176">
          <cell r="B176" t="str">
            <v>139</v>
          </cell>
          <cell r="C176" t="str">
            <v>44222</v>
          </cell>
          <cell r="V176">
            <v>364191.1</v>
          </cell>
        </row>
        <row r="177">
          <cell r="B177" t="str">
            <v>212</v>
          </cell>
          <cell r="C177" t="str">
            <v>12310</v>
          </cell>
          <cell r="V177">
            <v>0</v>
          </cell>
        </row>
        <row r="178">
          <cell r="B178" t="str">
            <v>212</v>
          </cell>
          <cell r="C178" t="str">
            <v>12311</v>
          </cell>
          <cell r="V178">
            <v>0</v>
          </cell>
        </row>
        <row r="179">
          <cell r="B179" t="str">
            <v>212</v>
          </cell>
          <cell r="C179" t="str">
            <v>22310</v>
          </cell>
          <cell r="V179">
            <v>0</v>
          </cell>
        </row>
        <row r="180">
          <cell r="B180" t="str">
            <v>212</v>
          </cell>
          <cell r="C180" t="str">
            <v>22311</v>
          </cell>
          <cell r="V180">
            <v>0</v>
          </cell>
        </row>
        <row r="181">
          <cell r="B181" t="str">
            <v>212</v>
          </cell>
          <cell r="C181" t="str">
            <v>42310</v>
          </cell>
          <cell r="V181">
            <v>0</v>
          </cell>
        </row>
        <row r="182">
          <cell r="B182" t="str">
            <v>212</v>
          </cell>
          <cell r="C182" t="str">
            <v>42310</v>
          </cell>
          <cell r="V182">
            <v>0</v>
          </cell>
        </row>
        <row r="183">
          <cell r="B183" t="str">
            <v>212</v>
          </cell>
          <cell r="C183" t="str">
            <v>42311</v>
          </cell>
          <cell r="V183">
            <v>0</v>
          </cell>
        </row>
        <row r="184">
          <cell r="B184" t="str">
            <v>212</v>
          </cell>
          <cell r="C184" t="str">
            <v>42311</v>
          </cell>
          <cell r="V184">
            <v>0</v>
          </cell>
        </row>
        <row r="185">
          <cell r="B185" t="str">
            <v>212</v>
          </cell>
          <cell r="C185" t="str">
            <v>42320</v>
          </cell>
          <cell r="V185">
            <v>0</v>
          </cell>
        </row>
        <row r="186">
          <cell r="B186" t="str">
            <v>212</v>
          </cell>
          <cell r="C186" t="str">
            <v>42321</v>
          </cell>
          <cell r="V186">
            <v>0</v>
          </cell>
        </row>
        <row r="187">
          <cell r="B187" t="str">
            <v>212</v>
          </cell>
          <cell r="C187" t="str">
            <v>42330</v>
          </cell>
          <cell r="V187">
            <v>0</v>
          </cell>
        </row>
        <row r="188">
          <cell r="B188" t="str">
            <v>212</v>
          </cell>
          <cell r="C188" t="str">
            <v>42330</v>
          </cell>
          <cell r="V188">
            <v>0</v>
          </cell>
        </row>
        <row r="189">
          <cell r="B189" t="str">
            <v>212</v>
          </cell>
          <cell r="C189" t="str">
            <v>42331</v>
          </cell>
          <cell r="V189">
            <v>0</v>
          </cell>
        </row>
        <row r="190">
          <cell r="B190" t="str">
            <v>212</v>
          </cell>
          <cell r="C190" t="str">
            <v>42331</v>
          </cell>
          <cell r="V190">
            <v>0</v>
          </cell>
        </row>
        <row r="191">
          <cell r="B191" t="str">
            <v>214</v>
          </cell>
          <cell r="C191" t="str">
            <v>32110</v>
          </cell>
          <cell r="V191">
            <v>0</v>
          </cell>
        </row>
        <row r="192">
          <cell r="B192" t="str">
            <v>214</v>
          </cell>
          <cell r="C192" t="str">
            <v>32111</v>
          </cell>
          <cell r="V192">
            <v>0</v>
          </cell>
        </row>
        <row r="193">
          <cell r="B193" t="str">
            <v>214</v>
          </cell>
          <cell r="C193" t="str">
            <v>32113</v>
          </cell>
          <cell r="V193">
            <v>0</v>
          </cell>
        </row>
        <row r="194">
          <cell r="B194" t="str">
            <v>214</v>
          </cell>
          <cell r="C194" t="str">
            <v>32114</v>
          </cell>
          <cell r="V194">
            <v>0</v>
          </cell>
        </row>
        <row r="195">
          <cell r="B195" t="str">
            <v>214</v>
          </cell>
          <cell r="C195" t="str">
            <v>32119</v>
          </cell>
          <cell r="V195">
            <v>0</v>
          </cell>
        </row>
        <row r="196">
          <cell r="B196" t="str">
            <v>216</v>
          </cell>
          <cell r="C196" t="str">
            <v>32120</v>
          </cell>
          <cell r="V196">
            <v>0</v>
          </cell>
        </row>
        <row r="197">
          <cell r="B197" t="str">
            <v>216</v>
          </cell>
          <cell r="C197" t="str">
            <v>32121</v>
          </cell>
          <cell r="V197">
            <v>0</v>
          </cell>
        </row>
        <row r="198">
          <cell r="B198" t="str">
            <v>216</v>
          </cell>
          <cell r="C198" t="str">
            <v>32123</v>
          </cell>
          <cell r="V198">
            <v>0</v>
          </cell>
        </row>
        <row r="199">
          <cell r="B199" t="str">
            <v>216</v>
          </cell>
          <cell r="C199" t="str">
            <v>32124</v>
          </cell>
          <cell r="V199">
            <v>0</v>
          </cell>
        </row>
        <row r="200">
          <cell r="B200" t="str">
            <v>216</v>
          </cell>
          <cell r="C200" t="str">
            <v>32129</v>
          </cell>
          <cell r="V200">
            <v>0</v>
          </cell>
        </row>
        <row r="201">
          <cell r="B201" t="str">
            <v>216</v>
          </cell>
          <cell r="C201" t="str">
            <v>32129</v>
          </cell>
          <cell r="V201">
            <v>0</v>
          </cell>
        </row>
        <row r="202">
          <cell r="B202" t="str">
            <v>216</v>
          </cell>
          <cell r="C202" t="str">
            <v>32130</v>
          </cell>
          <cell r="V202">
            <v>0</v>
          </cell>
        </row>
        <row r="203">
          <cell r="B203" t="str">
            <v>216</v>
          </cell>
          <cell r="C203" t="str">
            <v>32131</v>
          </cell>
          <cell r="V203">
            <v>0</v>
          </cell>
        </row>
        <row r="204">
          <cell r="B204" t="str">
            <v>216</v>
          </cell>
          <cell r="C204" t="str">
            <v>32134</v>
          </cell>
          <cell r="V204">
            <v>0</v>
          </cell>
        </row>
        <row r="205">
          <cell r="B205" t="str">
            <v>216</v>
          </cell>
          <cell r="C205" t="str">
            <v>42140</v>
          </cell>
          <cell r="V205">
            <v>0</v>
          </cell>
        </row>
        <row r="206">
          <cell r="B206" t="str">
            <v>216</v>
          </cell>
          <cell r="C206" t="str">
            <v>42141</v>
          </cell>
          <cell r="V206">
            <v>0</v>
          </cell>
        </row>
        <row r="207">
          <cell r="B207" t="str">
            <v>216</v>
          </cell>
          <cell r="C207" t="str">
            <v>42143</v>
          </cell>
          <cell r="V207">
            <v>0</v>
          </cell>
        </row>
        <row r="208">
          <cell r="B208" t="str">
            <v>216</v>
          </cell>
          <cell r="C208" t="str">
            <v>42144</v>
          </cell>
          <cell r="V208">
            <v>0</v>
          </cell>
        </row>
        <row r="209">
          <cell r="B209" t="str">
            <v>216</v>
          </cell>
          <cell r="C209" t="str">
            <v>42149</v>
          </cell>
          <cell r="V209">
            <v>0</v>
          </cell>
        </row>
        <row r="210">
          <cell r="B210" t="str">
            <v>218</v>
          </cell>
          <cell r="C210" t="str">
            <v>42150</v>
          </cell>
          <cell r="V210">
            <v>0</v>
          </cell>
        </row>
        <row r="211">
          <cell r="B211" t="str">
            <v>218</v>
          </cell>
          <cell r="C211" t="str">
            <v>42150</v>
          </cell>
          <cell r="V211">
            <v>0</v>
          </cell>
        </row>
        <row r="212">
          <cell r="B212" t="str">
            <v>218</v>
          </cell>
          <cell r="C212" t="str">
            <v>42151</v>
          </cell>
          <cell r="V212">
            <v>0</v>
          </cell>
        </row>
        <row r="213">
          <cell r="B213" t="str">
            <v>218</v>
          </cell>
          <cell r="C213" t="str">
            <v>42151</v>
          </cell>
          <cell r="V213">
            <v>0</v>
          </cell>
        </row>
        <row r="214">
          <cell r="B214" t="str">
            <v>218</v>
          </cell>
          <cell r="C214" t="str">
            <v>42152</v>
          </cell>
          <cell r="V214">
            <v>0</v>
          </cell>
        </row>
        <row r="215">
          <cell r="B215" t="str">
            <v>218</v>
          </cell>
          <cell r="C215" t="str">
            <v>42153</v>
          </cell>
          <cell r="V215">
            <v>0</v>
          </cell>
        </row>
        <row r="216">
          <cell r="B216" t="str">
            <v>218</v>
          </cell>
          <cell r="C216" t="str">
            <v>42154</v>
          </cell>
          <cell r="V216">
            <v>0</v>
          </cell>
        </row>
        <row r="217">
          <cell r="B217" t="str">
            <v>218</v>
          </cell>
          <cell r="C217" t="str">
            <v>42154</v>
          </cell>
          <cell r="V217">
            <v>0</v>
          </cell>
        </row>
        <row r="218">
          <cell r="B218" t="str">
            <v>218</v>
          </cell>
          <cell r="C218" t="str">
            <v>42159</v>
          </cell>
          <cell r="V218">
            <v>0</v>
          </cell>
        </row>
        <row r="219">
          <cell r="B219" t="str">
            <v>218</v>
          </cell>
          <cell r="C219" t="str">
            <v>43150</v>
          </cell>
          <cell r="V219">
            <v>0</v>
          </cell>
        </row>
        <row r="220">
          <cell r="B220" t="str">
            <v>218</v>
          </cell>
          <cell r="C220" t="str">
            <v>43150</v>
          </cell>
          <cell r="V220">
            <v>0</v>
          </cell>
        </row>
        <row r="221">
          <cell r="B221" t="str">
            <v>218</v>
          </cell>
          <cell r="C221" t="str">
            <v>43150</v>
          </cell>
          <cell r="V221">
            <v>0</v>
          </cell>
        </row>
        <row r="222">
          <cell r="B222" t="str">
            <v>218</v>
          </cell>
          <cell r="C222" t="str">
            <v>43151</v>
          </cell>
          <cell r="V222">
            <v>0</v>
          </cell>
        </row>
        <row r="223">
          <cell r="B223" t="str">
            <v>218</v>
          </cell>
          <cell r="C223" t="str">
            <v>43151</v>
          </cell>
          <cell r="V223">
            <v>0</v>
          </cell>
        </row>
        <row r="224">
          <cell r="B224" t="str">
            <v>218</v>
          </cell>
          <cell r="C224" t="str">
            <v>43151</v>
          </cell>
          <cell r="V224">
            <v>0</v>
          </cell>
        </row>
        <row r="225">
          <cell r="B225" t="str">
            <v>218</v>
          </cell>
          <cell r="C225" t="str">
            <v>43153</v>
          </cell>
          <cell r="V225">
            <v>0</v>
          </cell>
        </row>
        <row r="226">
          <cell r="B226" t="str">
            <v>218</v>
          </cell>
          <cell r="C226" t="str">
            <v>43153</v>
          </cell>
          <cell r="V226">
            <v>0</v>
          </cell>
        </row>
        <row r="227">
          <cell r="B227" t="str">
            <v>218</v>
          </cell>
          <cell r="C227" t="str">
            <v>43153</v>
          </cell>
          <cell r="V227">
            <v>0</v>
          </cell>
        </row>
        <row r="228">
          <cell r="B228" t="str">
            <v>218</v>
          </cell>
          <cell r="C228" t="str">
            <v>43154</v>
          </cell>
          <cell r="V228">
            <v>0</v>
          </cell>
        </row>
        <row r="229">
          <cell r="B229" t="str">
            <v>218</v>
          </cell>
          <cell r="C229" t="str">
            <v>43154</v>
          </cell>
          <cell r="V229">
            <v>0</v>
          </cell>
        </row>
        <row r="230">
          <cell r="B230" t="str">
            <v>218</v>
          </cell>
          <cell r="C230" t="str">
            <v>43154</v>
          </cell>
          <cell r="V230">
            <v>0</v>
          </cell>
        </row>
        <row r="231">
          <cell r="B231" t="str">
            <v>218</v>
          </cell>
          <cell r="C231" t="str">
            <v>43159</v>
          </cell>
          <cell r="V231">
            <v>0</v>
          </cell>
        </row>
        <row r="232">
          <cell r="B232" t="str">
            <v>218</v>
          </cell>
          <cell r="C232" t="str">
            <v>43159</v>
          </cell>
          <cell r="V232">
            <v>0</v>
          </cell>
        </row>
        <row r="233">
          <cell r="B233" t="str">
            <v>218</v>
          </cell>
          <cell r="C233" t="str">
            <v>43159</v>
          </cell>
          <cell r="V233">
            <v>0</v>
          </cell>
        </row>
        <row r="234">
          <cell r="B234" t="str">
            <v>221</v>
          </cell>
          <cell r="C234" t="str">
            <v>12100</v>
          </cell>
          <cell r="V234">
            <v>199118.68</v>
          </cell>
        </row>
        <row r="235">
          <cell r="B235" t="str">
            <v>221</v>
          </cell>
          <cell r="C235" t="str">
            <v>12100</v>
          </cell>
          <cell r="V235">
            <v>39069405.159999996</v>
          </cell>
        </row>
        <row r="236">
          <cell r="B236" t="str">
            <v>221</v>
          </cell>
          <cell r="C236" t="str">
            <v>12101</v>
          </cell>
          <cell r="V236">
            <v>0.02</v>
          </cell>
        </row>
        <row r="237">
          <cell r="B237" t="str">
            <v>221</v>
          </cell>
          <cell r="C237" t="str">
            <v>12101</v>
          </cell>
          <cell r="V237">
            <v>325.57</v>
          </cell>
        </row>
        <row r="238">
          <cell r="B238" t="str">
            <v>221</v>
          </cell>
          <cell r="C238" t="str">
            <v>32100</v>
          </cell>
          <cell r="V238">
            <v>15510535.140000001</v>
          </cell>
        </row>
        <row r="239">
          <cell r="B239" t="str">
            <v>221</v>
          </cell>
          <cell r="C239" t="str">
            <v>32100</v>
          </cell>
          <cell r="V239">
            <v>3631.01</v>
          </cell>
        </row>
        <row r="240">
          <cell r="B240" t="str">
            <v>221</v>
          </cell>
          <cell r="C240" t="str">
            <v>32100</v>
          </cell>
          <cell r="V240">
            <v>4677845.9000000004</v>
          </cell>
        </row>
        <row r="241">
          <cell r="B241" t="str">
            <v>221</v>
          </cell>
          <cell r="C241" t="str">
            <v>32100</v>
          </cell>
          <cell r="V241">
            <v>2883.78</v>
          </cell>
        </row>
        <row r="242">
          <cell r="B242" t="str">
            <v>221</v>
          </cell>
          <cell r="C242" t="str">
            <v>32100</v>
          </cell>
          <cell r="V242">
            <v>20186951.219999999</v>
          </cell>
        </row>
        <row r="243">
          <cell r="B243" t="str">
            <v>221</v>
          </cell>
          <cell r="C243" t="str">
            <v>32100</v>
          </cell>
          <cell r="V243">
            <v>4336943.3600000003</v>
          </cell>
        </row>
        <row r="244">
          <cell r="B244" t="str">
            <v>221</v>
          </cell>
          <cell r="C244" t="str">
            <v>32101</v>
          </cell>
          <cell r="V244">
            <v>-1.78</v>
          </cell>
        </row>
        <row r="245">
          <cell r="B245" t="str">
            <v>221</v>
          </cell>
          <cell r="C245" t="str">
            <v>32101</v>
          </cell>
          <cell r="V245">
            <v>0</v>
          </cell>
        </row>
        <row r="246">
          <cell r="B246" t="str">
            <v>221</v>
          </cell>
          <cell r="C246" t="str">
            <v>32101</v>
          </cell>
          <cell r="V246">
            <v>1935.06</v>
          </cell>
        </row>
        <row r="247">
          <cell r="B247" t="str">
            <v>221</v>
          </cell>
          <cell r="C247" t="str">
            <v>32101</v>
          </cell>
          <cell r="V247">
            <v>18.100000000000001</v>
          </cell>
        </row>
        <row r="248">
          <cell r="B248" t="str">
            <v>221</v>
          </cell>
          <cell r="C248" t="str">
            <v>42100</v>
          </cell>
          <cell r="V248">
            <v>453947359.80000001</v>
          </cell>
        </row>
        <row r="249">
          <cell r="B249" t="str">
            <v>221</v>
          </cell>
          <cell r="C249" t="str">
            <v>42100</v>
          </cell>
          <cell r="V249">
            <v>77022264.620000005</v>
          </cell>
        </row>
        <row r="250">
          <cell r="B250" t="str">
            <v>221</v>
          </cell>
          <cell r="C250" t="str">
            <v>42101</v>
          </cell>
          <cell r="V250">
            <v>-114464.18</v>
          </cell>
        </row>
        <row r="251">
          <cell r="B251" t="str">
            <v>221</v>
          </cell>
          <cell r="C251" t="str">
            <v>42101</v>
          </cell>
          <cell r="V251">
            <v>31508.79</v>
          </cell>
        </row>
        <row r="252">
          <cell r="B252" t="str">
            <v>225</v>
          </cell>
          <cell r="C252" t="str">
            <v>12010</v>
          </cell>
          <cell r="V252">
            <v>0</v>
          </cell>
        </row>
        <row r="253">
          <cell r="B253" t="str">
            <v>225</v>
          </cell>
          <cell r="C253" t="str">
            <v>12010</v>
          </cell>
          <cell r="V253">
            <v>0</v>
          </cell>
        </row>
        <row r="254">
          <cell r="B254" t="str">
            <v>225</v>
          </cell>
          <cell r="C254" t="str">
            <v>12011</v>
          </cell>
          <cell r="V254">
            <v>0</v>
          </cell>
        </row>
        <row r="255">
          <cell r="B255" t="str">
            <v>225</v>
          </cell>
          <cell r="C255" t="str">
            <v>12011</v>
          </cell>
          <cell r="V255">
            <v>0</v>
          </cell>
        </row>
        <row r="256">
          <cell r="B256" t="str">
            <v>225</v>
          </cell>
          <cell r="C256" t="str">
            <v>12020</v>
          </cell>
          <cell r="V256">
            <v>0</v>
          </cell>
        </row>
        <row r="257">
          <cell r="B257" t="str">
            <v>225</v>
          </cell>
          <cell r="C257" t="str">
            <v>12021</v>
          </cell>
          <cell r="V257">
            <v>0</v>
          </cell>
        </row>
        <row r="258">
          <cell r="B258" t="str">
            <v>225</v>
          </cell>
          <cell r="C258" t="str">
            <v>23010</v>
          </cell>
          <cell r="V258">
            <v>0</v>
          </cell>
        </row>
        <row r="259">
          <cell r="B259" t="str">
            <v>225</v>
          </cell>
          <cell r="C259" t="str">
            <v>23011</v>
          </cell>
          <cell r="V259">
            <v>0</v>
          </cell>
        </row>
        <row r="260">
          <cell r="B260" t="str">
            <v>225</v>
          </cell>
          <cell r="C260" t="str">
            <v>32010</v>
          </cell>
          <cell r="V260">
            <v>130817284.5</v>
          </cell>
        </row>
        <row r="261">
          <cell r="B261" t="str">
            <v>225</v>
          </cell>
          <cell r="C261" t="str">
            <v>32010</v>
          </cell>
          <cell r="V261">
            <v>0</v>
          </cell>
        </row>
        <row r="262">
          <cell r="B262" t="str">
            <v>225</v>
          </cell>
          <cell r="C262" t="str">
            <v>32011</v>
          </cell>
          <cell r="V262">
            <v>664865.85</v>
          </cell>
        </row>
        <row r="263">
          <cell r="B263" t="str">
            <v>225</v>
          </cell>
          <cell r="C263" t="str">
            <v>32011</v>
          </cell>
          <cell r="V263">
            <v>0</v>
          </cell>
        </row>
        <row r="264">
          <cell r="B264" t="str">
            <v>225</v>
          </cell>
          <cell r="C264" t="str">
            <v>32020</v>
          </cell>
          <cell r="V264">
            <v>1709989253</v>
          </cell>
        </row>
        <row r="265">
          <cell r="B265" t="str">
            <v>225</v>
          </cell>
          <cell r="C265" t="str">
            <v>32021</v>
          </cell>
          <cell r="V265">
            <v>6024750.6900000004</v>
          </cell>
        </row>
        <row r="266">
          <cell r="B266" t="str">
            <v>225</v>
          </cell>
          <cell r="C266" t="str">
            <v>43010</v>
          </cell>
          <cell r="V266">
            <v>0</v>
          </cell>
        </row>
        <row r="267">
          <cell r="B267" t="str">
            <v>225</v>
          </cell>
          <cell r="C267" t="str">
            <v>43011</v>
          </cell>
          <cell r="V267">
            <v>0</v>
          </cell>
        </row>
        <row r="268">
          <cell r="B268" t="str">
            <v>229</v>
          </cell>
          <cell r="C268" t="str">
            <v>11000</v>
          </cell>
          <cell r="V268">
            <v>0</v>
          </cell>
        </row>
        <row r="269">
          <cell r="B269" t="str">
            <v>229</v>
          </cell>
          <cell r="C269" t="str">
            <v>12000</v>
          </cell>
          <cell r="V269">
            <v>0</v>
          </cell>
        </row>
        <row r="270">
          <cell r="B270" t="str">
            <v>229</v>
          </cell>
          <cell r="C270" t="str">
            <v>12700</v>
          </cell>
          <cell r="V270">
            <v>0</v>
          </cell>
        </row>
        <row r="271">
          <cell r="B271" t="str">
            <v>229</v>
          </cell>
          <cell r="C271" t="str">
            <v>12700</v>
          </cell>
          <cell r="V271">
            <v>0</v>
          </cell>
        </row>
        <row r="272">
          <cell r="B272" t="str">
            <v>229</v>
          </cell>
          <cell r="C272" t="str">
            <v>14000</v>
          </cell>
          <cell r="V272">
            <v>0</v>
          </cell>
        </row>
        <row r="273">
          <cell r="B273" t="str">
            <v>229</v>
          </cell>
          <cell r="C273" t="str">
            <v>14102</v>
          </cell>
          <cell r="V273">
            <v>0</v>
          </cell>
        </row>
        <row r="274">
          <cell r="B274" t="str">
            <v>229</v>
          </cell>
          <cell r="C274" t="str">
            <v>14105</v>
          </cell>
          <cell r="V274">
            <v>0</v>
          </cell>
        </row>
        <row r="275">
          <cell r="B275" t="str">
            <v>229</v>
          </cell>
          <cell r="C275" t="str">
            <v>14106</v>
          </cell>
          <cell r="V275">
            <v>0</v>
          </cell>
        </row>
        <row r="276">
          <cell r="B276" t="str">
            <v>229</v>
          </cell>
          <cell r="C276" t="str">
            <v>14151</v>
          </cell>
          <cell r="V276">
            <v>0</v>
          </cell>
        </row>
        <row r="277">
          <cell r="B277" t="str">
            <v>229</v>
          </cell>
          <cell r="C277" t="str">
            <v>14290</v>
          </cell>
          <cell r="V277">
            <v>0</v>
          </cell>
        </row>
        <row r="278">
          <cell r="B278" t="str">
            <v>229</v>
          </cell>
          <cell r="C278" t="str">
            <v>14351</v>
          </cell>
          <cell r="V278">
            <v>0</v>
          </cell>
        </row>
        <row r="279">
          <cell r="B279" t="str">
            <v>229</v>
          </cell>
          <cell r="C279" t="str">
            <v>14499</v>
          </cell>
          <cell r="V279">
            <v>0</v>
          </cell>
        </row>
        <row r="280">
          <cell r="B280" t="str">
            <v>229</v>
          </cell>
          <cell r="C280" t="str">
            <v>15000</v>
          </cell>
          <cell r="V280">
            <v>0</v>
          </cell>
        </row>
        <row r="281">
          <cell r="B281" t="str">
            <v>229</v>
          </cell>
          <cell r="C281" t="str">
            <v>16499</v>
          </cell>
          <cell r="V281">
            <v>0</v>
          </cell>
        </row>
        <row r="282">
          <cell r="B282" t="str">
            <v>229</v>
          </cell>
          <cell r="C282" t="str">
            <v>19000</v>
          </cell>
          <cell r="V282">
            <v>8327588.9800000004</v>
          </cell>
        </row>
        <row r="283">
          <cell r="B283" t="str">
            <v>229</v>
          </cell>
          <cell r="C283" t="str">
            <v>22700</v>
          </cell>
          <cell r="V283">
            <v>0</v>
          </cell>
        </row>
        <row r="284">
          <cell r="B284" t="str">
            <v>229</v>
          </cell>
          <cell r="C284" t="str">
            <v>22700</v>
          </cell>
          <cell r="V284">
            <v>0</v>
          </cell>
        </row>
        <row r="285">
          <cell r="B285" t="str">
            <v>229</v>
          </cell>
          <cell r="C285" t="str">
            <v>24290</v>
          </cell>
          <cell r="V285">
            <v>0</v>
          </cell>
        </row>
        <row r="286">
          <cell r="B286" t="str">
            <v>229</v>
          </cell>
          <cell r="C286" t="str">
            <v>24499</v>
          </cell>
          <cell r="V286">
            <v>0</v>
          </cell>
        </row>
        <row r="287">
          <cell r="B287" t="str">
            <v>229</v>
          </cell>
          <cell r="C287" t="str">
            <v>24499</v>
          </cell>
          <cell r="V287">
            <v>0</v>
          </cell>
        </row>
        <row r="288">
          <cell r="B288" t="str">
            <v>229</v>
          </cell>
          <cell r="C288" t="str">
            <v>30200</v>
          </cell>
          <cell r="V288">
            <v>0</v>
          </cell>
        </row>
        <row r="289">
          <cell r="B289" t="str">
            <v>229</v>
          </cell>
          <cell r="C289" t="str">
            <v>30200</v>
          </cell>
          <cell r="V289">
            <v>0</v>
          </cell>
        </row>
        <row r="290">
          <cell r="B290" t="str">
            <v>229</v>
          </cell>
          <cell r="C290" t="str">
            <v>32700</v>
          </cell>
          <cell r="V290">
            <v>0</v>
          </cell>
        </row>
        <row r="291">
          <cell r="B291" t="str">
            <v>229</v>
          </cell>
          <cell r="C291" t="str">
            <v>32700</v>
          </cell>
          <cell r="V291">
            <v>0</v>
          </cell>
        </row>
        <row r="292">
          <cell r="B292" t="str">
            <v>229</v>
          </cell>
          <cell r="C292" t="str">
            <v>32700</v>
          </cell>
          <cell r="V292">
            <v>0</v>
          </cell>
        </row>
        <row r="293">
          <cell r="B293" t="str">
            <v>229</v>
          </cell>
          <cell r="C293" t="str">
            <v>32700</v>
          </cell>
          <cell r="V293">
            <v>0</v>
          </cell>
        </row>
        <row r="294">
          <cell r="B294" t="str">
            <v>229</v>
          </cell>
          <cell r="C294" t="str">
            <v>32700</v>
          </cell>
          <cell r="V294">
            <v>0</v>
          </cell>
        </row>
        <row r="295">
          <cell r="B295" t="str">
            <v>229</v>
          </cell>
          <cell r="C295" t="str">
            <v>34290</v>
          </cell>
          <cell r="V295">
            <v>262339.19</v>
          </cell>
        </row>
        <row r="296">
          <cell r="B296" t="str">
            <v>229</v>
          </cell>
          <cell r="C296" t="str">
            <v>34499</v>
          </cell>
          <cell r="V296">
            <v>0</v>
          </cell>
        </row>
        <row r="297">
          <cell r="B297" t="str">
            <v>229</v>
          </cell>
          <cell r="C297" t="str">
            <v>34499</v>
          </cell>
          <cell r="V297">
            <v>19793.38</v>
          </cell>
        </row>
        <row r="298">
          <cell r="B298" t="str">
            <v>229</v>
          </cell>
          <cell r="C298" t="str">
            <v>34499</v>
          </cell>
          <cell r="V298">
            <v>0</v>
          </cell>
        </row>
        <row r="299">
          <cell r="B299" t="str">
            <v>229</v>
          </cell>
          <cell r="C299" t="str">
            <v>34499</v>
          </cell>
          <cell r="V299">
            <v>0</v>
          </cell>
        </row>
        <row r="300">
          <cell r="B300" t="str">
            <v>229</v>
          </cell>
          <cell r="C300" t="str">
            <v>34499</v>
          </cell>
          <cell r="V300">
            <v>0</v>
          </cell>
        </row>
        <row r="301">
          <cell r="B301" t="str">
            <v>229</v>
          </cell>
          <cell r="C301" t="str">
            <v>34599</v>
          </cell>
          <cell r="V301">
            <v>0</v>
          </cell>
        </row>
        <row r="302">
          <cell r="B302" t="str">
            <v>229</v>
          </cell>
          <cell r="C302" t="str">
            <v>34599</v>
          </cell>
          <cell r="V302">
            <v>0</v>
          </cell>
        </row>
        <row r="303">
          <cell r="B303" t="str">
            <v>229</v>
          </cell>
          <cell r="C303" t="str">
            <v>35000</v>
          </cell>
          <cell r="V303">
            <v>0</v>
          </cell>
        </row>
        <row r="304">
          <cell r="B304" t="str">
            <v>229</v>
          </cell>
          <cell r="C304" t="str">
            <v>35000</v>
          </cell>
          <cell r="V304">
            <v>0</v>
          </cell>
        </row>
        <row r="305">
          <cell r="B305" t="str">
            <v>229</v>
          </cell>
          <cell r="C305" t="str">
            <v>35000</v>
          </cell>
          <cell r="V305">
            <v>0</v>
          </cell>
        </row>
        <row r="306">
          <cell r="B306" t="str">
            <v>229</v>
          </cell>
          <cell r="C306" t="str">
            <v>36499</v>
          </cell>
          <cell r="V306">
            <v>0</v>
          </cell>
        </row>
        <row r="307">
          <cell r="B307" t="str">
            <v>229</v>
          </cell>
          <cell r="C307" t="str">
            <v>36499</v>
          </cell>
          <cell r="V307">
            <v>0</v>
          </cell>
        </row>
        <row r="308">
          <cell r="B308" t="str">
            <v>229</v>
          </cell>
          <cell r="C308" t="str">
            <v>36499</v>
          </cell>
          <cell r="V308">
            <v>0</v>
          </cell>
        </row>
        <row r="309">
          <cell r="B309" t="str">
            <v>229</v>
          </cell>
          <cell r="C309" t="str">
            <v>38000</v>
          </cell>
          <cell r="V309">
            <v>231842.11</v>
          </cell>
        </row>
        <row r="310">
          <cell r="B310" t="str">
            <v>229</v>
          </cell>
          <cell r="C310" t="str">
            <v>39000</v>
          </cell>
          <cell r="V310">
            <v>28231352.59</v>
          </cell>
        </row>
        <row r="311">
          <cell r="B311" t="str">
            <v>229</v>
          </cell>
          <cell r="C311" t="str">
            <v>39000</v>
          </cell>
          <cell r="V311">
            <v>10510083.060000001</v>
          </cell>
        </row>
        <row r="312">
          <cell r="B312" t="str">
            <v>229</v>
          </cell>
          <cell r="C312" t="str">
            <v>39000</v>
          </cell>
          <cell r="V312">
            <v>57049.26</v>
          </cell>
        </row>
        <row r="313">
          <cell r="B313" t="str">
            <v>229</v>
          </cell>
          <cell r="C313" t="str">
            <v>42700</v>
          </cell>
          <cell r="V313">
            <v>0</v>
          </cell>
        </row>
        <row r="314">
          <cell r="B314" t="str">
            <v>229</v>
          </cell>
          <cell r="C314" t="str">
            <v>42700</v>
          </cell>
          <cell r="V314">
            <v>0</v>
          </cell>
        </row>
        <row r="315">
          <cell r="B315" t="str">
            <v>229</v>
          </cell>
          <cell r="C315" t="str">
            <v>42700</v>
          </cell>
          <cell r="V315">
            <v>0</v>
          </cell>
        </row>
        <row r="316">
          <cell r="B316" t="str">
            <v>229</v>
          </cell>
          <cell r="C316" t="str">
            <v>42700</v>
          </cell>
          <cell r="V316">
            <v>0</v>
          </cell>
        </row>
        <row r="317">
          <cell r="B317" t="str">
            <v>229</v>
          </cell>
          <cell r="C317" t="str">
            <v>42700</v>
          </cell>
          <cell r="V317">
            <v>0</v>
          </cell>
        </row>
        <row r="318">
          <cell r="B318" t="str">
            <v>229</v>
          </cell>
          <cell r="C318" t="str">
            <v>42700</v>
          </cell>
          <cell r="V318">
            <v>0</v>
          </cell>
        </row>
        <row r="319">
          <cell r="B319" t="str">
            <v>229</v>
          </cell>
          <cell r="C319" t="str">
            <v>42700</v>
          </cell>
          <cell r="V319">
            <v>0</v>
          </cell>
        </row>
        <row r="320">
          <cell r="B320" t="str">
            <v>229</v>
          </cell>
          <cell r="C320" t="str">
            <v>44115</v>
          </cell>
          <cell r="V320">
            <v>0</v>
          </cell>
        </row>
        <row r="321">
          <cell r="B321" t="str">
            <v>229</v>
          </cell>
          <cell r="C321" t="str">
            <v>44122</v>
          </cell>
          <cell r="V321">
            <v>0</v>
          </cell>
        </row>
        <row r="322">
          <cell r="B322" t="str">
            <v>229</v>
          </cell>
          <cell r="C322" t="str">
            <v>44124</v>
          </cell>
          <cell r="V322">
            <v>0</v>
          </cell>
        </row>
        <row r="323">
          <cell r="B323" t="str">
            <v>229</v>
          </cell>
          <cell r="C323" t="str">
            <v>44128</v>
          </cell>
          <cell r="V323">
            <v>0</v>
          </cell>
        </row>
        <row r="324">
          <cell r="B324" t="str">
            <v>229</v>
          </cell>
          <cell r="C324" t="str">
            <v>44129</v>
          </cell>
          <cell r="V324">
            <v>0</v>
          </cell>
        </row>
        <row r="325">
          <cell r="B325" t="str">
            <v>229</v>
          </cell>
          <cell r="C325" t="str">
            <v>44130</v>
          </cell>
          <cell r="V325">
            <v>0</v>
          </cell>
        </row>
        <row r="326">
          <cell r="B326" t="str">
            <v>229</v>
          </cell>
          <cell r="C326" t="str">
            <v>44135</v>
          </cell>
          <cell r="V326">
            <v>0</v>
          </cell>
        </row>
        <row r="327">
          <cell r="B327" t="str">
            <v>229</v>
          </cell>
          <cell r="C327" t="str">
            <v>44136</v>
          </cell>
          <cell r="V327">
            <v>0</v>
          </cell>
        </row>
        <row r="328">
          <cell r="B328" t="str">
            <v>229</v>
          </cell>
          <cell r="C328" t="str">
            <v>44137</v>
          </cell>
          <cell r="V328">
            <v>0</v>
          </cell>
        </row>
        <row r="329">
          <cell r="B329" t="str">
            <v>229</v>
          </cell>
          <cell r="C329" t="str">
            <v>44139</v>
          </cell>
          <cell r="V329">
            <v>0</v>
          </cell>
        </row>
        <row r="330">
          <cell r="B330" t="str">
            <v>229</v>
          </cell>
          <cell r="C330" t="str">
            <v>44290</v>
          </cell>
          <cell r="V330">
            <v>4610384.04</v>
          </cell>
        </row>
        <row r="331">
          <cell r="B331" t="str">
            <v>229</v>
          </cell>
          <cell r="C331" t="str">
            <v>44290</v>
          </cell>
          <cell r="V331">
            <v>0</v>
          </cell>
        </row>
        <row r="332">
          <cell r="B332" t="str">
            <v>229</v>
          </cell>
          <cell r="C332" t="str">
            <v>44290</v>
          </cell>
          <cell r="V332">
            <v>0</v>
          </cell>
        </row>
        <row r="333">
          <cell r="B333" t="str">
            <v>229</v>
          </cell>
          <cell r="C333" t="str">
            <v>44290</v>
          </cell>
          <cell r="V333">
            <v>0</v>
          </cell>
        </row>
        <row r="334">
          <cell r="B334" t="str">
            <v>229</v>
          </cell>
          <cell r="C334" t="str">
            <v>44499</v>
          </cell>
          <cell r="V334">
            <v>0</v>
          </cell>
        </row>
        <row r="335">
          <cell r="B335" t="str">
            <v>229</v>
          </cell>
          <cell r="C335" t="str">
            <v>44499</v>
          </cell>
          <cell r="V335">
            <v>0</v>
          </cell>
        </row>
        <row r="336">
          <cell r="B336" t="str">
            <v>229</v>
          </cell>
          <cell r="C336" t="str">
            <v>44499</v>
          </cell>
          <cell r="V336">
            <v>0</v>
          </cell>
        </row>
        <row r="337">
          <cell r="B337" t="str">
            <v>229</v>
          </cell>
          <cell r="C337" t="str">
            <v>44499</v>
          </cell>
          <cell r="V337">
            <v>0</v>
          </cell>
        </row>
        <row r="338">
          <cell r="B338" t="str">
            <v>229</v>
          </cell>
          <cell r="C338" t="str">
            <v>45000</v>
          </cell>
          <cell r="V338">
            <v>0</v>
          </cell>
        </row>
        <row r="339">
          <cell r="B339" t="str">
            <v>229</v>
          </cell>
          <cell r="C339" t="str">
            <v>45000</v>
          </cell>
          <cell r="V339">
            <v>0</v>
          </cell>
        </row>
        <row r="340">
          <cell r="B340" t="str">
            <v>242</v>
          </cell>
          <cell r="C340" t="str">
            <v>12121</v>
          </cell>
          <cell r="V340">
            <v>0</v>
          </cell>
        </row>
        <row r="341">
          <cell r="B341" t="str">
            <v>242</v>
          </cell>
          <cell r="C341" t="str">
            <v>12131</v>
          </cell>
          <cell r="V341">
            <v>0</v>
          </cell>
        </row>
        <row r="342">
          <cell r="B342" t="str">
            <v>242</v>
          </cell>
          <cell r="C342" t="str">
            <v>12151</v>
          </cell>
          <cell r="V342">
            <v>0</v>
          </cell>
        </row>
        <row r="343">
          <cell r="B343" t="str">
            <v>242</v>
          </cell>
          <cell r="C343" t="str">
            <v>12221</v>
          </cell>
          <cell r="V343">
            <v>0</v>
          </cell>
        </row>
        <row r="344">
          <cell r="B344" t="str">
            <v>242</v>
          </cell>
          <cell r="C344" t="str">
            <v>12231</v>
          </cell>
          <cell r="V344">
            <v>0</v>
          </cell>
        </row>
        <row r="345">
          <cell r="B345" t="str">
            <v>242</v>
          </cell>
          <cell r="C345" t="str">
            <v>12251</v>
          </cell>
          <cell r="V345">
            <v>0</v>
          </cell>
        </row>
        <row r="346">
          <cell r="B346" t="str">
            <v>242</v>
          </cell>
          <cell r="C346" t="str">
            <v>12321</v>
          </cell>
          <cell r="V346">
            <v>0</v>
          </cell>
        </row>
        <row r="347">
          <cell r="B347" t="str">
            <v>242</v>
          </cell>
          <cell r="C347" t="str">
            <v>12351</v>
          </cell>
          <cell r="V347">
            <v>0</v>
          </cell>
        </row>
        <row r="348">
          <cell r="B348" t="str">
            <v>242</v>
          </cell>
          <cell r="C348" t="str">
            <v>42151</v>
          </cell>
          <cell r="V348">
            <v>0</v>
          </cell>
        </row>
        <row r="349">
          <cell r="B349" t="str">
            <v>242</v>
          </cell>
          <cell r="C349" t="str">
            <v>42151</v>
          </cell>
          <cell r="V349">
            <v>0</v>
          </cell>
        </row>
        <row r="350">
          <cell r="B350" t="str">
            <v>242</v>
          </cell>
          <cell r="C350" t="str">
            <v>42152</v>
          </cell>
          <cell r="V350">
            <v>0</v>
          </cell>
        </row>
        <row r="351">
          <cell r="B351" t="str">
            <v>242</v>
          </cell>
          <cell r="C351" t="str">
            <v>42153</v>
          </cell>
          <cell r="V351">
            <v>0</v>
          </cell>
        </row>
        <row r="352">
          <cell r="B352" t="str">
            <v>242</v>
          </cell>
          <cell r="C352" t="str">
            <v>42154</v>
          </cell>
          <cell r="V352">
            <v>0</v>
          </cell>
        </row>
        <row r="353">
          <cell r="B353" t="str">
            <v>242</v>
          </cell>
          <cell r="C353" t="str">
            <v>42251</v>
          </cell>
          <cell r="V353">
            <v>0</v>
          </cell>
        </row>
        <row r="354">
          <cell r="B354" t="str">
            <v>242</v>
          </cell>
          <cell r="C354" t="str">
            <v>42251</v>
          </cell>
          <cell r="V354">
            <v>0</v>
          </cell>
        </row>
        <row r="355">
          <cell r="B355" t="str">
            <v>242</v>
          </cell>
          <cell r="C355" t="str">
            <v>42351</v>
          </cell>
          <cell r="V355">
            <v>0</v>
          </cell>
        </row>
        <row r="356">
          <cell r="B356" t="str">
            <v>242</v>
          </cell>
          <cell r="C356" t="str">
            <v>42351</v>
          </cell>
          <cell r="V356">
            <v>0</v>
          </cell>
        </row>
        <row r="357">
          <cell r="B357" t="str">
            <v>242</v>
          </cell>
          <cell r="C357" t="str">
            <v>42411</v>
          </cell>
          <cell r="V357">
            <v>0</v>
          </cell>
        </row>
        <row r="358">
          <cell r="B358" t="str">
            <v>242</v>
          </cell>
          <cell r="C358" t="str">
            <v>42413</v>
          </cell>
          <cell r="V358">
            <v>0</v>
          </cell>
        </row>
        <row r="359">
          <cell r="B359" t="str">
            <v>242</v>
          </cell>
          <cell r="C359" t="str">
            <v>42851</v>
          </cell>
          <cell r="V359">
            <v>0</v>
          </cell>
        </row>
        <row r="360">
          <cell r="B360" t="str">
            <v>242</v>
          </cell>
          <cell r="C360" t="str">
            <v>42851</v>
          </cell>
          <cell r="V360">
            <v>0</v>
          </cell>
        </row>
        <row r="361">
          <cell r="B361" t="str">
            <v>242</v>
          </cell>
          <cell r="C361" t="str">
            <v>42951</v>
          </cell>
          <cell r="V361">
            <v>0</v>
          </cell>
        </row>
        <row r="362">
          <cell r="B362" t="str">
            <v>244</v>
          </cell>
          <cell r="C362" t="str">
            <v>12137</v>
          </cell>
          <cell r="V362">
            <v>0</v>
          </cell>
        </row>
        <row r="363">
          <cell r="B363" t="str">
            <v>244</v>
          </cell>
          <cell r="C363" t="str">
            <v>12146</v>
          </cell>
          <cell r="V363">
            <v>0</v>
          </cell>
        </row>
        <row r="364">
          <cell r="B364" t="str">
            <v>244</v>
          </cell>
          <cell r="C364" t="str">
            <v>12147</v>
          </cell>
          <cell r="V364">
            <v>0</v>
          </cell>
        </row>
        <row r="365">
          <cell r="B365" t="str">
            <v>244</v>
          </cell>
          <cell r="C365" t="str">
            <v>12417</v>
          </cell>
          <cell r="V365">
            <v>0</v>
          </cell>
        </row>
        <row r="366">
          <cell r="B366" t="str">
            <v>244</v>
          </cell>
          <cell r="C366" t="str">
            <v>22416</v>
          </cell>
          <cell r="V366">
            <v>0</v>
          </cell>
        </row>
        <row r="367">
          <cell r="B367" t="str">
            <v>244</v>
          </cell>
          <cell r="C367" t="str">
            <v>32114</v>
          </cell>
          <cell r="V367">
            <v>0</v>
          </cell>
        </row>
        <row r="368">
          <cell r="B368" t="str">
            <v>244</v>
          </cell>
          <cell r="C368" t="str">
            <v>32115</v>
          </cell>
          <cell r="V368">
            <v>0</v>
          </cell>
        </row>
        <row r="369">
          <cell r="B369" t="str">
            <v>244</v>
          </cell>
          <cell r="C369" t="str">
            <v>32116</v>
          </cell>
          <cell r="V369">
            <v>0</v>
          </cell>
        </row>
        <row r="370">
          <cell r="B370" t="str">
            <v>244</v>
          </cell>
          <cell r="C370" t="str">
            <v>32157</v>
          </cell>
          <cell r="V370">
            <v>0</v>
          </cell>
        </row>
        <row r="371">
          <cell r="B371" t="str">
            <v>244</v>
          </cell>
          <cell r="C371" t="str">
            <v>32157</v>
          </cell>
          <cell r="V371">
            <v>0</v>
          </cell>
        </row>
        <row r="372">
          <cell r="B372" t="str">
            <v>244</v>
          </cell>
          <cell r="C372" t="str">
            <v>32214</v>
          </cell>
          <cell r="V372">
            <v>0</v>
          </cell>
        </row>
        <row r="373">
          <cell r="B373" t="str">
            <v>244</v>
          </cell>
          <cell r="C373" t="str">
            <v>32215</v>
          </cell>
          <cell r="V373">
            <v>0</v>
          </cell>
        </row>
        <row r="374">
          <cell r="B374" t="str">
            <v>244</v>
          </cell>
          <cell r="C374" t="str">
            <v>32216</v>
          </cell>
          <cell r="V374">
            <v>0</v>
          </cell>
        </row>
        <row r="375">
          <cell r="B375" t="str">
            <v>244</v>
          </cell>
          <cell r="C375" t="str">
            <v>32257</v>
          </cell>
          <cell r="V375">
            <v>0</v>
          </cell>
        </row>
        <row r="376">
          <cell r="B376" t="str">
            <v>244</v>
          </cell>
          <cell r="C376" t="str">
            <v>32257</v>
          </cell>
          <cell r="V376">
            <v>0</v>
          </cell>
        </row>
        <row r="377">
          <cell r="B377" t="str">
            <v>244</v>
          </cell>
          <cell r="C377" t="str">
            <v>32311</v>
          </cell>
          <cell r="V377">
            <v>0</v>
          </cell>
        </row>
        <row r="378">
          <cell r="B378" t="str">
            <v>244</v>
          </cell>
          <cell r="C378" t="str">
            <v>32312</v>
          </cell>
          <cell r="V378">
            <v>0</v>
          </cell>
        </row>
        <row r="379">
          <cell r="B379" t="str">
            <v>244</v>
          </cell>
          <cell r="C379" t="str">
            <v>32313</v>
          </cell>
          <cell r="V379">
            <v>0</v>
          </cell>
        </row>
        <row r="380">
          <cell r="B380" t="str">
            <v>244</v>
          </cell>
          <cell r="C380" t="str">
            <v>32314</v>
          </cell>
          <cell r="V380">
            <v>0</v>
          </cell>
        </row>
        <row r="381">
          <cell r="B381" t="str">
            <v>244</v>
          </cell>
          <cell r="C381" t="str">
            <v>32315</v>
          </cell>
          <cell r="V381">
            <v>0</v>
          </cell>
        </row>
        <row r="382">
          <cell r="B382" t="str">
            <v>244</v>
          </cell>
          <cell r="C382" t="str">
            <v>32316</v>
          </cell>
          <cell r="V382">
            <v>0</v>
          </cell>
        </row>
        <row r="383">
          <cell r="B383" t="str">
            <v>244</v>
          </cell>
          <cell r="C383" t="str">
            <v>32416</v>
          </cell>
          <cell r="V383">
            <v>0</v>
          </cell>
        </row>
        <row r="384">
          <cell r="B384" t="str">
            <v>244</v>
          </cell>
          <cell r="C384" t="str">
            <v>32417</v>
          </cell>
          <cell r="V384">
            <v>0</v>
          </cell>
        </row>
        <row r="385">
          <cell r="B385" t="str">
            <v>244</v>
          </cell>
          <cell r="C385" t="str">
            <v>32417</v>
          </cell>
          <cell r="V385">
            <v>0</v>
          </cell>
        </row>
        <row r="386">
          <cell r="B386" t="str">
            <v>244</v>
          </cell>
          <cell r="C386" t="str">
            <v>42151</v>
          </cell>
          <cell r="V386">
            <v>0</v>
          </cell>
        </row>
        <row r="387">
          <cell r="B387" t="str">
            <v>244</v>
          </cell>
          <cell r="C387" t="str">
            <v>42156</v>
          </cell>
          <cell r="V387">
            <v>0</v>
          </cell>
        </row>
        <row r="388">
          <cell r="B388" t="str">
            <v>244</v>
          </cell>
          <cell r="C388" t="str">
            <v>42157</v>
          </cell>
          <cell r="V388">
            <v>0</v>
          </cell>
        </row>
        <row r="389">
          <cell r="B389" t="str">
            <v>244</v>
          </cell>
          <cell r="C389" t="str">
            <v>42251</v>
          </cell>
          <cell r="V389">
            <v>0</v>
          </cell>
        </row>
        <row r="390">
          <cell r="B390" t="str">
            <v>244</v>
          </cell>
          <cell r="C390" t="str">
            <v>42256</v>
          </cell>
          <cell r="V390">
            <v>0</v>
          </cell>
        </row>
        <row r="391">
          <cell r="B391" t="str">
            <v>244</v>
          </cell>
          <cell r="C391" t="str">
            <v>42257</v>
          </cell>
          <cell r="V391">
            <v>0</v>
          </cell>
        </row>
        <row r="392">
          <cell r="B392" t="str">
            <v>244</v>
          </cell>
          <cell r="C392" t="str">
            <v>42356</v>
          </cell>
          <cell r="V392">
            <v>0</v>
          </cell>
        </row>
        <row r="393">
          <cell r="B393" t="str">
            <v>244</v>
          </cell>
          <cell r="C393" t="str">
            <v>42414</v>
          </cell>
          <cell r="V393">
            <v>0</v>
          </cell>
        </row>
        <row r="394">
          <cell r="B394" t="str">
            <v>244</v>
          </cell>
          <cell r="C394" t="str">
            <v>42415</v>
          </cell>
          <cell r="V394">
            <v>0</v>
          </cell>
        </row>
        <row r="395">
          <cell r="B395" t="str">
            <v>244</v>
          </cell>
          <cell r="C395" t="str">
            <v>42416</v>
          </cell>
          <cell r="V395">
            <v>0</v>
          </cell>
        </row>
        <row r="396">
          <cell r="B396" t="str">
            <v>244</v>
          </cell>
          <cell r="C396" t="str">
            <v>42417</v>
          </cell>
          <cell r="V396">
            <v>0</v>
          </cell>
        </row>
        <row r="397">
          <cell r="B397" t="str">
            <v>244</v>
          </cell>
          <cell r="C397" t="str">
            <v>42556</v>
          </cell>
          <cell r="V397">
            <v>0</v>
          </cell>
        </row>
        <row r="398">
          <cell r="B398" t="str">
            <v>244</v>
          </cell>
          <cell r="C398" t="str">
            <v>42557</v>
          </cell>
          <cell r="V398">
            <v>0</v>
          </cell>
        </row>
        <row r="399">
          <cell r="B399" t="str">
            <v>244</v>
          </cell>
          <cell r="C399" t="str">
            <v>42851</v>
          </cell>
          <cell r="V399">
            <v>0</v>
          </cell>
        </row>
        <row r="400">
          <cell r="B400" t="str">
            <v>244</v>
          </cell>
          <cell r="C400" t="str">
            <v>42856</v>
          </cell>
          <cell r="V400">
            <v>0</v>
          </cell>
        </row>
        <row r="401">
          <cell r="B401" t="str">
            <v>244</v>
          </cell>
          <cell r="C401" t="str">
            <v>42956</v>
          </cell>
          <cell r="V401">
            <v>0</v>
          </cell>
        </row>
        <row r="402">
          <cell r="B402" t="str">
            <v>244</v>
          </cell>
          <cell r="C402" t="str">
            <v>42957</v>
          </cell>
          <cell r="V402">
            <v>0</v>
          </cell>
        </row>
        <row r="403">
          <cell r="B403" t="str">
            <v>249</v>
          </cell>
          <cell r="C403" t="str">
            <v>10212</v>
          </cell>
          <cell r="V403">
            <v>0</v>
          </cell>
        </row>
        <row r="404">
          <cell r="B404" t="str">
            <v>249</v>
          </cell>
          <cell r="C404" t="str">
            <v>12122</v>
          </cell>
          <cell r="V404">
            <v>0</v>
          </cell>
        </row>
        <row r="405">
          <cell r="B405" t="str">
            <v>249</v>
          </cell>
          <cell r="C405" t="str">
            <v>12132</v>
          </cell>
          <cell r="V405">
            <v>9185647.5199999996</v>
          </cell>
        </row>
        <row r="406">
          <cell r="B406" t="str">
            <v>249</v>
          </cell>
          <cell r="C406" t="str">
            <v>12152</v>
          </cell>
          <cell r="V406">
            <v>26612714.93</v>
          </cell>
        </row>
        <row r="407">
          <cell r="B407" t="str">
            <v>249</v>
          </cell>
          <cell r="C407" t="str">
            <v>14131</v>
          </cell>
          <cell r="V407">
            <v>0</v>
          </cell>
        </row>
        <row r="408">
          <cell r="B408" t="str">
            <v>249</v>
          </cell>
          <cell r="C408" t="str">
            <v>14142</v>
          </cell>
          <cell r="V408">
            <v>0</v>
          </cell>
        </row>
        <row r="409">
          <cell r="B409" t="str">
            <v>249</v>
          </cell>
          <cell r="C409" t="str">
            <v>14312</v>
          </cell>
          <cell r="V409">
            <v>456299.75</v>
          </cell>
        </row>
        <row r="410">
          <cell r="B410" t="str">
            <v>249</v>
          </cell>
          <cell r="C410" t="str">
            <v>20212</v>
          </cell>
          <cell r="V410">
            <v>270.49</v>
          </cell>
        </row>
        <row r="411">
          <cell r="B411" t="str">
            <v>249</v>
          </cell>
          <cell r="C411" t="str">
            <v>24312</v>
          </cell>
          <cell r="V411">
            <v>0</v>
          </cell>
        </row>
        <row r="412">
          <cell r="B412" t="str">
            <v>249</v>
          </cell>
          <cell r="C412" t="str">
            <v>30112</v>
          </cell>
          <cell r="V412">
            <v>977.78</v>
          </cell>
        </row>
        <row r="413">
          <cell r="B413" t="str">
            <v>249</v>
          </cell>
          <cell r="C413" t="str">
            <v>30122</v>
          </cell>
          <cell r="V413">
            <v>4179.1899999999996</v>
          </cell>
        </row>
        <row r="414">
          <cell r="B414" t="str">
            <v>249</v>
          </cell>
          <cell r="C414" t="str">
            <v>30122</v>
          </cell>
          <cell r="V414">
            <v>0.23</v>
          </cell>
        </row>
        <row r="415">
          <cell r="B415" t="str">
            <v>249</v>
          </cell>
          <cell r="C415" t="str">
            <v>30132</v>
          </cell>
          <cell r="V415">
            <v>0</v>
          </cell>
        </row>
        <row r="416">
          <cell r="B416" t="str">
            <v>249</v>
          </cell>
          <cell r="C416" t="str">
            <v>34112</v>
          </cell>
          <cell r="V416">
            <v>4237161.45</v>
          </cell>
        </row>
        <row r="417">
          <cell r="B417" t="str">
            <v>249</v>
          </cell>
          <cell r="C417" t="str">
            <v>34151</v>
          </cell>
          <cell r="V417">
            <v>0</v>
          </cell>
        </row>
        <row r="418">
          <cell r="B418" t="str">
            <v>249</v>
          </cell>
          <cell r="C418" t="str">
            <v>34151</v>
          </cell>
          <cell r="V418">
            <v>61036828.450000003</v>
          </cell>
        </row>
        <row r="419">
          <cell r="B419" t="str">
            <v>249</v>
          </cell>
          <cell r="C419" t="str">
            <v>34152</v>
          </cell>
          <cell r="V419">
            <v>0</v>
          </cell>
        </row>
        <row r="420">
          <cell r="B420" t="str">
            <v>249</v>
          </cell>
          <cell r="C420" t="str">
            <v>34152</v>
          </cell>
          <cell r="V420">
            <v>21384711.449999999</v>
          </cell>
        </row>
        <row r="421">
          <cell r="B421" t="str">
            <v>249</v>
          </cell>
          <cell r="C421" t="str">
            <v>34311</v>
          </cell>
          <cell r="V421">
            <v>0</v>
          </cell>
        </row>
        <row r="422">
          <cell r="B422" t="str">
            <v>249</v>
          </cell>
          <cell r="C422" t="str">
            <v>34312</v>
          </cell>
          <cell r="V422">
            <v>0</v>
          </cell>
        </row>
        <row r="423">
          <cell r="B423" t="str">
            <v>249</v>
          </cell>
          <cell r="C423" t="str">
            <v>34312</v>
          </cell>
          <cell r="V423">
            <v>3551310.38</v>
          </cell>
        </row>
        <row r="424">
          <cell r="B424" t="str">
            <v>249</v>
          </cell>
          <cell r="C424" t="str">
            <v>34412</v>
          </cell>
          <cell r="V424">
            <v>6220510.29</v>
          </cell>
        </row>
        <row r="425">
          <cell r="B425" t="str">
            <v>249</v>
          </cell>
          <cell r="C425" t="str">
            <v>40142</v>
          </cell>
          <cell r="V425">
            <v>4682808.2699999996</v>
          </cell>
        </row>
        <row r="426">
          <cell r="B426" t="str">
            <v>249</v>
          </cell>
          <cell r="C426" t="str">
            <v>40152</v>
          </cell>
          <cell r="V426">
            <v>16685151.76</v>
          </cell>
        </row>
        <row r="427">
          <cell r="B427" t="str">
            <v>249</v>
          </cell>
          <cell r="C427" t="str">
            <v>40152</v>
          </cell>
          <cell r="V427">
            <v>0</v>
          </cell>
        </row>
        <row r="428">
          <cell r="B428" t="str">
            <v>249</v>
          </cell>
          <cell r="C428" t="str">
            <v>40212</v>
          </cell>
          <cell r="V428">
            <v>1764.22</v>
          </cell>
        </row>
        <row r="429">
          <cell r="B429" t="str">
            <v>249</v>
          </cell>
          <cell r="C429" t="str">
            <v>40222</v>
          </cell>
          <cell r="V429">
            <v>301.64999999999998</v>
          </cell>
        </row>
        <row r="430">
          <cell r="B430" t="str">
            <v>249</v>
          </cell>
          <cell r="C430" t="str">
            <v>40232</v>
          </cell>
          <cell r="V430">
            <v>68.099999999999994</v>
          </cell>
        </row>
        <row r="431">
          <cell r="B431" t="str">
            <v>249</v>
          </cell>
          <cell r="C431" t="str">
            <v>40232</v>
          </cell>
          <cell r="V431">
            <v>0</v>
          </cell>
        </row>
        <row r="432">
          <cell r="B432" t="str">
            <v>249</v>
          </cell>
          <cell r="C432" t="str">
            <v>42152</v>
          </cell>
          <cell r="V432">
            <v>78754282</v>
          </cell>
        </row>
        <row r="433">
          <cell r="B433" t="str">
            <v>249</v>
          </cell>
          <cell r="C433" t="str">
            <v>42152</v>
          </cell>
          <cell r="V433">
            <v>37726712.030000001</v>
          </cell>
        </row>
        <row r="434">
          <cell r="B434" t="str">
            <v>249</v>
          </cell>
          <cell r="C434" t="str">
            <v>42312</v>
          </cell>
          <cell r="V434">
            <v>0</v>
          </cell>
        </row>
        <row r="435">
          <cell r="B435" t="str">
            <v>249</v>
          </cell>
          <cell r="C435" t="str">
            <v>44151</v>
          </cell>
          <cell r="V435">
            <v>90581773.819999993</v>
          </cell>
        </row>
        <row r="436">
          <cell r="B436" t="str">
            <v>249</v>
          </cell>
          <cell r="C436" t="str">
            <v>44152</v>
          </cell>
          <cell r="V436">
            <v>0</v>
          </cell>
        </row>
        <row r="437">
          <cell r="B437" t="str">
            <v>249</v>
          </cell>
          <cell r="C437" t="str">
            <v>44152</v>
          </cell>
          <cell r="V437">
            <v>5444082801.25</v>
          </cell>
        </row>
        <row r="438">
          <cell r="B438" t="str">
            <v>249</v>
          </cell>
          <cell r="C438" t="str">
            <v>44311</v>
          </cell>
          <cell r="V438">
            <v>0</v>
          </cell>
        </row>
        <row r="439">
          <cell r="B439" t="str">
            <v>249</v>
          </cell>
          <cell r="C439" t="str">
            <v>44312</v>
          </cell>
          <cell r="V439">
            <v>31103608.039999999</v>
          </cell>
        </row>
        <row r="440">
          <cell r="B440" t="str">
            <v>249</v>
          </cell>
          <cell r="C440" t="str">
            <v>45152</v>
          </cell>
          <cell r="V440">
            <v>388220.92</v>
          </cell>
        </row>
        <row r="441">
          <cell r="B441" t="str">
            <v>249</v>
          </cell>
          <cell r="C441" t="str">
            <v>45152</v>
          </cell>
          <cell r="V441">
            <v>3040824.61</v>
          </cell>
        </row>
        <row r="442">
          <cell r="B442" t="str">
            <v>249</v>
          </cell>
          <cell r="C442" t="str">
            <v>45152</v>
          </cell>
          <cell r="V442">
            <v>0</v>
          </cell>
        </row>
        <row r="443">
          <cell r="B443" t="str">
            <v>262</v>
          </cell>
          <cell r="C443" t="str">
            <v>42210</v>
          </cell>
          <cell r="V443">
            <v>0</v>
          </cell>
        </row>
        <row r="444">
          <cell r="B444" t="str">
            <v>262</v>
          </cell>
          <cell r="C444" t="str">
            <v>42211</v>
          </cell>
          <cell r="V444">
            <v>0</v>
          </cell>
        </row>
        <row r="445">
          <cell r="B445" t="str">
            <v>271</v>
          </cell>
          <cell r="C445" t="str">
            <v>32160</v>
          </cell>
          <cell r="V445">
            <v>65698005.009999998</v>
          </cell>
        </row>
        <row r="446">
          <cell r="B446" t="str">
            <v>271</v>
          </cell>
          <cell r="C446" t="str">
            <v>32160</v>
          </cell>
          <cell r="V446">
            <v>1509812.86</v>
          </cell>
        </row>
        <row r="447">
          <cell r="B447" t="str">
            <v>271</v>
          </cell>
          <cell r="C447" t="str">
            <v>32161</v>
          </cell>
          <cell r="V447">
            <v>12765.73</v>
          </cell>
        </row>
        <row r="448">
          <cell r="B448" t="str">
            <v>272</v>
          </cell>
          <cell r="C448" t="str">
            <v>10400</v>
          </cell>
          <cell r="V448">
            <v>0</v>
          </cell>
        </row>
        <row r="449">
          <cell r="B449" t="str">
            <v>272</v>
          </cell>
          <cell r="C449" t="str">
            <v>10500</v>
          </cell>
          <cell r="V449">
            <v>0</v>
          </cell>
        </row>
        <row r="450">
          <cell r="B450" t="str">
            <v>272</v>
          </cell>
          <cell r="C450" t="str">
            <v>10600</v>
          </cell>
          <cell r="V450">
            <v>0</v>
          </cell>
        </row>
        <row r="451">
          <cell r="B451" t="str">
            <v>311</v>
          </cell>
          <cell r="C451" t="str">
            <v>33300</v>
          </cell>
          <cell r="V451">
            <v>0</v>
          </cell>
        </row>
        <row r="452">
          <cell r="B452" t="str">
            <v>311</v>
          </cell>
          <cell r="C452" t="str">
            <v>41300</v>
          </cell>
          <cell r="V452">
            <v>23783676.140000001</v>
          </cell>
        </row>
        <row r="453">
          <cell r="B453" t="str">
            <v>311</v>
          </cell>
          <cell r="C453" t="str">
            <v>41380</v>
          </cell>
          <cell r="V453">
            <v>0</v>
          </cell>
        </row>
        <row r="454">
          <cell r="B454" t="str">
            <v>311</v>
          </cell>
          <cell r="C454" t="str">
            <v>43300</v>
          </cell>
          <cell r="V454">
            <v>0</v>
          </cell>
        </row>
        <row r="455">
          <cell r="B455" t="str">
            <v>311</v>
          </cell>
          <cell r="C455" t="str">
            <v>43300</v>
          </cell>
          <cell r="V455">
            <v>0</v>
          </cell>
        </row>
        <row r="456">
          <cell r="B456" t="str">
            <v>311</v>
          </cell>
          <cell r="C456" t="str">
            <v>43370</v>
          </cell>
          <cell r="V456">
            <v>0</v>
          </cell>
        </row>
        <row r="457">
          <cell r="B457" t="str">
            <v>313</v>
          </cell>
          <cell r="C457" t="str">
            <v>12300</v>
          </cell>
          <cell r="V457">
            <v>108845298.68000001</v>
          </cell>
        </row>
        <row r="458">
          <cell r="B458" t="str">
            <v>313</v>
          </cell>
          <cell r="C458" t="str">
            <v>12370</v>
          </cell>
          <cell r="V458">
            <v>40429.43</v>
          </cell>
        </row>
        <row r="459">
          <cell r="B459" t="str">
            <v>313</v>
          </cell>
          <cell r="C459" t="str">
            <v>12380</v>
          </cell>
          <cell r="V459">
            <v>0</v>
          </cell>
        </row>
        <row r="460">
          <cell r="B460" t="str">
            <v>313</v>
          </cell>
          <cell r="C460" t="str">
            <v>22100</v>
          </cell>
          <cell r="V460">
            <v>0</v>
          </cell>
        </row>
        <row r="461">
          <cell r="B461" t="str">
            <v>313</v>
          </cell>
          <cell r="C461" t="str">
            <v>22100</v>
          </cell>
          <cell r="V461">
            <v>0</v>
          </cell>
        </row>
        <row r="462">
          <cell r="B462" t="str">
            <v>313</v>
          </cell>
          <cell r="C462" t="str">
            <v>22200</v>
          </cell>
          <cell r="V462">
            <v>0</v>
          </cell>
        </row>
        <row r="463">
          <cell r="B463" t="str">
            <v>313</v>
          </cell>
          <cell r="C463" t="str">
            <v>32300</v>
          </cell>
          <cell r="V463">
            <v>1505542.5</v>
          </cell>
        </row>
        <row r="464">
          <cell r="B464" t="str">
            <v>323</v>
          </cell>
          <cell r="C464" t="str">
            <v>10100</v>
          </cell>
          <cell r="V464">
            <v>4000</v>
          </cell>
        </row>
        <row r="465">
          <cell r="B465" t="str">
            <v>323</v>
          </cell>
          <cell r="C465" t="str">
            <v>10100</v>
          </cell>
          <cell r="V465">
            <v>0</v>
          </cell>
        </row>
        <row r="466">
          <cell r="B466" t="str">
            <v>323</v>
          </cell>
          <cell r="C466" t="str">
            <v>20100</v>
          </cell>
          <cell r="V466">
            <v>0</v>
          </cell>
        </row>
        <row r="467">
          <cell r="B467" t="str">
            <v>323</v>
          </cell>
          <cell r="C467" t="str">
            <v>30100</v>
          </cell>
          <cell r="V467">
            <v>72306.7</v>
          </cell>
        </row>
        <row r="468">
          <cell r="B468" t="str">
            <v>323</v>
          </cell>
          <cell r="C468" t="str">
            <v>30100</v>
          </cell>
          <cell r="V468">
            <v>0</v>
          </cell>
        </row>
        <row r="469">
          <cell r="B469" t="str">
            <v>323</v>
          </cell>
          <cell r="C469" t="str">
            <v>30100</v>
          </cell>
          <cell r="V469">
            <v>0</v>
          </cell>
        </row>
        <row r="470">
          <cell r="B470" t="str">
            <v>323</v>
          </cell>
          <cell r="C470" t="str">
            <v>30100</v>
          </cell>
          <cell r="V470">
            <v>0</v>
          </cell>
        </row>
        <row r="471">
          <cell r="B471" t="str">
            <v>323</v>
          </cell>
          <cell r="C471" t="str">
            <v>30100</v>
          </cell>
          <cell r="V471">
            <v>0</v>
          </cell>
        </row>
        <row r="472">
          <cell r="B472" t="str">
            <v>323</v>
          </cell>
          <cell r="C472" t="str">
            <v>40100</v>
          </cell>
          <cell r="V472">
            <v>0</v>
          </cell>
        </row>
        <row r="473">
          <cell r="B473" t="str">
            <v>323</v>
          </cell>
          <cell r="C473" t="str">
            <v>40100</v>
          </cell>
          <cell r="V473">
            <v>0</v>
          </cell>
        </row>
        <row r="474">
          <cell r="B474" t="str">
            <v>331</v>
          </cell>
          <cell r="C474" t="str">
            <v>13310</v>
          </cell>
          <cell r="V474">
            <v>0</v>
          </cell>
        </row>
        <row r="475">
          <cell r="B475" t="str">
            <v>331</v>
          </cell>
          <cell r="C475" t="str">
            <v>13310</v>
          </cell>
          <cell r="V475">
            <v>552975.93000000005</v>
          </cell>
        </row>
        <row r="476">
          <cell r="B476" t="str">
            <v>331</v>
          </cell>
          <cell r="C476" t="str">
            <v>33310</v>
          </cell>
          <cell r="V476">
            <v>0</v>
          </cell>
        </row>
        <row r="477">
          <cell r="B477" t="str">
            <v>331</v>
          </cell>
          <cell r="C477" t="str">
            <v>33310</v>
          </cell>
          <cell r="V477">
            <v>0</v>
          </cell>
        </row>
        <row r="478">
          <cell r="B478" t="str">
            <v>331</v>
          </cell>
          <cell r="C478" t="str">
            <v>33310</v>
          </cell>
          <cell r="V478">
            <v>342504.79</v>
          </cell>
        </row>
        <row r="479">
          <cell r="B479" t="str">
            <v>331</v>
          </cell>
          <cell r="C479" t="str">
            <v>33310</v>
          </cell>
          <cell r="V479">
            <v>9720.09</v>
          </cell>
        </row>
        <row r="480">
          <cell r="B480" t="str">
            <v>331</v>
          </cell>
          <cell r="C480" t="str">
            <v>33310</v>
          </cell>
          <cell r="V480">
            <v>0</v>
          </cell>
        </row>
        <row r="481">
          <cell r="B481" t="str">
            <v>331</v>
          </cell>
          <cell r="C481" t="str">
            <v>33310</v>
          </cell>
          <cell r="V481">
            <v>0</v>
          </cell>
        </row>
        <row r="482">
          <cell r="B482" t="str">
            <v>341</v>
          </cell>
          <cell r="C482" t="str">
            <v>13120</v>
          </cell>
          <cell r="V482">
            <v>0</v>
          </cell>
        </row>
        <row r="483">
          <cell r="B483" t="str">
            <v>341</v>
          </cell>
          <cell r="C483" t="str">
            <v>13124</v>
          </cell>
          <cell r="V483">
            <v>0</v>
          </cell>
        </row>
        <row r="484">
          <cell r="B484" t="str">
            <v>341</v>
          </cell>
          <cell r="C484" t="str">
            <v>23120</v>
          </cell>
          <cell r="V484">
            <v>0</v>
          </cell>
        </row>
        <row r="485">
          <cell r="B485" t="str">
            <v>341</v>
          </cell>
          <cell r="C485" t="str">
            <v>33120</v>
          </cell>
          <cell r="V485">
            <v>0</v>
          </cell>
        </row>
        <row r="486">
          <cell r="B486" t="str">
            <v>341</v>
          </cell>
          <cell r="C486" t="str">
            <v>33120</v>
          </cell>
          <cell r="V486">
            <v>0</v>
          </cell>
        </row>
        <row r="487">
          <cell r="B487" t="str">
            <v>341</v>
          </cell>
          <cell r="C487" t="str">
            <v>33120</v>
          </cell>
          <cell r="V487">
            <v>0</v>
          </cell>
        </row>
        <row r="488">
          <cell r="B488" t="str">
            <v>341</v>
          </cell>
          <cell r="C488" t="str">
            <v>33124</v>
          </cell>
          <cell r="V488">
            <v>0</v>
          </cell>
        </row>
        <row r="489">
          <cell r="B489" t="str">
            <v>341</v>
          </cell>
          <cell r="C489" t="str">
            <v>33124</v>
          </cell>
          <cell r="V489">
            <v>0</v>
          </cell>
        </row>
        <row r="490">
          <cell r="B490" t="str">
            <v>341</v>
          </cell>
          <cell r="C490" t="str">
            <v>33130</v>
          </cell>
          <cell r="V490">
            <v>0</v>
          </cell>
        </row>
        <row r="491">
          <cell r="B491" t="str">
            <v>341</v>
          </cell>
          <cell r="C491" t="str">
            <v>43120</v>
          </cell>
          <cell r="V491">
            <v>0</v>
          </cell>
        </row>
        <row r="492">
          <cell r="B492" t="str">
            <v>341</v>
          </cell>
          <cell r="C492" t="str">
            <v>43120</v>
          </cell>
          <cell r="V492">
            <v>0</v>
          </cell>
        </row>
        <row r="493">
          <cell r="B493" t="str">
            <v>341</v>
          </cell>
          <cell r="C493" t="str">
            <v>43120</v>
          </cell>
          <cell r="V493">
            <v>0</v>
          </cell>
        </row>
        <row r="494">
          <cell r="B494" t="str">
            <v>341</v>
          </cell>
          <cell r="C494" t="str">
            <v>43124</v>
          </cell>
          <cell r="V494">
            <v>0</v>
          </cell>
        </row>
        <row r="495">
          <cell r="B495" t="str">
            <v>342</v>
          </cell>
          <cell r="C495" t="str">
            <v>14100</v>
          </cell>
          <cell r="V495">
            <v>1399359.15</v>
          </cell>
        </row>
        <row r="496">
          <cell r="B496" t="str">
            <v>342</v>
          </cell>
          <cell r="C496" t="str">
            <v>14110</v>
          </cell>
          <cell r="V496">
            <v>26764840.629999999</v>
          </cell>
        </row>
        <row r="497">
          <cell r="B497" t="str">
            <v>342</v>
          </cell>
          <cell r="C497" t="str">
            <v>14130</v>
          </cell>
          <cell r="V497">
            <v>85842267.090000004</v>
          </cell>
        </row>
        <row r="498">
          <cell r="B498" t="str">
            <v>342</v>
          </cell>
          <cell r="C498" t="str">
            <v>14210</v>
          </cell>
          <cell r="V498">
            <v>7176.57</v>
          </cell>
        </row>
        <row r="499">
          <cell r="B499" t="str">
            <v>342</v>
          </cell>
          <cell r="C499" t="str">
            <v>24100</v>
          </cell>
          <cell r="V499">
            <v>0</v>
          </cell>
        </row>
        <row r="500">
          <cell r="B500" t="str">
            <v>342</v>
          </cell>
          <cell r="C500" t="str">
            <v>34120</v>
          </cell>
          <cell r="V500">
            <v>0</v>
          </cell>
        </row>
        <row r="501">
          <cell r="B501" t="str">
            <v>342</v>
          </cell>
          <cell r="C501" t="str">
            <v>34120</v>
          </cell>
          <cell r="V501">
            <v>0</v>
          </cell>
        </row>
        <row r="502">
          <cell r="B502" t="str">
            <v>342</v>
          </cell>
          <cell r="C502" t="str">
            <v>34920</v>
          </cell>
          <cell r="V502">
            <v>0</v>
          </cell>
        </row>
        <row r="503">
          <cell r="B503" t="str">
            <v>342</v>
          </cell>
          <cell r="C503" t="str">
            <v>34920</v>
          </cell>
          <cell r="V503">
            <v>3678.17</v>
          </cell>
        </row>
        <row r="504">
          <cell r="B504" t="str">
            <v>342</v>
          </cell>
          <cell r="C504" t="str">
            <v>44110</v>
          </cell>
          <cell r="V504">
            <v>0</v>
          </cell>
        </row>
        <row r="505">
          <cell r="B505" t="str">
            <v>342</v>
          </cell>
          <cell r="C505" t="str">
            <v>44120</v>
          </cell>
          <cell r="V505">
            <v>57350.37</v>
          </cell>
        </row>
        <row r="506">
          <cell r="B506" t="str">
            <v>342</v>
          </cell>
          <cell r="C506" t="str">
            <v>44120</v>
          </cell>
          <cell r="V506">
            <v>0</v>
          </cell>
        </row>
        <row r="507">
          <cell r="B507" t="str">
            <v>342</v>
          </cell>
          <cell r="C507" t="str">
            <v>44120</v>
          </cell>
          <cell r="V507">
            <v>0</v>
          </cell>
        </row>
        <row r="508">
          <cell r="B508" t="str">
            <v>342</v>
          </cell>
          <cell r="C508" t="str">
            <v>44120</v>
          </cell>
          <cell r="V508">
            <v>0</v>
          </cell>
        </row>
        <row r="509">
          <cell r="B509" t="str">
            <v>342</v>
          </cell>
          <cell r="C509" t="str">
            <v>44120</v>
          </cell>
          <cell r="V509">
            <v>0</v>
          </cell>
        </row>
        <row r="510">
          <cell r="B510" t="str">
            <v>342</v>
          </cell>
          <cell r="C510" t="str">
            <v>44120</v>
          </cell>
          <cell r="V510">
            <v>4230127</v>
          </cell>
        </row>
        <row r="511">
          <cell r="B511" t="str">
            <v>343</v>
          </cell>
          <cell r="C511" t="str">
            <v>13300</v>
          </cell>
          <cell r="V511">
            <v>0</v>
          </cell>
        </row>
        <row r="512">
          <cell r="B512" t="str">
            <v>343</v>
          </cell>
          <cell r="C512" t="str">
            <v>13310</v>
          </cell>
          <cell r="V512">
            <v>101312</v>
          </cell>
        </row>
        <row r="513">
          <cell r="B513" t="str">
            <v>343</v>
          </cell>
          <cell r="C513" t="str">
            <v>13320</v>
          </cell>
          <cell r="V513">
            <v>0</v>
          </cell>
        </row>
        <row r="514">
          <cell r="B514" t="str">
            <v>343</v>
          </cell>
          <cell r="C514" t="str">
            <v>13330</v>
          </cell>
          <cell r="V514">
            <v>0</v>
          </cell>
        </row>
        <row r="515">
          <cell r="B515" t="str">
            <v>343</v>
          </cell>
          <cell r="C515" t="str">
            <v>13340</v>
          </cell>
          <cell r="V515">
            <v>0</v>
          </cell>
        </row>
        <row r="516">
          <cell r="B516" t="str">
            <v>343</v>
          </cell>
          <cell r="C516" t="str">
            <v>13350</v>
          </cell>
          <cell r="V516">
            <v>0</v>
          </cell>
        </row>
        <row r="517">
          <cell r="B517" t="str">
            <v>343</v>
          </cell>
          <cell r="C517" t="str">
            <v>13360</v>
          </cell>
          <cell r="V517">
            <v>0</v>
          </cell>
        </row>
        <row r="518">
          <cell r="B518" t="str">
            <v>343</v>
          </cell>
          <cell r="C518" t="str">
            <v>13380</v>
          </cell>
          <cell r="V518">
            <v>28471</v>
          </cell>
        </row>
        <row r="519">
          <cell r="B519" t="str">
            <v>343</v>
          </cell>
          <cell r="C519" t="str">
            <v>14300</v>
          </cell>
          <cell r="V519">
            <v>0</v>
          </cell>
        </row>
        <row r="520">
          <cell r="B520" t="str">
            <v>343</v>
          </cell>
          <cell r="C520" t="str">
            <v>14320</v>
          </cell>
          <cell r="V520">
            <v>832554.96</v>
          </cell>
        </row>
        <row r="521">
          <cell r="B521" t="str">
            <v>343</v>
          </cell>
          <cell r="C521" t="str">
            <v>14410</v>
          </cell>
          <cell r="V521">
            <v>8344113</v>
          </cell>
        </row>
        <row r="522">
          <cell r="B522" t="str">
            <v>343</v>
          </cell>
          <cell r="C522" t="str">
            <v>14460</v>
          </cell>
          <cell r="V522">
            <v>0</v>
          </cell>
        </row>
        <row r="523">
          <cell r="B523" t="str">
            <v>343</v>
          </cell>
          <cell r="C523" t="str">
            <v>44300</v>
          </cell>
          <cell r="V523">
            <v>0</v>
          </cell>
        </row>
        <row r="524">
          <cell r="B524" t="str">
            <v>344</v>
          </cell>
          <cell r="C524" t="str">
            <v>13300</v>
          </cell>
          <cell r="V524">
            <v>0</v>
          </cell>
        </row>
        <row r="525">
          <cell r="B525" t="str">
            <v>344</v>
          </cell>
          <cell r="C525" t="str">
            <v>15300</v>
          </cell>
          <cell r="V525">
            <v>0</v>
          </cell>
        </row>
        <row r="526">
          <cell r="B526" t="str">
            <v>344</v>
          </cell>
          <cell r="C526" t="str">
            <v>15310</v>
          </cell>
          <cell r="V526">
            <v>0</v>
          </cell>
        </row>
        <row r="527">
          <cell r="B527" t="str">
            <v>344</v>
          </cell>
          <cell r="C527" t="str">
            <v>15320</v>
          </cell>
          <cell r="V527">
            <v>0</v>
          </cell>
        </row>
        <row r="528">
          <cell r="B528" t="str">
            <v>344</v>
          </cell>
          <cell r="C528" t="str">
            <v>15330</v>
          </cell>
          <cell r="V528">
            <v>0</v>
          </cell>
        </row>
        <row r="529">
          <cell r="B529" t="str">
            <v>344</v>
          </cell>
          <cell r="C529" t="str">
            <v>15400</v>
          </cell>
          <cell r="V529">
            <v>0</v>
          </cell>
        </row>
        <row r="530">
          <cell r="B530" t="str">
            <v>346</v>
          </cell>
          <cell r="C530" t="str">
            <v>14700</v>
          </cell>
          <cell r="V530">
            <v>2184298</v>
          </cell>
        </row>
        <row r="531">
          <cell r="B531" t="str">
            <v>346</v>
          </cell>
          <cell r="C531" t="str">
            <v>14800</v>
          </cell>
          <cell r="V531">
            <v>1513498</v>
          </cell>
        </row>
        <row r="532">
          <cell r="B532" t="str">
            <v>346</v>
          </cell>
          <cell r="C532" t="str">
            <v>14900</v>
          </cell>
          <cell r="V532">
            <v>81672</v>
          </cell>
        </row>
        <row r="533">
          <cell r="B533" t="str">
            <v>346</v>
          </cell>
          <cell r="C533" t="str">
            <v>14910</v>
          </cell>
          <cell r="V533">
            <v>89775</v>
          </cell>
        </row>
        <row r="534">
          <cell r="B534" t="str">
            <v>346</v>
          </cell>
          <cell r="C534" t="str">
            <v>14920</v>
          </cell>
          <cell r="V534">
            <v>0</v>
          </cell>
        </row>
        <row r="535">
          <cell r="B535" t="str">
            <v>347</v>
          </cell>
          <cell r="C535" t="str">
            <v>14600</v>
          </cell>
          <cell r="V535">
            <v>337</v>
          </cell>
        </row>
        <row r="536">
          <cell r="B536" t="str">
            <v>347</v>
          </cell>
          <cell r="C536" t="str">
            <v>14610</v>
          </cell>
          <cell r="V536">
            <v>1790468</v>
          </cell>
        </row>
        <row r="537">
          <cell r="B537" t="str">
            <v>347</v>
          </cell>
          <cell r="C537" t="str">
            <v>14620</v>
          </cell>
          <cell r="V537">
            <v>0</v>
          </cell>
        </row>
        <row r="538">
          <cell r="B538" t="str">
            <v>347</v>
          </cell>
          <cell r="C538" t="str">
            <v>14650</v>
          </cell>
          <cell r="V538">
            <v>239000</v>
          </cell>
        </row>
        <row r="539">
          <cell r="B539" t="str">
            <v>347</v>
          </cell>
          <cell r="C539" t="str">
            <v>14660</v>
          </cell>
          <cell r="V539">
            <v>0</v>
          </cell>
        </row>
        <row r="540">
          <cell r="B540" t="str">
            <v>347</v>
          </cell>
          <cell r="C540" t="str">
            <v>14670</v>
          </cell>
          <cell r="V540">
            <v>1130677.31</v>
          </cell>
        </row>
        <row r="541">
          <cell r="B541" t="str">
            <v>347</v>
          </cell>
          <cell r="C541" t="str">
            <v>14671</v>
          </cell>
          <cell r="V541">
            <v>0</v>
          </cell>
        </row>
        <row r="542">
          <cell r="B542" t="str">
            <v>347</v>
          </cell>
          <cell r="C542" t="str">
            <v>14672</v>
          </cell>
          <cell r="V542">
            <v>0</v>
          </cell>
        </row>
        <row r="543">
          <cell r="B543" t="str">
            <v>347</v>
          </cell>
          <cell r="C543" t="str">
            <v>14673</v>
          </cell>
          <cell r="V543">
            <v>0</v>
          </cell>
        </row>
        <row r="544">
          <cell r="B544" t="str">
            <v>347</v>
          </cell>
          <cell r="C544" t="str">
            <v>14675</v>
          </cell>
          <cell r="V544">
            <v>0</v>
          </cell>
        </row>
        <row r="545">
          <cell r="B545" t="str">
            <v>347</v>
          </cell>
          <cell r="C545" t="str">
            <v>14900</v>
          </cell>
          <cell r="V545">
            <v>0</v>
          </cell>
        </row>
        <row r="546">
          <cell r="B546" t="str">
            <v>347</v>
          </cell>
          <cell r="C546" t="str">
            <v>14910</v>
          </cell>
          <cell r="V546">
            <v>0</v>
          </cell>
        </row>
        <row r="547">
          <cell r="B547" t="str">
            <v>348</v>
          </cell>
          <cell r="C547" t="str">
            <v>14600</v>
          </cell>
          <cell r="V547">
            <v>0</v>
          </cell>
        </row>
        <row r="548">
          <cell r="B548" t="str">
            <v>348</v>
          </cell>
          <cell r="C548" t="str">
            <v>14610</v>
          </cell>
          <cell r="V548">
            <v>869411</v>
          </cell>
        </row>
        <row r="549">
          <cell r="B549" t="str">
            <v>348</v>
          </cell>
          <cell r="C549" t="str">
            <v>14620</v>
          </cell>
          <cell r="V549">
            <v>5100876</v>
          </cell>
        </row>
        <row r="550">
          <cell r="B550" t="str">
            <v>348</v>
          </cell>
          <cell r="C550" t="str">
            <v>14620</v>
          </cell>
          <cell r="V550">
            <v>1749582</v>
          </cell>
        </row>
        <row r="551">
          <cell r="B551" t="str">
            <v>348</v>
          </cell>
          <cell r="C551" t="str">
            <v>14640</v>
          </cell>
          <cell r="V551">
            <v>0</v>
          </cell>
        </row>
        <row r="552">
          <cell r="B552" t="str">
            <v>348</v>
          </cell>
          <cell r="C552" t="str">
            <v>14650</v>
          </cell>
          <cell r="V552">
            <v>0</v>
          </cell>
        </row>
        <row r="553">
          <cell r="B553" t="str">
            <v>348</v>
          </cell>
          <cell r="C553" t="str">
            <v>14680</v>
          </cell>
          <cell r="V553">
            <v>0</v>
          </cell>
        </row>
        <row r="554">
          <cell r="B554" t="str">
            <v>349</v>
          </cell>
          <cell r="C554" t="str">
            <v>11102</v>
          </cell>
          <cell r="V554">
            <v>4970.0600000000004</v>
          </cell>
        </row>
        <row r="555">
          <cell r="B555" t="str">
            <v>349</v>
          </cell>
          <cell r="C555" t="str">
            <v>11142</v>
          </cell>
          <cell r="V555">
            <v>1189705.95</v>
          </cell>
        </row>
        <row r="556">
          <cell r="B556" t="str">
            <v>349</v>
          </cell>
          <cell r="C556" t="str">
            <v>21102</v>
          </cell>
          <cell r="V556">
            <v>1554.4</v>
          </cell>
        </row>
        <row r="557">
          <cell r="B557" t="str">
            <v>349</v>
          </cell>
          <cell r="C557" t="str">
            <v>31102</v>
          </cell>
          <cell r="V557">
            <v>94.02</v>
          </cell>
        </row>
        <row r="558">
          <cell r="B558" t="str">
            <v>349</v>
          </cell>
          <cell r="C558" t="str">
            <v>31102</v>
          </cell>
          <cell r="V558">
            <v>182.25</v>
          </cell>
        </row>
        <row r="559">
          <cell r="B559" t="str">
            <v>349</v>
          </cell>
          <cell r="C559" t="str">
            <v>31142</v>
          </cell>
          <cell r="V559">
            <v>3049200</v>
          </cell>
        </row>
        <row r="560">
          <cell r="B560" t="str">
            <v>349</v>
          </cell>
          <cell r="C560" t="str">
            <v>31142</v>
          </cell>
          <cell r="V560">
            <v>0</v>
          </cell>
        </row>
        <row r="561">
          <cell r="B561" t="str">
            <v>349</v>
          </cell>
          <cell r="C561" t="str">
            <v>41102</v>
          </cell>
          <cell r="V561">
            <v>0</v>
          </cell>
        </row>
        <row r="562">
          <cell r="B562" t="str">
            <v>349</v>
          </cell>
          <cell r="C562" t="str">
            <v>41102</v>
          </cell>
          <cell r="V562">
            <v>0</v>
          </cell>
        </row>
        <row r="563">
          <cell r="B563" t="str">
            <v>349</v>
          </cell>
          <cell r="C563" t="str">
            <v>41102</v>
          </cell>
          <cell r="V563">
            <v>0</v>
          </cell>
        </row>
        <row r="564">
          <cell r="B564" t="str">
            <v>349</v>
          </cell>
          <cell r="C564" t="str">
            <v>41142</v>
          </cell>
          <cell r="V564">
            <v>365285.77</v>
          </cell>
        </row>
        <row r="565">
          <cell r="B565" t="str">
            <v>351</v>
          </cell>
          <cell r="C565" t="str">
            <v>11200</v>
          </cell>
          <cell r="V565">
            <v>0</v>
          </cell>
        </row>
        <row r="566">
          <cell r="B566" t="str">
            <v>351</v>
          </cell>
          <cell r="C566" t="str">
            <v>11700</v>
          </cell>
          <cell r="V566">
            <v>0</v>
          </cell>
        </row>
        <row r="567">
          <cell r="B567" t="str">
            <v>351</v>
          </cell>
          <cell r="C567" t="str">
            <v>11890</v>
          </cell>
          <cell r="V567">
            <v>0</v>
          </cell>
        </row>
        <row r="568">
          <cell r="B568" t="str">
            <v>351</v>
          </cell>
          <cell r="C568" t="str">
            <v>11900</v>
          </cell>
          <cell r="V568">
            <v>0</v>
          </cell>
        </row>
        <row r="569">
          <cell r="B569" t="str">
            <v>351</v>
          </cell>
          <cell r="C569" t="str">
            <v>12800</v>
          </cell>
          <cell r="V569">
            <v>0</v>
          </cell>
        </row>
        <row r="570">
          <cell r="B570" t="str">
            <v>351</v>
          </cell>
          <cell r="C570" t="str">
            <v>12800</v>
          </cell>
          <cell r="V570">
            <v>0</v>
          </cell>
        </row>
        <row r="571">
          <cell r="B571" t="str">
            <v>351</v>
          </cell>
          <cell r="C571" t="str">
            <v>12810</v>
          </cell>
          <cell r="V571">
            <v>0</v>
          </cell>
        </row>
        <row r="572">
          <cell r="B572" t="str">
            <v>351</v>
          </cell>
          <cell r="C572" t="str">
            <v>13200</v>
          </cell>
          <cell r="V572">
            <v>0</v>
          </cell>
        </row>
        <row r="573">
          <cell r="B573" t="str">
            <v>351</v>
          </cell>
          <cell r="C573" t="str">
            <v>16300</v>
          </cell>
          <cell r="V573">
            <v>0</v>
          </cell>
        </row>
        <row r="574">
          <cell r="B574" t="str">
            <v>351</v>
          </cell>
          <cell r="C574" t="str">
            <v>32530</v>
          </cell>
          <cell r="V574">
            <v>0</v>
          </cell>
        </row>
        <row r="575">
          <cell r="B575" t="str">
            <v>351</v>
          </cell>
          <cell r="C575" t="str">
            <v>32800</v>
          </cell>
          <cell r="V575">
            <v>0</v>
          </cell>
        </row>
        <row r="576">
          <cell r="B576" t="str">
            <v>351</v>
          </cell>
          <cell r="C576" t="str">
            <v>32800</v>
          </cell>
          <cell r="V576">
            <v>0</v>
          </cell>
        </row>
        <row r="577">
          <cell r="B577" t="str">
            <v>351</v>
          </cell>
          <cell r="C577" t="str">
            <v>42530</v>
          </cell>
          <cell r="V577">
            <v>0</v>
          </cell>
        </row>
        <row r="578">
          <cell r="B578" t="str">
            <v>351</v>
          </cell>
          <cell r="C578" t="str">
            <v>42800</v>
          </cell>
          <cell r="V578">
            <v>0</v>
          </cell>
        </row>
        <row r="579">
          <cell r="B579" t="str">
            <v>351</v>
          </cell>
          <cell r="C579" t="str">
            <v>42800</v>
          </cell>
          <cell r="V579">
            <v>0</v>
          </cell>
        </row>
        <row r="580">
          <cell r="B580" t="str">
            <v>351</v>
          </cell>
          <cell r="C580" t="str">
            <v>42800</v>
          </cell>
          <cell r="V580">
            <v>0</v>
          </cell>
        </row>
        <row r="581">
          <cell r="B581" t="str">
            <v>352</v>
          </cell>
          <cell r="C581" t="str">
            <v>14110</v>
          </cell>
          <cell r="V581">
            <v>0</v>
          </cell>
        </row>
        <row r="582">
          <cell r="B582" t="str">
            <v>352</v>
          </cell>
          <cell r="C582" t="str">
            <v>14310</v>
          </cell>
          <cell r="V582">
            <v>0</v>
          </cell>
        </row>
        <row r="583">
          <cell r="B583" t="str">
            <v>352</v>
          </cell>
          <cell r="C583" t="str">
            <v>14700</v>
          </cell>
          <cell r="V583">
            <v>0</v>
          </cell>
        </row>
        <row r="584">
          <cell r="B584" t="str">
            <v>352</v>
          </cell>
          <cell r="C584" t="str">
            <v>24110</v>
          </cell>
          <cell r="V584">
            <v>0</v>
          </cell>
        </row>
        <row r="585">
          <cell r="B585" t="str">
            <v>352</v>
          </cell>
          <cell r="C585" t="str">
            <v>24310</v>
          </cell>
          <cell r="V585">
            <v>0</v>
          </cell>
        </row>
        <row r="586">
          <cell r="B586" t="str">
            <v>352</v>
          </cell>
          <cell r="C586" t="str">
            <v>34110</v>
          </cell>
          <cell r="V586">
            <v>0</v>
          </cell>
        </row>
        <row r="587">
          <cell r="B587" t="str">
            <v>352</v>
          </cell>
          <cell r="C587" t="str">
            <v>34310</v>
          </cell>
          <cell r="V587">
            <v>0</v>
          </cell>
        </row>
        <row r="588">
          <cell r="B588" t="str">
            <v>352</v>
          </cell>
          <cell r="C588" t="str">
            <v>34310</v>
          </cell>
          <cell r="V588">
            <v>0</v>
          </cell>
        </row>
        <row r="589">
          <cell r="B589" t="str">
            <v>352</v>
          </cell>
          <cell r="C589" t="str">
            <v>34400</v>
          </cell>
          <cell r="V589">
            <v>0</v>
          </cell>
        </row>
        <row r="590">
          <cell r="B590" t="str">
            <v>352</v>
          </cell>
          <cell r="C590" t="str">
            <v>34400</v>
          </cell>
          <cell r="V590">
            <v>0</v>
          </cell>
        </row>
        <row r="591">
          <cell r="B591" t="str">
            <v>352</v>
          </cell>
          <cell r="C591" t="str">
            <v>44110</v>
          </cell>
          <cell r="V591">
            <v>0</v>
          </cell>
        </row>
        <row r="592">
          <cell r="B592" t="str">
            <v>352</v>
          </cell>
          <cell r="C592" t="str">
            <v>44310</v>
          </cell>
          <cell r="V592">
            <v>0</v>
          </cell>
        </row>
        <row r="593">
          <cell r="B593" t="str">
            <v>352</v>
          </cell>
          <cell r="C593" t="str">
            <v>44310</v>
          </cell>
          <cell r="V593">
            <v>0</v>
          </cell>
        </row>
        <row r="594">
          <cell r="B594" t="str">
            <v>353</v>
          </cell>
          <cell r="C594" t="str">
            <v>11730</v>
          </cell>
          <cell r="V594">
            <v>0</v>
          </cell>
        </row>
        <row r="595">
          <cell r="B595" t="str">
            <v>353</v>
          </cell>
          <cell r="C595" t="str">
            <v>31750</v>
          </cell>
          <cell r="V595">
            <v>0</v>
          </cell>
        </row>
        <row r="596">
          <cell r="B596" t="str">
            <v>353</v>
          </cell>
          <cell r="C596" t="str">
            <v>32690</v>
          </cell>
          <cell r="V596">
            <v>0</v>
          </cell>
        </row>
        <row r="597">
          <cell r="B597" t="str">
            <v>353</v>
          </cell>
          <cell r="C597" t="str">
            <v>32690</v>
          </cell>
          <cell r="V597">
            <v>0</v>
          </cell>
        </row>
        <row r="598">
          <cell r="B598" t="str">
            <v>354</v>
          </cell>
          <cell r="C598" t="str">
            <v>10001</v>
          </cell>
          <cell r="V598">
            <v>26937127</v>
          </cell>
        </row>
        <row r="599">
          <cell r="B599" t="str">
            <v>354</v>
          </cell>
          <cell r="C599" t="str">
            <v>10101</v>
          </cell>
          <cell r="V599">
            <v>9104749</v>
          </cell>
        </row>
        <row r="600">
          <cell r="B600" t="str">
            <v>354</v>
          </cell>
          <cell r="C600" t="str">
            <v>15290</v>
          </cell>
          <cell r="V600">
            <v>-5900000</v>
          </cell>
        </row>
        <row r="601">
          <cell r="B601" t="str">
            <v>354</v>
          </cell>
          <cell r="C601" t="str">
            <v>16000</v>
          </cell>
          <cell r="V601">
            <v>1545000</v>
          </cell>
        </row>
        <row r="602">
          <cell r="B602" t="str">
            <v>354</v>
          </cell>
          <cell r="C602" t="str">
            <v>40010</v>
          </cell>
          <cell r="V602">
            <v>0</v>
          </cell>
        </row>
        <row r="603">
          <cell r="B603" t="str">
            <v>354</v>
          </cell>
          <cell r="C603" t="str">
            <v>46000</v>
          </cell>
          <cell r="V603">
            <v>199100.06</v>
          </cell>
        </row>
        <row r="604">
          <cell r="B604" t="str">
            <v>354</v>
          </cell>
          <cell r="C604" t="str">
            <v>46000</v>
          </cell>
          <cell r="V604">
            <v>0</v>
          </cell>
        </row>
        <row r="605">
          <cell r="B605" t="str">
            <v>355</v>
          </cell>
          <cell r="C605" t="str">
            <v>35030</v>
          </cell>
          <cell r="V605">
            <v>389751.79</v>
          </cell>
        </row>
        <row r="606">
          <cell r="B606" t="str">
            <v>355</v>
          </cell>
          <cell r="C606" t="str">
            <v>35030</v>
          </cell>
          <cell r="V606">
            <v>151888.25</v>
          </cell>
        </row>
        <row r="607">
          <cell r="B607" t="str">
            <v>356</v>
          </cell>
          <cell r="C607" t="str">
            <v>16900</v>
          </cell>
          <cell r="V607">
            <v>0</v>
          </cell>
        </row>
        <row r="608">
          <cell r="B608" t="str">
            <v>356</v>
          </cell>
          <cell r="C608" t="str">
            <v>16910</v>
          </cell>
          <cell r="V608">
            <v>73200974.75</v>
          </cell>
        </row>
        <row r="609">
          <cell r="B609" t="str">
            <v>356</v>
          </cell>
          <cell r="C609" t="str">
            <v>26900</v>
          </cell>
          <cell r="V609">
            <v>888.89</v>
          </cell>
        </row>
        <row r="610">
          <cell r="B610" t="str">
            <v>356</v>
          </cell>
          <cell r="C610" t="str">
            <v>36920</v>
          </cell>
          <cell r="V610">
            <v>334732.53000000003</v>
          </cell>
        </row>
        <row r="611">
          <cell r="B611" t="str">
            <v>356</v>
          </cell>
          <cell r="C611" t="str">
            <v>36920</v>
          </cell>
          <cell r="V611">
            <v>1998.6</v>
          </cell>
        </row>
        <row r="612">
          <cell r="B612" t="str">
            <v>356</v>
          </cell>
          <cell r="C612" t="str">
            <v>36920</v>
          </cell>
          <cell r="V612">
            <v>215438.78</v>
          </cell>
        </row>
        <row r="613">
          <cell r="B613" t="str">
            <v>356</v>
          </cell>
          <cell r="C613" t="str">
            <v>36920</v>
          </cell>
          <cell r="V613">
            <v>0</v>
          </cell>
        </row>
        <row r="614">
          <cell r="B614" t="str">
            <v>356</v>
          </cell>
          <cell r="C614" t="str">
            <v>46900</v>
          </cell>
          <cell r="V614">
            <v>337666.37</v>
          </cell>
        </row>
        <row r="615">
          <cell r="B615" t="str">
            <v>356</v>
          </cell>
          <cell r="C615" t="str">
            <v>46900</v>
          </cell>
          <cell r="V615">
            <v>1922.11</v>
          </cell>
        </row>
        <row r="616">
          <cell r="B616" t="str">
            <v>358</v>
          </cell>
          <cell r="C616" t="str">
            <v>10900</v>
          </cell>
          <cell r="V616">
            <v>0</v>
          </cell>
        </row>
        <row r="617">
          <cell r="B617" t="str">
            <v>358</v>
          </cell>
          <cell r="C617" t="str">
            <v>10900</v>
          </cell>
          <cell r="V617">
            <v>0</v>
          </cell>
        </row>
        <row r="618">
          <cell r="B618" t="str">
            <v>358</v>
          </cell>
          <cell r="C618" t="str">
            <v>20900</v>
          </cell>
          <cell r="V618">
            <v>0</v>
          </cell>
        </row>
        <row r="619">
          <cell r="B619" t="str">
            <v>358</v>
          </cell>
          <cell r="C619" t="str">
            <v>20900</v>
          </cell>
          <cell r="V619">
            <v>0</v>
          </cell>
        </row>
        <row r="620">
          <cell r="B620" t="str">
            <v>363</v>
          </cell>
          <cell r="C620" t="str">
            <v>11530</v>
          </cell>
          <cell r="V620">
            <v>0</v>
          </cell>
        </row>
        <row r="621">
          <cell r="B621" t="str">
            <v>363</v>
          </cell>
          <cell r="C621" t="str">
            <v>11530</v>
          </cell>
          <cell r="V621">
            <v>0</v>
          </cell>
        </row>
        <row r="622">
          <cell r="B622" t="str">
            <v>363</v>
          </cell>
          <cell r="C622" t="str">
            <v>11531</v>
          </cell>
          <cell r="V622">
            <v>0</v>
          </cell>
        </row>
        <row r="623">
          <cell r="B623" t="str">
            <v>363</v>
          </cell>
          <cell r="C623" t="str">
            <v>11531</v>
          </cell>
          <cell r="V623">
            <v>0</v>
          </cell>
        </row>
        <row r="624">
          <cell r="B624" t="str">
            <v>363</v>
          </cell>
          <cell r="C624" t="str">
            <v>11532</v>
          </cell>
          <cell r="V624">
            <v>0</v>
          </cell>
        </row>
        <row r="625">
          <cell r="B625" t="str">
            <v>363</v>
          </cell>
          <cell r="C625" t="str">
            <v>11532</v>
          </cell>
          <cell r="V625">
            <v>0</v>
          </cell>
        </row>
        <row r="626">
          <cell r="B626" t="str">
            <v>363</v>
          </cell>
          <cell r="C626" t="str">
            <v>31530</v>
          </cell>
          <cell r="V626">
            <v>0</v>
          </cell>
        </row>
        <row r="627">
          <cell r="B627" t="str">
            <v>363</v>
          </cell>
          <cell r="C627" t="str">
            <v>31531</v>
          </cell>
          <cell r="V627">
            <v>0</v>
          </cell>
        </row>
        <row r="628">
          <cell r="B628" t="str">
            <v>363</v>
          </cell>
          <cell r="C628" t="str">
            <v>31532</v>
          </cell>
          <cell r="V628">
            <v>0</v>
          </cell>
        </row>
        <row r="629">
          <cell r="B629" t="str">
            <v>363</v>
          </cell>
          <cell r="C629" t="str">
            <v>44520</v>
          </cell>
          <cell r="V629">
            <v>0</v>
          </cell>
        </row>
        <row r="630">
          <cell r="B630" t="str">
            <v>363</v>
          </cell>
          <cell r="C630" t="str">
            <v>44521</v>
          </cell>
          <cell r="V630">
            <v>0</v>
          </cell>
        </row>
        <row r="631">
          <cell r="B631" t="str">
            <v>363</v>
          </cell>
          <cell r="C631" t="str">
            <v>44522</v>
          </cell>
          <cell r="V631">
            <v>0</v>
          </cell>
        </row>
        <row r="632">
          <cell r="B632" t="str">
            <v>363</v>
          </cell>
          <cell r="C632" t="str">
            <v>44530</v>
          </cell>
          <cell r="V632">
            <v>0</v>
          </cell>
        </row>
        <row r="633">
          <cell r="B633" t="str">
            <v>363</v>
          </cell>
          <cell r="C633" t="str">
            <v>44531</v>
          </cell>
          <cell r="V633">
            <v>0</v>
          </cell>
        </row>
        <row r="634">
          <cell r="B634" t="str">
            <v>363</v>
          </cell>
          <cell r="C634" t="str">
            <v>44532</v>
          </cell>
          <cell r="V634">
            <v>0</v>
          </cell>
        </row>
        <row r="635">
          <cell r="B635" t="str">
            <v>409</v>
          </cell>
          <cell r="C635" t="str">
            <v>10332</v>
          </cell>
          <cell r="V635">
            <v>2251.73</v>
          </cell>
        </row>
        <row r="636">
          <cell r="B636" t="str">
            <v>409</v>
          </cell>
          <cell r="C636" t="str">
            <v>10532</v>
          </cell>
          <cell r="V636">
            <v>99863.75</v>
          </cell>
        </row>
        <row r="637">
          <cell r="B637" t="str">
            <v>409</v>
          </cell>
          <cell r="C637" t="str">
            <v>20422</v>
          </cell>
          <cell r="V637">
            <v>4526.1000000000004</v>
          </cell>
        </row>
        <row r="638">
          <cell r="B638" t="str">
            <v>409</v>
          </cell>
          <cell r="C638" t="str">
            <v>30532</v>
          </cell>
          <cell r="V638">
            <v>36995.949999999997</v>
          </cell>
        </row>
        <row r="639">
          <cell r="B639" t="str">
            <v>415</v>
          </cell>
          <cell r="C639" t="str">
            <v>11330</v>
          </cell>
          <cell r="V639">
            <v>0</v>
          </cell>
        </row>
        <row r="640">
          <cell r="B640" t="str">
            <v>415</v>
          </cell>
          <cell r="C640" t="str">
            <v>11331</v>
          </cell>
          <cell r="V640">
            <v>0</v>
          </cell>
        </row>
        <row r="641">
          <cell r="B641" t="str">
            <v>415</v>
          </cell>
          <cell r="C641" t="str">
            <v>11530</v>
          </cell>
          <cell r="V641">
            <v>0</v>
          </cell>
        </row>
        <row r="642">
          <cell r="B642" t="str">
            <v>415</v>
          </cell>
          <cell r="C642" t="str">
            <v>11531</v>
          </cell>
          <cell r="V642">
            <v>0</v>
          </cell>
        </row>
        <row r="643">
          <cell r="B643" t="str">
            <v>415</v>
          </cell>
          <cell r="C643" t="str">
            <v>27420</v>
          </cell>
          <cell r="V643">
            <v>0</v>
          </cell>
        </row>
        <row r="644">
          <cell r="B644" t="str">
            <v>415</v>
          </cell>
          <cell r="C644" t="str">
            <v>27421</v>
          </cell>
          <cell r="V644">
            <v>0</v>
          </cell>
        </row>
        <row r="645">
          <cell r="B645" t="str">
            <v>415</v>
          </cell>
          <cell r="C645" t="str">
            <v>31530</v>
          </cell>
          <cell r="V645">
            <v>0</v>
          </cell>
        </row>
        <row r="646">
          <cell r="B646" t="str">
            <v>415</v>
          </cell>
          <cell r="C646" t="str">
            <v>31531</v>
          </cell>
          <cell r="V646">
            <v>0</v>
          </cell>
        </row>
        <row r="647">
          <cell r="B647" t="str">
            <v>431</v>
          </cell>
          <cell r="C647" t="str">
            <v>10100</v>
          </cell>
          <cell r="V647">
            <v>0</v>
          </cell>
        </row>
        <row r="648">
          <cell r="B648" t="str">
            <v>431</v>
          </cell>
          <cell r="C648" t="str">
            <v>13000</v>
          </cell>
          <cell r="V648">
            <v>0</v>
          </cell>
        </row>
        <row r="649">
          <cell r="B649" t="str">
            <v>431</v>
          </cell>
          <cell r="C649" t="str">
            <v>13400</v>
          </cell>
          <cell r="V649">
            <v>0</v>
          </cell>
        </row>
        <row r="650">
          <cell r="B650" t="str">
            <v>431</v>
          </cell>
          <cell r="C650" t="str">
            <v>13600</v>
          </cell>
          <cell r="V650">
            <v>0</v>
          </cell>
        </row>
        <row r="651">
          <cell r="B651" t="str">
            <v>431</v>
          </cell>
          <cell r="C651" t="str">
            <v>13900</v>
          </cell>
          <cell r="V651">
            <v>0</v>
          </cell>
        </row>
        <row r="652">
          <cell r="B652" t="str">
            <v>431</v>
          </cell>
          <cell r="C652" t="str">
            <v>14700</v>
          </cell>
          <cell r="V652">
            <v>0</v>
          </cell>
        </row>
        <row r="653">
          <cell r="B653" t="str">
            <v>431</v>
          </cell>
          <cell r="C653" t="str">
            <v>14800</v>
          </cell>
          <cell r="V653">
            <v>0</v>
          </cell>
        </row>
        <row r="654">
          <cell r="B654" t="str">
            <v>431</v>
          </cell>
          <cell r="C654" t="str">
            <v>18100</v>
          </cell>
          <cell r="V654">
            <v>0</v>
          </cell>
        </row>
        <row r="655">
          <cell r="B655" t="str">
            <v>431</v>
          </cell>
          <cell r="C655" t="str">
            <v>18200</v>
          </cell>
          <cell r="V655">
            <v>0</v>
          </cell>
        </row>
        <row r="656">
          <cell r="B656" t="str">
            <v>431</v>
          </cell>
          <cell r="C656" t="str">
            <v>18300</v>
          </cell>
          <cell r="V656">
            <v>0</v>
          </cell>
        </row>
        <row r="657">
          <cell r="B657" t="str">
            <v>431</v>
          </cell>
          <cell r="C657" t="str">
            <v>18900</v>
          </cell>
          <cell r="V657">
            <v>0</v>
          </cell>
        </row>
        <row r="658">
          <cell r="B658" t="str">
            <v>433</v>
          </cell>
          <cell r="C658" t="str">
            <v>13010</v>
          </cell>
          <cell r="V658">
            <v>0</v>
          </cell>
        </row>
        <row r="659">
          <cell r="B659" t="str">
            <v>433</v>
          </cell>
          <cell r="C659" t="str">
            <v>13910</v>
          </cell>
          <cell r="V659">
            <v>0</v>
          </cell>
        </row>
        <row r="660">
          <cell r="B660" t="str">
            <v>433</v>
          </cell>
          <cell r="C660" t="str">
            <v>18110</v>
          </cell>
          <cell r="V660">
            <v>0</v>
          </cell>
        </row>
        <row r="661">
          <cell r="B661" t="str">
            <v>433</v>
          </cell>
          <cell r="C661" t="str">
            <v>18210</v>
          </cell>
          <cell r="V661">
            <v>0</v>
          </cell>
        </row>
        <row r="662">
          <cell r="B662" t="str">
            <v>433</v>
          </cell>
          <cell r="C662" t="str">
            <v>18310</v>
          </cell>
          <cell r="V662">
            <v>0</v>
          </cell>
        </row>
        <row r="663">
          <cell r="B663" t="str">
            <v>433</v>
          </cell>
          <cell r="C663" t="str">
            <v>18910</v>
          </cell>
          <cell r="V663">
            <v>0</v>
          </cell>
        </row>
        <row r="664">
          <cell r="B664" t="str">
            <v>438</v>
          </cell>
          <cell r="C664" t="str">
            <v>13010</v>
          </cell>
          <cell r="V664">
            <v>66914030</v>
          </cell>
        </row>
        <row r="665">
          <cell r="B665" t="str">
            <v>438</v>
          </cell>
          <cell r="C665" t="str">
            <v>13410</v>
          </cell>
          <cell r="V665">
            <v>1944165</v>
          </cell>
        </row>
        <row r="666">
          <cell r="B666" t="str">
            <v>438</v>
          </cell>
          <cell r="C666" t="str">
            <v>13610</v>
          </cell>
          <cell r="V666">
            <v>426677</v>
          </cell>
        </row>
        <row r="667">
          <cell r="B667" t="str">
            <v>438</v>
          </cell>
          <cell r="C667" t="str">
            <v>13910</v>
          </cell>
          <cell r="V667">
            <v>4803609</v>
          </cell>
        </row>
        <row r="668">
          <cell r="B668" t="str">
            <v>438</v>
          </cell>
          <cell r="C668" t="str">
            <v>14710</v>
          </cell>
          <cell r="V668">
            <v>858987</v>
          </cell>
        </row>
        <row r="669">
          <cell r="B669" t="str">
            <v>438</v>
          </cell>
          <cell r="C669" t="str">
            <v>14810</v>
          </cell>
          <cell r="V669">
            <v>17223864</v>
          </cell>
        </row>
        <row r="670">
          <cell r="B670" t="str">
            <v>438</v>
          </cell>
          <cell r="C670" t="str">
            <v>18110</v>
          </cell>
          <cell r="V670">
            <v>6798406</v>
          </cell>
        </row>
        <row r="671">
          <cell r="B671" t="str">
            <v>438</v>
          </cell>
          <cell r="C671" t="str">
            <v>18210</v>
          </cell>
          <cell r="V671">
            <v>455998</v>
          </cell>
        </row>
        <row r="672">
          <cell r="B672" t="str">
            <v>438</v>
          </cell>
          <cell r="C672" t="str">
            <v>18310</v>
          </cell>
          <cell r="V672">
            <v>15945297</v>
          </cell>
        </row>
        <row r="673">
          <cell r="B673" t="str">
            <v>438</v>
          </cell>
          <cell r="C673" t="str">
            <v>18910</v>
          </cell>
          <cell r="V673">
            <v>5443190</v>
          </cell>
        </row>
        <row r="674">
          <cell r="B674" t="str">
            <v>471</v>
          </cell>
          <cell r="C674" t="str">
            <v>19210</v>
          </cell>
          <cell r="V674">
            <v>0</v>
          </cell>
        </row>
        <row r="675">
          <cell r="B675" t="str">
            <v>471</v>
          </cell>
          <cell r="C675" t="str">
            <v>19410</v>
          </cell>
          <cell r="V675">
            <v>0</v>
          </cell>
        </row>
        <row r="676">
          <cell r="B676" t="str">
            <v>473</v>
          </cell>
          <cell r="C676" t="str">
            <v>11000</v>
          </cell>
          <cell r="V676">
            <v>0</v>
          </cell>
        </row>
        <row r="677">
          <cell r="B677" t="str">
            <v>474</v>
          </cell>
          <cell r="C677" t="str">
            <v>11000</v>
          </cell>
          <cell r="V677">
            <v>0</v>
          </cell>
        </row>
        <row r="678">
          <cell r="B678" t="str">
            <v>478</v>
          </cell>
          <cell r="C678" t="str">
            <v>12000</v>
          </cell>
          <cell r="V678">
            <v>317692638</v>
          </cell>
        </row>
        <row r="679">
          <cell r="B679" t="str">
            <v>521</v>
          </cell>
          <cell r="C679" t="str">
            <v>10050</v>
          </cell>
          <cell r="V679">
            <v>3674658680.3699999</v>
          </cell>
        </row>
        <row r="680">
          <cell r="B680" t="str">
            <v>521</v>
          </cell>
          <cell r="C680" t="str">
            <v>10051</v>
          </cell>
          <cell r="V680">
            <v>10731000</v>
          </cell>
        </row>
        <row r="681">
          <cell r="B681" t="str">
            <v>521</v>
          </cell>
          <cell r="C681" t="str">
            <v>30050</v>
          </cell>
          <cell r="V681">
            <v>15172182912.77</v>
          </cell>
        </row>
        <row r="682">
          <cell r="B682" t="str">
            <v>521</v>
          </cell>
          <cell r="C682" t="str">
            <v>30051</v>
          </cell>
          <cell r="V682">
            <v>203423099.99000001</v>
          </cell>
        </row>
        <row r="683">
          <cell r="B683" t="str">
            <v>521</v>
          </cell>
          <cell r="C683" t="str">
            <v>40050</v>
          </cell>
          <cell r="V683">
            <v>12699148052.610001</v>
          </cell>
        </row>
        <row r="684">
          <cell r="B684" t="str">
            <v>521</v>
          </cell>
          <cell r="C684" t="str">
            <v>40051</v>
          </cell>
          <cell r="V684">
            <v>21679778.210000001</v>
          </cell>
        </row>
        <row r="685">
          <cell r="B685" t="str">
            <v>543</v>
          </cell>
          <cell r="C685" t="str">
            <v>10102</v>
          </cell>
          <cell r="V685">
            <v>0</v>
          </cell>
        </row>
        <row r="686">
          <cell r="B686" t="str">
            <v>543</v>
          </cell>
          <cell r="C686" t="str">
            <v>11102</v>
          </cell>
          <cell r="V686">
            <v>29469430</v>
          </cell>
        </row>
        <row r="687">
          <cell r="B687" t="str">
            <v>543</v>
          </cell>
          <cell r="C687" t="str">
            <v>11402</v>
          </cell>
          <cell r="V687">
            <v>7044427</v>
          </cell>
        </row>
        <row r="688">
          <cell r="B688" t="str">
            <v>543</v>
          </cell>
          <cell r="C688" t="str">
            <v>11802</v>
          </cell>
          <cell r="V688">
            <v>0</v>
          </cell>
        </row>
        <row r="689">
          <cell r="B689" t="str">
            <v>543</v>
          </cell>
          <cell r="C689" t="str">
            <v>12102</v>
          </cell>
          <cell r="V689">
            <v>9960669</v>
          </cell>
        </row>
        <row r="690">
          <cell r="B690" t="str">
            <v>543</v>
          </cell>
          <cell r="C690" t="str">
            <v>12202</v>
          </cell>
          <cell r="V690">
            <v>1328368</v>
          </cell>
        </row>
        <row r="691">
          <cell r="B691" t="str">
            <v>543</v>
          </cell>
          <cell r="C691" t="str">
            <v>30002</v>
          </cell>
          <cell r="V691">
            <v>0</v>
          </cell>
        </row>
        <row r="692">
          <cell r="B692" t="str">
            <v>543</v>
          </cell>
          <cell r="C692" t="str">
            <v>30002</v>
          </cell>
          <cell r="V692">
            <v>0</v>
          </cell>
        </row>
        <row r="693">
          <cell r="B693" t="str">
            <v>543</v>
          </cell>
          <cell r="C693" t="str">
            <v>30102</v>
          </cell>
          <cell r="V693">
            <v>58074.81</v>
          </cell>
        </row>
        <row r="694">
          <cell r="B694" t="str">
            <v>543</v>
          </cell>
          <cell r="C694" t="str">
            <v>30202</v>
          </cell>
          <cell r="V694">
            <v>0</v>
          </cell>
        </row>
        <row r="695">
          <cell r="B695" t="str">
            <v>543</v>
          </cell>
          <cell r="C695" t="str">
            <v>30202</v>
          </cell>
          <cell r="V695">
            <v>9309771.6199999992</v>
          </cell>
        </row>
        <row r="696">
          <cell r="B696" t="str">
            <v>543</v>
          </cell>
          <cell r="C696" t="str">
            <v>30202</v>
          </cell>
          <cell r="V696">
            <v>7397632.8399999999</v>
          </cell>
        </row>
        <row r="697">
          <cell r="B697" t="str">
            <v>543</v>
          </cell>
          <cell r="C697" t="str">
            <v>30202</v>
          </cell>
          <cell r="V697">
            <v>277337.69</v>
          </cell>
        </row>
        <row r="698">
          <cell r="B698" t="str">
            <v>543</v>
          </cell>
          <cell r="C698" t="str">
            <v>30202</v>
          </cell>
          <cell r="V698">
            <v>0</v>
          </cell>
        </row>
        <row r="699">
          <cell r="B699" t="str">
            <v>543</v>
          </cell>
          <cell r="C699" t="str">
            <v>30222</v>
          </cell>
          <cell r="V699">
            <v>8846.17</v>
          </cell>
        </row>
        <row r="700">
          <cell r="B700" t="str">
            <v>543</v>
          </cell>
          <cell r="C700" t="str">
            <v>30222</v>
          </cell>
          <cell r="V700">
            <v>0</v>
          </cell>
        </row>
        <row r="701">
          <cell r="B701" t="str">
            <v>543</v>
          </cell>
          <cell r="C701" t="str">
            <v>30242</v>
          </cell>
          <cell r="V701">
            <v>0</v>
          </cell>
        </row>
        <row r="702">
          <cell r="B702" t="str">
            <v>543</v>
          </cell>
          <cell r="C702" t="str">
            <v>30242</v>
          </cell>
          <cell r="V702">
            <v>0</v>
          </cell>
        </row>
        <row r="703">
          <cell r="B703" t="str">
            <v>543</v>
          </cell>
          <cell r="C703" t="str">
            <v>30242</v>
          </cell>
          <cell r="V703">
            <v>10541386</v>
          </cell>
        </row>
        <row r="704">
          <cell r="B704" t="str">
            <v>543</v>
          </cell>
          <cell r="C704" t="str">
            <v>40002</v>
          </cell>
          <cell r="V704">
            <v>0</v>
          </cell>
        </row>
        <row r="705">
          <cell r="B705" t="str">
            <v>543</v>
          </cell>
          <cell r="C705" t="str">
            <v>40002</v>
          </cell>
          <cell r="V705">
            <v>0</v>
          </cell>
        </row>
        <row r="706">
          <cell r="B706" t="str">
            <v>543</v>
          </cell>
          <cell r="C706" t="str">
            <v>40002</v>
          </cell>
          <cell r="V706">
            <v>0</v>
          </cell>
        </row>
        <row r="707">
          <cell r="B707" t="str">
            <v>543</v>
          </cell>
          <cell r="C707" t="str">
            <v>40102</v>
          </cell>
          <cell r="V707">
            <v>0</v>
          </cell>
        </row>
        <row r="708">
          <cell r="B708" t="str">
            <v>543</v>
          </cell>
          <cell r="C708" t="str">
            <v>40102</v>
          </cell>
          <cell r="V708">
            <v>620147.48</v>
          </cell>
        </row>
        <row r="709">
          <cell r="B709" t="str">
            <v>543</v>
          </cell>
          <cell r="C709" t="str">
            <v>40102</v>
          </cell>
          <cell r="V709">
            <v>1446481.02</v>
          </cell>
        </row>
        <row r="710">
          <cell r="B710" t="str">
            <v>543</v>
          </cell>
          <cell r="C710" t="str">
            <v>40102</v>
          </cell>
          <cell r="V710">
            <v>2222579.5299999998</v>
          </cell>
        </row>
        <row r="711">
          <cell r="B711" t="str">
            <v>543</v>
          </cell>
          <cell r="C711" t="str">
            <v>40122</v>
          </cell>
          <cell r="V711">
            <v>0</v>
          </cell>
        </row>
        <row r="712">
          <cell r="B712" t="str">
            <v>543</v>
          </cell>
          <cell r="C712" t="str">
            <v>40122</v>
          </cell>
          <cell r="V712">
            <v>0</v>
          </cell>
        </row>
        <row r="713">
          <cell r="B713" t="str">
            <v>543</v>
          </cell>
          <cell r="C713" t="str">
            <v>40142</v>
          </cell>
          <cell r="V713">
            <v>0</v>
          </cell>
        </row>
        <row r="714">
          <cell r="B714" t="str">
            <v>543</v>
          </cell>
          <cell r="C714" t="str">
            <v>40302</v>
          </cell>
          <cell r="V714">
            <v>0</v>
          </cell>
        </row>
        <row r="715">
          <cell r="B715" t="str">
            <v>543</v>
          </cell>
          <cell r="C715" t="str">
            <v>41902</v>
          </cell>
          <cell r="V715">
            <v>118456238.14</v>
          </cell>
        </row>
        <row r="716">
          <cell r="B716" t="str">
            <v>552</v>
          </cell>
          <cell r="C716" t="str">
            <v>11100</v>
          </cell>
          <cell r="V716">
            <v>790405423.89999998</v>
          </cell>
        </row>
        <row r="717">
          <cell r="B717" t="str">
            <v>557</v>
          </cell>
          <cell r="C717" t="str">
            <v>11710</v>
          </cell>
          <cell r="V717">
            <v>1434385.7</v>
          </cell>
        </row>
        <row r="718">
          <cell r="B718" t="str">
            <v>557</v>
          </cell>
          <cell r="C718" t="str">
            <v>11900</v>
          </cell>
          <cell r="V718">
            <v>1283952372.6300001</v>
          </cell>
        </row>
        <row r="719">
          <cell r="B719" t="str">
            <v>560</v>
          </cell>
          <cell r="C719" t="str">
            <v>11000</v>
          </cell>
          <cell r="V719">
            <v>26846688.710000001</v>
          </cell>
        </row>
        <row r="720">
          <cell r="B720" t="str">
            <v>560</v>
          </cell>
          <cell r="C720" t="str">
            <v>11000</v>
          </cell>
          <cell r="V720">
            <v>4192709.84</v>
          </cell>
        </row>
        <row r="721">
          <cell r="B721" t="str">
            <v>560</v>
          </cell>
          <cell r="C721" t="str">
            <v>11012</v>
          </cell>
          <cell r="V721">
            <v>112339.88</v>
          </cell>
        </row>
        <row r="722">
          <cell r="B722" t="str">
            <v>560</v>
          </cell>
          <cell r="C722" t="str">
            <v>11012</v>
          </cell>
          <cell r="V722">
            <v>9196.83</v>
          </cell>
        </row>
        <row r="723">
          <cell r="B723" t="str">
            <v>560</v>
          </cell>
          <cell r="C723" t="str">
            <v>11020</v>
          </cell>
          <cell r="V723">
            <v>-5100876</v>
          </cell>
        </row>
        <row r="724">
          <cell r="B724" t="str">
            <v>560</v>
          </cell>
          <cell r="C724" t="str">
            <v>11020</v>
          </cell>
          <cell r="V724">
            <v>-1192160</v>
          </cell>
        </row>
        <row r="725">
          <cell r="B725" t="str">
            <v>560</v>
          </cell>
          <cell r="C725" t="str">
            <v>21020</v>
          </cell>
          <cell r="V725">
            <v>-557422</v>
          </cell>
        </row>
        <row r="726">
          <cell r="B726" t="str">
            <v>560</v>
          </cell>
          <cell r="C726" t="str">
            <v>31000</v>
          </cell>
          <cell r="V726">
            <v>2081811.57</v>
          </cell>
        </row>
        <row r="727">
          <cell r="B727" t="str">
            <v>560</v>
          </cell>
          <cell r="C727" t="str">
            <v>31012</v>
          </cell>
          <cell r="V727">
            <v>12639.44</v>
          </cell>
        </row>
        <row r="728">
          <cell r="B728" t="str">
            <v>560</v>
          </cell>
          <cell r="C728" t="str">
            <v>41000</v>
          </cell>
          <cell r="V728">
            <v>2933790.57</v>
          </cell>
        </row>
        <row r="729">
          <cell r="B729" t="str">
            <v>560</v>
          </cell>
          <cell r="C729" t="str">
            <v>41012</v>
          </cell>
          <cell r="V729">
            <v>26501.62</v>
          </cell>
        </row>
        <row r="730">
          <cell r="B730" t="str">
            <v>561</v>
          </cell>
          <cell r="C730" t="str">
            <v>11720</v>
          </cell>
          <cell r="V730">
            <v>1800000000</v>
          </cell>
        </row>
        <row r="731">
          <cell r="B731" t="str">
            <v>561</v>
          </cell>
          <cell r="C731" t="str">
            <v>13020</v>
          </cell>
          <cell r="V731">
            <v>3200000000</v>
          </cell>
        </row>
        <row r="732">
          <cell r="B732" t="str">
            <v>564</v>
          </cell>
          <cell r="C732" t="str">
            <v>11600</v>
          </cell>
          <cell r="V732">
            <v>2</v>
          </cell>
        </row>
        <row r="733">
          <cell r="B733" t="str">
            <v>569</v>
          </cell>
          <cell r="C733" t="str">
            <v>11121</v>
          </cell>
          <cell r="V733">
            <v>0</v>
          </cell>
        </row>
        <row r="734">
          <cell r="B734" t="str">
            <v>569</v>
          </cell>
          <cell r="C734" t="str">
            <v>21121</v>
          </cell>
          <cell r="V734">
            <v>0</v>
          </cell>
        </row>
        <row r="735">
          <cell r="B735" t="str">
            <v>569</v>
          </cell>
          <cell r="C735" t="str">
            <v>31120</v>
          </cell>
          <cell r="V735">
            <v>0</v>
          </cell>
        </row>
        <row r="736">
          <cell r="B736" t="str">
            <v>569</v>
          </cell>
          <cell r="C736" t="str">
            <v>41120</v>
          </cell>
          <cell r="V736">
            <v>0</v>
          </cell>
        </row>
        <row r="737">
          <cell r="B737" t="str">
            <v>569</v>
          </cell>
          <cell r="C737" t="str">
            <v>41120</v>
          </cell>
          <cell r="V737">
            <v>0</v>
          </cell>
        </row>
        <row r="738">
          <cell r="B738" t="str">
            <v>572</v>
          </cell>
          <cell r="C738" t="str">
            <v>13000</v>
          </cell>
          <cell r="V738">
            <v>0</v>
          </cell>
        </row>
        <row r="739">
          <cell r="B739" t="str">
            <v>572</v>
          </cell>
          <cell r="C739" t="str">
            <v>13000</v>
          </cell>
          <cell r="V739">
            <v>0</v>
          </cell>
        </row>
        <row r="740">
          <cell r="B740" t="str">
            <v>590</v>
          </cell>
          <cell r="C740" t="str">
            <v>11000</v>
          </cell>
          <cell r="V740">
            <v>0</v>
          </cell>
        </row>
        <row r="741">
          <cell r="B741" t="str">
            <v>590</v>
          </cell>
          <cell r="C741" t="str">
            <v>11000</v>
          </cell>
          <cell r="V741">
            <v>0</v>
          </cell>
        </row>
        <row r="742">
          <cell r="B742" t="str">
            <v>611</v>
          </cell>
          <cell r="C742" t="str">
            <v>10130</v>
          </cell>
          <cell r="V742">
            <v>0</v>
          </cell>
        </row>
        <row r="743">
          <cell r="B743" t="str">
            <v>611</v>
          </cell>
          <cell r="C743" t="str">
            <v>10130</v>
          </cell>
          <cell r="V743">
            <v>0</v>
          </cell>
        </row>
        <row r="744">
          <cell r="B744" t="str">
            <v>611</v>
          </cell>
          <cell r="C744" t="str">
            <v>10340</v>
          </cell>
          <cell r="V744">
            <v>0</v>
          </cell>
        </row>
        <row r="745">
          <cell r="B745" t="str">
            <v>611</v>
          </cell>
          <cell r="C745" t="str">
            <v>10340</v>
          </cell>
          <cell r="V745">
            <v>0</v>
          </cell>
        </row>
        <row r="746">
          <cell r="B746" t="str">
            <v>611</v>
          </cell>
          <cell r="C746" t="str">
            <v>10340</v>
          </cell>
          <cell r="V746">
            <v>0</v>
          </cell>
        </row>
        <row r="747">
          <cell r="B747" t="str">
            <v>611</v>
          </cell>
          <cell r="C747" t="str">
            <v>10340</v>
          </cell>
          <cell r="V747">
            <v>0</v>
          </cell>
        </row>
        <row r="748">
          <cell r="B748" t="str">
            <v>611</v>
          </cell>
          <cell r="C748" t="str">
            <v>10340</v>
          </cell>
          <cell r="V748">
            <v>0</v>
          </cell>
        </row>
        <row r="749">
          <cell r="B749" t="str">
            <v>611</v>
          </cell>
          <cell r="C749" t="str">
            <v>10350</v>
          </cell>
          <cell r="V749">
            <v>0</v>
          </cell>
        </row>
        <row r="750">
          <cell r="B750" t="str">
            <v>611</v>
          </cell>
          <cell r="C750" t="str">
            <v>10350</v>
          </cell>
          <cell r="V750">
            <v>0</v>
          </cell>
        </row>
        <row r="751">
          <cell r="B751" t="str">
            <v>611</v>
          </cell>
          <cell r="C751" t="str">
            <v>10440</v>
          </cell>
          <cell r="V751">
            <v>0</v>
          </cell>
        </row>
        <row r="752">
          <cell r="B752" t="str">
            <v>611</v>
          </cell>
          <cell r="C752" t="str">
            <v>10440</v>
          </cell>
          <cell r="V752">
            <v>0</v>
          </cell>
        </row>
        <row r="753">
          <cell r="B753" t="str">
            <v>611</v>
          </cell>
          <cell r="C753" t="str">
            <v>10440</v>
          </cell>
          <cell r="V753">
            <v>0</v>
          </cell>
        </row>
        <row r="754">
          <cell r="B754" t="str">
            <v>611</v>
          </cell>
          <cell r="C754" t="str">
            <v>10440</v>
          </cell>
          <cell r="V754">
            <v>0</v>
          </cell>
        </row>
        <row r="755">
          <cell r="B755" t="str">
            <v>611</v>
          </cell>
          <cell r="C755" t="str">
            <v>10440</v>
          </cell>
          <cell r="V755">
            <v>0</v>
          </cell>
        </row>
        <row r="756">
          <cell r="B756" t="str">
            <v>611</v>
          </cell>
          <cell r="C756" t="str">
            <v>10440</v>
          </cell>
          <cell r="V756">
            <v>0</v>
          </cell>
        </row>
        <row r="757">
          <cell r="B757" t="str">
            <v>611</v>
          </cell>
          <cell r="C757" t="str">
            <v>10440</v>
          </cell>
          <cell r="V757">
            <v>0</v>
          </cell>
        </row>
        <row r="758">
          <cell r="B758" t="str">
            <v>611</v>
          </cell>
          <cell r="C758" t="str">
            <v>10530</v>
          </cell>
          <cell r="V758">
            <v>0</v>
          </cell>
        </row>
        <row r="759">
          <cell r="B759" t="str">
            <v>611</v>
          </cell>
          <cell r="C759" t="str">
            <v>10530</v>
          </cell>
          <cell r="V759">
            <v>0</v>
          </cell>
        </row>
        <row r="760">
          <cell r="B760" t="str">
            <v>611</v>
          </cell>
          <cell r="C760" t="str">
            <v>10530</v>
          </cell>
          <cell r="V760">
            <v>0</v>
          </cell>
        </row>
        <row r="761">
          <cell r="B761" t="str">
            <v>611</v>
          </cell>
          <cell r="C761" t="str">
            <v>10530</v>
          </cell>
          <cell r="V761">
            <v>0</v>
          </cell>
        </row>
        <row r="762">
          <cell r="B762" t="str">
            <v>611</v>
          </cell>
          <cell r="C762" t="str">
            <v>10530</v>
          </cell>
          <cell r="V762">
            <v>0</v>
          </cell>
        </row>
        <row r="763">
          <cell r="B763" t="str">
            <v>611</v>
          </cell>
          <cell r="C763" t="str">
            <v>10530</v>
          </cell>
          <cell r="V763">
            <v>0</v>
          </cell>
        </row>
        <row r="764">
          <cell r="B764" t="str">
            <v>611</v>
          </cell>
          <cell r="C764" t="str">
            <v>10630</v>
          </cell>
          <cell r="V764">
            <v>0</v>
          </cell>
        </row>
        <row r="765">
          <cell r="B765" t="str">
            <v>611</v>
          </cell>
          <cell r="C765" t="str">
            <v>10930</v>
          </cell>
          <cell r="V765">
            <v>0</v>
          </cell>
        </row>
        <row r="766">
          <cell r="B766" t="str">
            <v>611</v>
          </cell>
          <cell r="C766" t="str">
            <v>11430</v>
          </cell>
          <cell r="V766">
            <v>0</v>
          </cell>
        </row>
        <row r="767">
          <cell r="B767" t="str">
            <v>611</v>
          </cell>
          <cell r="C767" t="str">
            <v>14001</v>
          </cell>
          <cell r="V767">
            <v>0</v>
          </cell>
        </row>
        <row r="768">
          <cell r="B768" t="str">
            <v>611</v>
          </cell>
          <cell r="C768" t="str">
            <v>15130</v>
          </cell>
          <cell r="V768">
            <v>0</v>
          </cell>
        </row>
        <row r="769">
          <cell r="B769" t="str">
            <v>611</v>
          </cell>
          <cell r="C769" t="str">
            <v>15130</v>
          </cell>
          <cell r="V769">
            <v>0</v>
          </cell>
        </row>
        <row r="770">
          <cell r="B770" t="str">
            <v>612</v>
          </cell>
          <cell r="C770" t="str">
            <v>10010</v>
          </cell>
          <cell r="V770">
            <v>0</v>
          </cell>
        </row>
        <row r="771">
          <cell r="B771" t="str">
            <v>612</v>
          </cell>
          <cell r="C771" t="str">
            <v>10030</v>
          </cell>
          <cell r="V771">
            <v>0</v>
          </cell>
        </row>
        <row r="772">
          <cell r="B772" t="str">
            <v>612</v>
          </cell>
          <cell r="C772" t="str">
            <v>10030</v>
          </cell>
          <cell r="V772">
            <v>0</v>
          </cell>
        </row>
        <row r="773">
          <cell r="B773" t="str">
            <v>612</v>
          </cell>
          <cell r="C773" t="str">
            <v>10030</v>
          </cell>
          <cell r="V773">
            <v>0</v>
          </cell>
        </row>
        <row r="774">
          <cell r="B774" t="str">
            <v>612</v>
          </cell>
          <cell r="C774" t="str">
            <v>10030</v>
          </cell>
          <cell r="V774">
            <v>0</v>
          </cell>
        </row>
        <row r="775">
          <cell r="B775" t="str">
            <v>612</v>
          </cell>
          <cell r="C775" t="str">
            <v>10030</v>
          </cell>
          <cell r="V775">
            <v>0</v>
          </cell>
        </row>
        <row r="776">
          <cell r="B776" t="str">
            <v>612</v>
          </cell>
          <cell r="C776" t="str">
            <v>10030</v>
          </cell>
          <cell r="V776">
            <v>0</v>
          </cell>
        </row>
        <row r="777">
          <cell r="B777" t="str">
            <v>612</v>
          </cell>
          <cell r="C777" t="str">
            <v>10030</v>
          </cell>
          <cell r="V777">
            <v>0</v>
          </cell>
        </row>
        <row r="778">
          <cell r="B778" t="str">
            <v>612</v>
          </cell>
          <cell r="C778" t="str">
            <v>10210</v>
          </cell>
          <cell r="V778">
            <v>0</v>
          </cell>
        </row>
        <row r="779">
          <cell r="B779" t="str">
            <v>612</v>
          </cell>
          <cell r="C779" t="str">
            <v>10212</v>
          </cell>
          <cell r="V779">
            <v>0</v>
          </cell>
        </row>
        <row r="780">
          <cell r="B780" t="str">
            <v>612</v>
          </cell>
          <cell r="C780" t="str">
            <v>10230</v>
          </cell>
          <cell r="V780">
            <v>0</v>
          </cell>
        </row>
        <row r="781">
          <cell r="B781" t="str">
            <v>612</v>
          </cell>
          <cell r="C781" t="str">
            <v>10230</v>
          </cell>
          <cell r="V781">
            <v>0</v>
          </cell>
        </row>
        <row r="782">
          <cell r="B782" t="str">
            <v>612</v>
          </cell>
          <cell r="C782" t="str">
            <v>10232</v>
          </cell>
          <cell r="V782">
            <v>0</v>
          </cell>
        </row>
        <row r="783">
          <cell r="B783" t="str">
            <v>612</v>
          </cell>
          <cell r="C783" t="str">
            <v>10232</v>
          </cell>
          <cell r="V783">
            <v>0</v>
          </cell>
        </row>
        <row r="784">
          <cell r="B784" t="str">
            <v>614</v>
          </cell>
          <cell r="C784" t="str">
            <v>10050</v>
          </cell>
          <cell r="V784">
            <v>0</v>
          </cell>
        </row>
        <row r="785">
          <cell r="B785" t="str">
            <v>614</v>
          </cell>
          <cell r="C785" t="str">
            <v>10050</v>
          </cell>
          <cell r="V785">
            <v>0</v>
          </cell>
        </row>
        <row r="786">
          <cell r="B786" t="str">
            <v>614</v>
          </cell>
          <cell r="C786" t="str">
            <v>10310</v>
          </cell>
          <cell r="V786">
            <v>0</v>
          </cell>
        </row>
        <row r="787">
          <cell r="B787" t="str">
            <v>614</v>
          </cell>
          <cell r="C787" t="str">
            <v>10350</v>
          </cell>
          <cell r="V787">
            <v>0</v>
          </cell>
        </row>
        <row r="788">
          <cell r="B788" t="str">
            <v>614</v>
          </cell>
          <cell r="C788" t="str">
            <v>10350</v>
          </cell>
          <cell r="V788">
            <v>0</v>
          </cell>
        </row>
        <row r="789">
          <cell r="B789" t="str">
            <v>614</v>
          </cell>
          <cell r="C789" t="str">
            <v>12200</v>
          </cell>
          <cell r="V789">
            <v>0</v>
          </cell>
        </row>
        <row r="790">
          <cell r="B790" t="str">
            <v>616</v>
          </cell>
          <cell r="C790" t="str">
            <v>11300</v>
          </cell>
          <cell r="V790">
            <v>0</v>
          </cell>
        </row>
        <row r="791">
          <cell r="B791" t="str">
            <v>616</v>
          </cell>
          <cell r="C791" t="str">
            <v>11400</v>
          </cell>
          <cell r="V791">
            <v>0</v>
          </cell>
        </row>
        <row r="792">
          <cell r="B792" t="str">
            <v>616</v>
          </cell>
          <cell r="C792" t="str">
            <v>11400</v>
          </cell>
          <cell r="V792">
            <v>0</v>
          </cell>
        </row>
        <row r="793">
          <cell r="B793" t="str">
            <v>617</v>
          </cell>
          <cell r="C793" t="str">
            <v>10100</v>
          </cell>
          <cell r="V793">
            <v>0</v>
          </cell>
        </row>
        <row r="794">
          <cell r="B794" t="str">
            <v>617</v>
          </cell>
          <cell r="C794" t="str">
            <v>10100</v>
          </cell>
          <cell r="V794">
            <v>0</v>
          </cell>
        </row>
        <row r="795">
          <cell r="B795" t="str">
            <v>617</v>
          </cell>
          <cell r="C795" t="str">
            <v>10300</v>
          </cell>
          <cell r="V795">
            <v>0</v>
          </cell>
        </row>
        <row r="796">
          <cell r="B796" t="str">
            <v>617</v>
          </cell>
          <cell r="C796" t="str">
            <v>10300</v>
          </cell>
          <cell r="V796">
            <v>0</v>
          </cell>
        </row>
        <row r="797">
          <cell r="B797" t="str">
            <v>617</v>
          </cell>
          <cell r="C797" t="str">
            <v>10600</v>
          </cell>
          <cell r="V797">
            <v>0</v>
          </cell>
        </row>
        <row r="798">
          <cell r="B798" t="str">
            <v>617</v>
          </cell>
          <cell r="C798" t="str">
            <v>10600</v>
          </cell>
          <cell r="V798">
            <v>0</v>
          </cell>
        </row>
        <row r="799">
          <cell r="B799" t="str">
            <v>617</v>
          </cell>
          <cell r="C799" t="str">
            <v>10600</v>
          </cell>
          <cell r="V799">
            <v>0</v>
          </cell>
        </row>
        <row r="800">
          <cell r="B800" t="str">
            <v>617</v>
          </cell>
          <cell r="C800" t="str">
            <v>10602</v>
          </cell>
          <cell r="V800">
            <v>0</v>
          </cell>
        </row>
        <row r="801">
          <cell r="B801" t="str">
            <v>619</v>
          </cell>
          <cell r="C801" t="str">
            <v>11120</v>
          </cell>
          <cell r="V801">
            <v>0</v>
          </cell>
        </row>
        <row r="802">
          <cell r="B802" t="str">
            <v>619</v>
          </cell>
          <cell r="C802" t="str">
            <v>11120</v>
          </cell>
          <cell r="V802">
            <v>0</v>
          </cell>
        </row>
        <row r="803">
          <cell r="B803" t="str">
            <v>619</v>
          </cell>
          <cell r="C803" t="str">
            <v>11170</v>
          </cell>
          <cell r="V803">
            <v>0</v>
          </cell>
        </row>
        <row r="804">
          <cell r="B804" t="str">
            <v>619</v>
          </cell>
          <cell r="C804" t="str">
            <v>11210</v>
          </cell>
          <cell r="V804">
            <v>0</v>
          </cell>
        </row>
        <row r="805">
          <cell r="B805" t="str">
            <v>619</v>
          </cell>
          <cell r="C805" t="str">
            <v>11210</v>
          </cell>
          <cell r="V805">
            <v>0</v>
          </cell>
        </row>
        <row r="806">
          <cell r="B806" t="str">
            <v>619</v>
          </cell>
          <cell r="C806" t="str">
            <v>11220</v>
          </cell>
          <cell r="V806">
            <v>0</v>
          </cell>
        </row>
        <row r="807">
          <cell r="B807" t="str">
            <v>619</v>
          </cell>
          <cell r="C807" t="str">
            <v>11230</v>
          </cell>
          <cell r="V807">
            <v>0</v>
          </cell>
        </row>
        <row r="808">
          <cell r="B808" t="str">
            <v>619</v>
          </cell>
          <cell r="C808" t="str">
            <v>11250</v>
          </cell>
          <cell r="V808">
            <v>0</v>
          </cell>
        </row>
        <row r="809">
          <cell r="B809" t="str">
            <v>619</v>
          </cell>
          <cell r="C809" t="str">
            <v>11270</v>
          </cell>
          <cell r="V809">
            <v>0</v>
          </cell>
        </row>
        <row r="810">
          <cell r="B810" t="str">
            <v>631</v>
          </cell>
          <cell r="C810" t="str">
            <v>10100</v>
          </cell>
          <cell r="V810">
            <v>0</v>
          </cell>
        </row>
        <row r="811">
          <cell r="B811" t="str">
            <v>631</v>
          </cell>
          <cell r="C811" t="str">
            <v>11000</v>
          </cell>
          <cell r="V811">
            <v>0</v>
          </cell>
        </row>
        <row r="812">
          <cell r="B812" t="str">
            <v>631</v>
          </cell>
          <cell r="C812" t="str">
            <v>11003</v>
          </cell>
          <cell r="V812">
            <v>0</v>
          </cell>
        </row>
        <row r="813">
          <cell r="B813" t="str">
            <v>631</v>
          </cell>
          <cell r="C813" t="str">
            <v>11010</v>
          </cell>
          <cell r="V813">
            <v>0</v>
          </cell>
        </row>
        <row r="814">
          <cell r="B814" t="str">
            <v>631</v>
          </cell>
          <cell r="C814" t="str">
            <v>12000</v>
          </cell>
          <cell r="V814">
            <v>0</v>
          </cell>
        </row>
        <row r="815">
          <cell r="B815" t="str">
            <v>631</v>
          </cell>
          <cell r="C815" t="str">
            <v>12010</v>
          </cell>
          <cell r="V815">
            <v>0</v>
          </cell>
        </row>
        <row r="816">
          <cell r="B816" t="str">
            <v>631</v>
          </cell>
          <cell r="C816" t="str">
            <v>12101</v>
          </cell>
          <cell r="V816">
            <v>0</v>
          </cell>
        </row>
        <row r="817">
          <cell r="B817" t="str">
            <v>631</v>
          </cell>
          <cell r="C817" t="str">
            <v>12111</v>
          </cell>
          <cell r="V817">
            <v>0</v>
          </cell>
        </row>
        <row r="818">
          <cell r="B818" t="str">
            <v>631</v>
          </cell>
          <cell r="C818" t="str">
            <v>12203</v>
          </cell>
          <cell r="V818">
            <v>0</v>
          </cell>
        </row>
        <row r="819">
          <cell r="B819" t="str">
            <v>631</v>
          </cell>
          <cell r="C819" t="str">
            <v>12213</v>
          </cell>
          <cell r="V819">
            <v>0</v>
          </cell>
        </row>
        <row r="820">
          <cell r="B820" t="str">
            <v>631</v>
          </cell>
          <cell r="C820" t="str">
            <v>12303</v>
          </cell>
          <cell r="V820">
            <v>0</v>
          </cell>
        </row>
        <row r="821">
          <cell r="B821" t="str">
            <v>631</v>
          </cell>
          <cell r="C821" t="str">
            <v>12313</v>
          </cell>
          <cell r="V821">
            <v>0</v>
          </cell>
        </row>
        <row r="822">
          <cell r="B822" t="str">
            <v>631</v>
          </cell>
          <cell r="C822" t="str">
            <v>14000</v>
          </cell>
          <cell r="V822">
            <v>0</v>
          </cell>
        </row>
        <row r="823">
          <cell r="B823" t="str">
            <v>631</v>
          </cell>
          <cell r="C823" t="str">
            <v>15000</v>
          </cell>
          <cell r="V823">
            <v>0</v>
          </cell>
        </row>
        <row r="824">
          <cell r="B824" t="str">
            <v>631</v>
          </cell>
          <cell r="C824" t="str">
            <v>15010</v>
          </cell>
          <cell r="V824">
            <v>0</v>
          </cell>
        </row>
        <row r="825">
          <cell r="B825" t="str">
            <v>631</v>
          </cell>
          <cell r="C825" t="str">
            <v>15020</v>
          </cell>
          <cell r="V825">
            <v>0</v>
          </cell>
        </row>
        <row r="826">
          <cell r="B826" t="str">
            <v>631</v>
          </cell>
          <cell r="C826" t="str">
            <v>15030</v>
          </cell>
          <cell r="V826">
            <v>0</v>
          </cell>
        </row>
        <row r="827">
          <cell r="B827" t="str">
            <v>631</v>
          </cell>
          <cell r="C827" t="str">
            <v>16000</v>
          </cell>
          <cell r="V827">
            <v>0</v>
          </cell>
        </row>
        <row r="828">
          <cell r="B828" t="str">
            <v>631</v>
          </cell>
          <cell r="C828" t="str">
            <v>19301</v>
          </cell>
          <cell r="V828">
            <v>0</v>
          </cell>
        </row>
        <row r="829">
          <cell r="B829" t="str">
            <v>631</v>
          </cell>
          <cell r="C829" t="str">
            <v>19503</v>
          </cell>
          <cell r="V829">
            <v>0</v>
          </cell>
        </row>
        <row r="830">
          <cell r="B830" t="str">
            <v>632</v>
          </cell>
          <cell r="C830" t="str">
            <v>10101</v>
          </cell>
          <cell r="V830">
            <v>0</v>
          </cell>
        </row>
        <row r="831">
          <cell r="B831" t="str">
            <v>632</v>
          </cell>
          <cell r="C831" t="str">
            <v>10111</v>
          </cell>
          <cell r="V831">
            <v>0</v>
          </cell>
        </row>
        <row r="832">
          <cell r="B832" t="str">
            <v>632</v>
          </cell>
          <cell r="C832" t="str">
            <v>10121</v>
          </cell>
          <cell r="V832">
            <v>0</v>
          </cell>
        </row>
        <row r="833">
          <cell r="B833" t="str">
            <v>632</v>
          </cell>
          <cell r="C833" t="str">
            <v>10203</v>
          </cell>
          <cell r="V833">
            <v>0</v>
          </cell>
        </row>
        <row r="834">
          <cell r="B834" t="str">
            <v>632</v>
          </cell>
          <cell r="C834" t="str">
            <v>10213</v>
          </cell>
          <cell r="V834">
            <v>0</v>
          </cell>
        </row>
        <row r="835">
          <cell r="B835" t="str">
            <v>632</v>
          </cell>
          <cell r="C835" t="str">
            <v>10303</v>
          </cell>
          <cell r="V835">
            <v>0</v>
          </cell>
        </row>
        <row r="836">
          <cell r="B836" t="str">
            <v>632</v>
          </cell>
          <cell r="C836" t="str">
            <v>10313</v>
          </cell>
          <cell r="V836">
            <v>0</v>
          </cell>
        </row>
        <row r="837">
          <cell r="B837" t="str">
            <v>632</v>
          </cell>
          <cell r="C837" t="str">
            <v>11000</v>
          </cell>
          <cell r="V837">
            <v>0</v>
          </cell>
        </row>
        <row r="838">
          <cell r="B838" t="str">
            <v>632</v>
          </cell>
          <cell r="C838" t="str">
            <v>12000</v>
          </cell>
          <cell r="V838">
            <v>0</v>
          </cell>
        </row>
        <row r="839">
          <cell r="B839" t="str">
            <v>632</v>
          </cell>
          <cell r="C839" t="str">
            <v>12002</v>
          </cell>
          <cell r="V839">
            <v>0</v>
          </cell>
        </row>
        <row r="840">
          <cell r="B840" t="str">
            <v>632</v>
          </cell>
          <cell r="C840" t="str">
            <v>12003</v>
          </cell>
          <cell r="V840">
            <v>0</v>
          </cell>
        </row>
        <row r="841">
          <cell r="B841" t="str">
            <v>632</v>
          </cell>
          <cell r="C841" t="str">
            <v>13000</v>
          </cell>
          <cell r="V841">
            <v>0</v>
          </cell>
        </row>
        <row r="842">
          <cell r="B842" t="str">
            <v>632</v>
          </cell>
          <cell r="C842" t="str">
            <v>13003</v>
          </cell>
          <cell r="V842">
            <v>0</v>
          </cell>
        </row>
        <row r="843">
          <cell r="B843" t="str">
            <v>632</v>
          </cell>
          <cell r="C843" t="str">
            <v>14000</v>
          </cell>
          <cell r="V843">
            <v>0</v>
          </cell>
        </row>
        <row r="844">
          <cell r="B844" t="str">
            <v>632</v>
          </cell>
          <cell r="C844" t="str">
            <v>14002</v>
          </cell>
          <cell r="V844">
            <v>0</v>
          </cell>
        </row>
        <row r="845">
          <cell r="B845" t="str">
            <v>632</v>
          </cell>
          <cell r="C845" t="str">
            <v>15000</v>
          </cell>
          <cell r="V845">
            <v>0</v>
          </cell>
        </row>
        <row r="846">
          <cell r="B846" t="str">
            <v>632</v>
          </cell>
          <cell r="C846" t="str">
            <v>16000</v>
          </cell>
          <cell r="V846">
            <v>0</v>
          </cell>
        </row>
        <row r="847">
          <cell r="B847" t="str">
            <v>632</v>
          </cell>
          <cell r="C847" t="str">
            <v>17000</v>
          </cell>
          <cell r="V847">
            <v>0</v>
          </cell>
        </row>
        <row r="848">
          <cell r="B848" t="str">
            <v>632</v>
          </cell>
          <cell r="C848" t="str">
            <v>17002</v>
          </cell>
          <cell r="V848">
            <v>0</v>
          </cell>
        </row>
        <row r="849">
          <cell r="B849" t="str">
            <v>632</v>
          </cell>
          <cell r="C849" t="str">
            <v>19000</v>
          </cell>
          <cell r="V849">
            <v>0</v>
          </cell>
        </row>
        <row r="850">
          <cell r="B850" t="str">
            <v>632</v>
          </cell>
          <cell r="C850" t="str">
            <v>19001</v>
          </cell>
          <cell r="V850">
            <v>0</v>
          </cell>
        </row>
        <row r="851">
          <cell r="B851" t="str">
            <v>632</v>
          </cell>
          <cell r="C851" t="str">
            <v>19003</v>
          </cell>
          <cell r="V851">
            <v>0</v>
          </cell>
        </row>
        <row r="852">
          <cell r="B852" t="str">
            <v>635</v>
          </cell>
          <cell r="C852" t="str">
            <v>11100</v>
          </cell>
          <cell r="V852">
            <v>0</v>
          </cell>
        </row>
        <row r="853">
          <cell r="B853" t="str">
            <v>635</v>
          </cell>
          <cell r="C853" t="str">
            <v>13100</v>
          </cell>
          <cell r="V853">
            <v>0</v>
          </cell>
        </row>
        <row r="854">
          <cell r="B854" t="str">
            <v>635</v>
          </cell>
          <cell r="C854" t="str">
            <v>14100</v>
          </cell>
          <cell r="V854">
            <v>0</v>
          </cell>
        </row>
        <row r="855">
          <cell r="B855" t="str">
            <v>635</v>
          </cell>
          <cell r="C855" t="str">
            <v>15300</v>
          </cell>
          <cell r="V855">
            <v>0</v>
          </cell>
        </row>
        <row r="856">
          <cell r="B856" t="str">
            <v>635</v>
          </cell>
          <cell r="C856" t="str">
            <v>16100</v>
          </cell>
          <cell r="V856">
            <v>0</v>
          </cell>
        </row>
        <row r="857">
          <cell r="B857" t="str">
            <v>635</v>
          </cell>
          <cell r="C857" t="str">
            <v>16202</v>
          </cell>
          <cell r="V857">
            <v>0</v>
          </cell>
        </row>
        <row r="858">
          <cell r="B858" t="str">
            <v>635</v>
          </cell>
          <cell r="C858" t="str">
            <v>16300</v>
          </cell>
          <cell r="V858">
            <v>0</v>
          </cell>
        </row>
        <row r="859">
          <cell r="B859" t="str">
            <v>636</v>
          </cell>
          <cell r="C859" t="str">
            <v>10100</v>
          </cell>
          <cell r="V859">
            <v>0</v>
          </cell>
        </row>
        <row r="860">
          <cell r="B860" t="str">
            <v>636</v>
          </cell>
          <cell r="C860" t="str">
            <v>10101</v>
          </cell>
          <cell r="V860">
            <v>0</v>
          </cell>
        </row>
        <row r="861">
          <cell r="B861" t="str">
            <v>636</v>
          </cell>
          <cell r="C861" t="str">
            <v>10102</v>
          </cell>
          <cell r="V861">
            <v>0</v>
          </cell>
        </row>
        <row r="862">
          <cell r="B862" t="str">
            <v>636</v>
          </cell>
          <cell r="C862" t="str">
            <v>10200</v>
          </cell>
          <cell r="V862">
            <v>0</v>
          </cell>
        </row>
        <row r="863">
          <cell r="B863" t="str">
            <v>636</v>
          </cell>
          <cell r="C863" t="str">
            <v>10300</v>
          </cell>
          <cell r="V863">
            <v>0</v>
          </cell>
        </row>
        <row r="864">
          <cell r="B864" t="str">
            <v>636</v>
          </cell>
          <cell r="C864" t="str">
            <v>10400</v>
          </cell>
          <cell r="V864">
            <v>0</v>
          </cell>
        </row>
        <row r="865">
          <cell r="B865" t="str">
            <v>636</v>
          </cell>
          <cell r="C865" t="str">
            <v>10500</v>
          </cell>
          <cell r="V865">
            <v>0</v>
          </cell>
        </row>
        <row r="866">
          <cell r="B866" t="str">
            <v>636</v>
          </cell>
          <cell r="C866" t="str">
            <v>10502</v>
          </cell>
          <cell r="V866">
            <v>0</v>
          </cell>
        </row>
        <row r="867">
          <cell r="B867" t="str">
            <v>636</v>
          </cell>
          <cell r="C867" t="str">
            <v>10600</v>
          </cell>
          <cell r="V867">
            <v>0</v>
          </cell>
        </row>
        <row r="868">
          <cell r="B868" t="str">
            <v>636</v>
          </cell>
          <cell r="C868" t="str">
            <v>10601</v>
          </cell>
          <cell r="V868">
            <v>0</v>
          </cell>
        </row>
        <row r="869">
          <cell r="B869" t="str">
            <v>636</v>
          </cell>
          <cell r="C869" t="str">
            <v>10700</v>
          </cell>
          <cell r="V869">
            <v>0</v>
          </cell>
        </row>
        <row r="870">
          <cell r="B870" t="str">
            <v>636</v>
          </cell>
          <cell r="C870" t="str">
            <v>10702</v>
          </cell>
          <cell r="V870">
            <v>0</v>
          </cell>
        </row>
        <row r="871">
          <cell r="B871" t="str">
            <v>636</v>
          </cell>
          <cell r="C871" t="str">
            <v>10800</v>
          </cell>
          <cell r="V871">
            <v>0</v>
          </cell>
        </row>
        <row r="872">
          <cell r="B872" t="str">
            <v>636</v>
          </cell>
          <cell r="C872" t="str">
            <v>10900</v>
          </cell>
          <cell r="V872">
            <v>0</v>
          </cell>
        </row>
        <row r="873">
          <cell r="B873" t="str">
            <v>636</v>
          </cell>
          <cell r="C873" t="str">
            <v>10901</v>
          </cell>
          <cell r="V873">
            <v>0</v>
          </cell>
        </row>
        <row r="874">
          <cell r="B874" t="str">
            <v>636</v>
          </cell>
          <cell r="C874" t="str">
            <v>10902</v>
          </cell>
          <cell r="V874">
            <v>0</v>
          </cell>
        </row>
        <row r="875">
          <cell r="B875" t="str">
            <v>636</v>
          </cell>
          <cell r="C875" t="str">
            <v>11000</v>
          </cell>
          <cell r="V875">
            <v>0</v>
          </cell>
        </row>
        <row r="876">
          <cell r="B876" t="str">
            <v>636</v>
          </cell>
          <cell r="C876" t="str">
            <v>11000</v>
          </cell>
          <cell r="V876">
            <v>0</v>
          </cell>
        </row>
        <row r="877">
          <cell r="B877" t="str">
            <v>636</v>
          </cell>
          <cell r="C877" t="str">
            <v>11100</v>
          </cell>
          <cell r="V877">
            <v>0</v>
          </cell>
        </row>
        <row r="878">
          <cell r="B878" t="str">
            <v>636</v>
          </cell>
          <cell r="C878" t="str">
            <v>11101</v>
          </cell>
          <cell r="V878">
            <v>0</v>
          </cell>
        </row>
        <row r="879">
          <cell r="B879" t="str">
            <v>636</v>
          </cell>
          <cell r="C879" t="str">
            <v>11102</v>
          </cell>
          <cell r="V879">
            <v>0</v>
          </cell>
        </row>
        <row r="880">
          <cell r="B880" t="str">
            <v>636</v>
          </cell>
          <cell r="C880" t="str">
            <v>11110</v>
          </cell>
          <cell r="V880">
            <v>0</v>
          </cell>
        </row>
        <row r="881">
          <cell r="B881" t="str">
            <v>636</v>
          </cell>
          <cell r="C881" t="str">
            <v>11200</v>
          </cell>
          <cell r="V881">
            <v>0</v>
          </cell>
        </row>
        <row r="882">
          <cell r="B882" t="str">
            <v>636</v>
          </cell>
          <cell r="C882" t="str">
            <v>11202</v>
          </cell>
          <cell r="V882">
            <v>0</v>
          </cell>
        </row>
        <row r="883">
          <cell r="B883" t="str">
            <v>636</v>
          </cell>
          <cell r="C883" t="str">
            <v>11300</v>
          </cell>
          <cell r="V883">
            <v>0</v>
          </cell>
        </row>
        <row r="884">
          <cell r="B884" t="str">
            <v>636</v>
          </cell>
          <cell r="C884" t="str">
            <v>11301</v>
          </cell>
          <cell r="V884">
            <v>0</v>
          </cell>
        </row>
        <row r="885">
          <cell r="B885" t="str">
            <v>636</v>
          </cell>
          <cell r="C885" t="str">
            <v>11302</v>
          </cell>
          <cell r="V885">
            <v>0</v>
          </cell>
        </row>
        <row r="886">
          <cell r="B886" t="str">
            <v>636</v>
          </cell>
          <cell r="C886" t="str">
            <v>11400</v>
          </cell>
          <cell r="V886">
            <v>0</v>
          </cell>
        </row>
        <row r="887">
          <cell r="B887" t="str">
            <v>636</v>
          </cell>
          <cell r="C887" t="str">
            <v>11402</v>
          </cell>
          <cell r="V887">
            <v>0</v>
          </cell>
        </row>
        <row r="888">
          <cell r="B888" t="str">
            <v>636</v>
          </cell>
          <cell r="C888" t="str">
            <v>11410</v>
          </cell>
          <cell r="V888">
            <v>0</v>
          </cell>
        </row>
        <row r="889">
          <cell r="B889" t="str">
            <v>636</v>
          </cell>
          <cell r="C889" t="str">
            <v>11501</v>
          </cell>
          <cell r="V889">
            <v>0</v>
          </cell>
        </row>
        <row r="890">
          <cell r="B890" t="str">
            <v>636</v>
          </cell>
          <cell r="C890" t="str">
            <v>11503</v>
          </cell>
          <cell r="V890">
            <v>0</v>
          </cell>
        </row>
        <row r="891">
          <cell r="B891" t="str">
            <v>636</v>
          </cell>
          <cell r="C891" t="str">
            <v>11600</v>
          </cell>
          <cell r="V891">
            <v>0</v>
          </cell>
        </row>
        <row r="892">
          <cell r="B892" t="str">
            <v>636</v>
          </cell>
          <cell r="C892" t="str">
            <v>11701</v>
          </cell>
          <cell r="V892">
            <v>0</v>
          </cell>
        </row>
        <row r="893">
          <cell r="B893" t="str">
            <v>636</v>
          </cell>
          <cell r="C893" t="str">
            <v>11900</v>
          </cell>
          <cell r="V893">
            <v>0</v>
          </cell>
        </row>
        <row r="894">
          <cell r="B894" t="str">
            <v>636</v>
          </cell>
          <cell r="C894" t="str">
            <v>11901</v>
          </cell>
          <cell r="V894">
            <v>0</v>
          </cell>
        </row>
        <row r="895">
          <cell r="B895" t="str">
            <v>636</v>
          </cell>
          <cell r="C895" t="str">
            <v>12100</v>
          </cell>
          <cell r="V895">
            <v>0</v>
          </cell>
        </row>
        <row r="896">
          <cell r="B896" t="str">
            <v>636</v>
          </cell>
          <cell r="C896" t="str">
            <v>12100</v>
          </cell>
          <cell r="V896">
            <v>0</v>
          </cell>
        </row>
        <row r="897">
          <cell r="B897" t="str">
            <v>636</v>
          </cell>
          <cell r="C897" t="str">
            <v>12100</v>
          </cell>
          <cell r="V897">
            <v>0</v>
          </cell>
        </row>
        <row r="898">
          <cell r="B898" t="str">
            <v>636</v>
          </cell>
          <cell r="C898" t="str">
            <v>12100</v>
          </cell>
          <cell r="V898">
            <v>0</v>
          </cell>
        </row>
        <row r="899">
          <cell r="B899" t="str">
            <v>636</v>
          </cell>
          <cell r="C899" t="str">
            <v>12102</v>
          </cell>
          <cell r="V899">
            <v>0</v>
          </cell>
        </row>
        <row r="900">
          <cell r="B900" t="str">
            <v>636</v>
          </cell>
          <cell r="C900" t="str">
            <v>12102</v>
          </cell>
          <cell r="V900">
            <v>0</v>
          </cell>
        </row>
        <row r="901">
          <cell r="B901" t="str">
            <v>636</v>
          </cell>
          <cell r="C901" t="str">
            <v>12200</v>
          </cell>
          <cell r="V901">
            <v>0</v>
          </cell>
        </row>
        <row r="902">
          <cell r="B902" t="str">
            <v>636</v>
          </cell>
          <cell r="C902" t="str">
            <v>12300</v>
          </cell>
          <cell r="V902">
            <v>0</v>
          </cell>
        </row>
        <row r="903">
          <cell r="B903" t="str">
            <v>636</v>
          </cell>
          <cell r="C903" t="str">
            <v>12300</v>
          </cell>
          <cell r="V903">
            <v>0</v>
          </cell>
        </row>
        <row r="904">
          <cell r="B904" t="str">
            <v>636</v>
          </cell>
          <cell r="C904" t="str">
            <v>12301</v>
          </cell>
          <cell r="V904">
            <v>0</v>
          </cell>
        </row>
        <row r="905">
          <cell r="B905" t="str">
            <v>636</v>
          </cell>
          <cell r="C905" t="str">
            <v>12302</v>
          </cell>
          <cell r="V905">
            <v>0</v>
          </cell>
        </row>
        <row r="906">
          <cell r="B906" t="str">
            <v>636</v>
          </cell>
          <cell r="C906" t="str">
            <v>12400</v>
          </cell>
          <cell r="V906">
            <v>0</v>
          </cell>
        </row>
        <row r="907">
          <cell r="B907" t="str">
            <v>636</v>
          </cell>
          <cell r="C907" t="str">
            <v>12500</v>
          </cell>
          <cell r="V907">
            <v>0</v>
          </cell>
        </row>
        <row r="908">
          <cell r="B908" t="str">
            <v>636</v>
          </cell>
          <cell r="C908" t="str">
            <v>12501</v>
          </cell>
          <cell r="V908">
            <v>0</v>
          </cell>
        </row>
        <row r="909">
          <cell r="B909" t="str">
            <v>636</v>
          </cell>
          <cell r="C909" t="str">
            <v>12501</v>
          </cell>
          <cell r="V909">
            <v>0</v>
          </cell>
        </row>
        <row r="910">
          <cell r="B910" t="str">
            <v>636</v>
          </cell>
          <cell r="C910" t="str">
            <v>12600</v>
          </cell>
          <cell r="V910">
            <v>0</v>
          </cell>
        </row>
        <row r="911">
          <cell r="B911" t="str">
            <v>636</v>
          </cell>
          <cell r="C911" t="str">
            <v>12600</v>
          </cell>
          <cell r="V911">
            <v>0</v>
          </cell>
        </row>
        <row r="912">
          <cell r="B912" t="str">
            <v>636</v>
          </cell>
          <cell r="C912" t="str">
            <v>12601</v>
          </cell>
          <cell r="V912">
            <v>0</v>
          </cell>
        </row>
        <row r="913">
          <cell r="B913" t="str">
            <v>636</v>
          </cell>
          <cell r="C913" t="str">
            <v>12602</v>
          </cell>
          <cell r="V913">
            <v>0</v>
          </cell>
        </row>
        <row r="914">
          <cell r="B914" t="str">
            <v>636</v>
          </cell>
          <cell r="C914" t="str">
            <v>12603</v>
          </cell>
          <cell r="V914">
            <v>0</v>
          </cell>
        </row>
        <row r="915">
          <cell r="B915" t="str">
            <v>636</v>
          </cell>
          <cell r="C915" t="str">
            <v>12700</v>
          </cell>
          <cell r="V915">
            <v>0</v>
          </cell>
        </row>
        <row r="916">
          <cell r="B916" t="str">
            <v>636</v>
          </cell>
          <cell r="C916" t="str">
            <v>12702</v>
          </cell>
          <cell r="V916">
            <v>0</v>
          </cell>
        </row>
        <row r="917">
          <cell r="B917" t="str">
            <v>636</v>
          </cell>
          <cell r="C917" t="str">
            <v>12800</v>
          </cell>
          <cell r="V917">
            <v>0</v>
          </cell>
        </row>
        <row r="918">
          <cell r="B918" t="str">
            <v>636</v>
          </cell>
          <cell r="C918" t="str">
            <v>12900</v>
          </cell>
          <cell r="V918">
            <v>0</v>
          </cell>
        </row>
        <row r="919">
          <cell r="B919" t="str">
            <v>636</v>
          </cell>
          <cell r="C919" t="str">
            <v>13000</v>
          </cell>
          <cell r="V919">
            <v>0</v>
          </cell>
        </row>
        <row r="920">
          <cell r="B920" t="str">
            <v>636</v>
          </cell>
          <cell r="C920" t="str">
            <v>13000</v>
          </cell>
          <cell r="V920">
            <v>0</v>
          </cell>
        </row>
        <row r="921">
          <cell r="B921" t="str">
            <v>636</v>
          </cell>
          <cell r="C921" t="str">
            <v>13002</v>
          </cell>
          <cell r="V921">
            <v>0</v>
          </cell>
        </row>
        <row r="922">
          <cell r="B922" t="str">
            <v>636</v>
          </cell>
          <cell r="C922" t="str">
            <v>13200</v>
          </cell>
          <cell r="V922">
            <v>0</v>
          </cell>
        </row>
        <row r="923">
          <cell r="B923" t="str">
            <v>636</v>
          </cell>
          <cell r="C923" t="str">
            <v>13301</v>
          </cell>
          <cell r="V923">
            <v>0</v>
          </cell>
        </row>
        <row r="924">
          <cell r="B924" t="str">
            <v>636</v>
          </cell>
          <cell r="C924" t="str">
            <v>13400</v>
          </cell>
          <cell r="V924">
            <v>0</v>
          </cell>
        </row>
        <row r="925">
          <cell r="B925" t="str">
            <v>636</v>
          </cell>
          <cell r="C925" t="str">
            <v>13500</v>
          </cell>
          <cell r="V925">
            <v>0</v>
          </cell>
        </row>
        <row r="926">
          <cell r="B926" t="str">
            <v>636</v>
          </cell>
          <cell r="C926" t="str">
            <v>13600</v>
          </cell>
          <cell r="V926">
            <v>0</v>
          </cell>
        </row>
        <row r="927">
          <cell r="B927" t="str">
            <v>637</v>
          </cell>
          <cell r="C927" t="str">
            <v>11000</v>
          </cell>
          <cell r="V927">
            <v>0</v>
          </cell>
        </row>
        <row r="928">
          <cell r="B928" t="str">
            <v>637</v>
          </cell>
          <cell r="C928" t="str">
            <v>12000</v>
          </cell>
          <cell r="V928">
            <v>0</v>
          </cell>
        </row>
        <row r="929">
          <cell r="B929" t="str">
            <v>637</v>
          </cell>
          <cell r="C929" t="str">
            <v>14001</v>
          </cell>
          <cell r="V929">
            <v>0</v>
          </cell>
        </row>
        <row r="930">
          <cell r="B930" t="str">
            <v>638</v>
          </cell>
          <cell r="C930" t="str">
            <v>12000</v>
          </cell>
          <cell r="V930">
            <v>0</v>
          </cell>
        </row>
        <row r="931">
          <cell r="B931" t="str">
            <v>651</v>
          </cell>
          <cell r="C931" t="str">
            <v>10001</v>
          </cell>
          <cell r="V931">
            <v>0</v>
          </cell>
        </row>
        <row r="932">
          <cell r="B932" t="str">
            <v>651</v>
          </cell>
          <cell r="C932" t="str">
            <v>10001</v>
          </cell>
          <cell r="V932">
            <v>0</v>
          </cell>
        </row>
        <row r="933">
          <cell r="B933" t="str">
            <v>651</v>
          </cell>
          <cell r="C933" t="str">
            <v>10001</v>
          </cell>
          <cell r="V933">
            <v>0</v>
          </cell>
        </row>
        <row r="934">
          <cell r="B934" t="str">
            <v>651</v>
          </cell>
          <cell r="C934" t="str">
            <v>10001</v>
          </cell>
          <cell r="V934">
            <v>0</v>
          </cell>
        </row>
        <row r="935">
          <cell r="B935" t="str">
            <v>651</v>
          </cell>
          <cell r="C935" t="str">
            <v>10001</v>
          </cell>
          <cell r="V935">
            <v>0</v>
          </cell>
        </row>
        <row r="936">
          <cell r="B936" t="str">
            <v>651</v>
          </cell>
          <cell r="C936" t="str">
            <v>10001</v>
          </cell>
          <cell r="V936">
            <v>0</v>
          </cell>
        </row>
        <row r="937">
          <cell r="B937" t="str">
            <v>651</v>
          </cell>
          <cell r="C937" t="str">
            <v>10001</v>
          </cell>
          <cell r="V937">
            <v>0</v>
          </cell>
        </row>
        <row r="938">
          <cell r="B938" t="str">
            <v>651</v>
          </cell>
          <cell r="C938" t="str">
            <v>10001</v>
          </cell>
          <cell r="V938">
            <v>0</v>
          </cell>
        </row>
        <row r="939">
          <cell r="B939" t="str">
            <v>651</v>
          </cell>
          <cell r="C939" t="str">
            <v>10001</v>
          </cell>
          <cell r="V939">
            <v>0</v>
          </cell>
        </row>
        <row r="940">
          <cell r="B940" t="str">
            <v>651</v>
          </cell>
          <cell r="C940" t="str">
            <v>10001</v>
          </cell>
          <cell r="V940">
            <v>0</v>
          </cell>
        </row>
        <row r="941">
          <cell r="B941" t="str">
            <v>651</v>
          </cell>
          <cell r="C941" t="str">
            <v>10001</v>
          </cell>
          <cell r="V941">
            <v>0</v>
          </cell>
        </row>
        <row r="942">
          <cell r="B942" t="str">
            <v>651</v>
          </cell>
          <cell r="C942" t="str">
            <v>10001</v>
          </cell>
          <cell r="V942">
            <v>0</v>
          </cell>
        </row>
        <row r="943">
          <cell r="B943" t="str">
            <v>651</v>
          </cell>
          <cell r="C943" t="str">
            <v>10011</v>
          </cell>
          <cell r="V943">
            <v>0</v>
          </cell>
        </row>
        <row r="944">
          <cell r="B944" t="str">
            <v>651</v>
          </cell>
          <cell r="C944" t="str">
            <v>10011</v>
          </cell>
          <cell r="V944">
            <v>0</v>
          </cell>
        </row>
        <row r="945">
          <cell r="B945" t="str">
            <v>651</v>
          </cell>
          <cell r="C945" t="str">
            <v>10011</v>
          </cell>
          <cell r="V945">
            <v>0</v>
          </cell>
        </row>
        <row r="946">
          <cell r="B946" t="str">
            <v>651</v>
          </cell>
          <cell r="C946" t="str">
            <v>10011</v>
          </cell>
          <cell r="V946">
            <v>0</v>
          </cell>
        </row>
        <row r="947">
          <cell r="B947" t="str">
            <v>651</v>
          </cell>
          <cell r="C947" t="str">
            <v>10011</v>
          </cell>
          <cell r="V947">
            <v>0</v>
          </cell>
        </row>
        <row r="948">
          <cell r="B948" t="str">
            <v>651</v>
          </cell>
          <cell r="C948" t="str">
            <v>10011</v>
          </cell>
          <cell r="V948">
            <v>0</v>
          </cell>
        </row>
        <row r="949">
          <cell r="B949" t="str">
            <v>651</v>
          </cell>
          <cell r="C949" t="str">
            <v>10011</v>
          </cell>
          <cell r="V949">
            <v>0</v>
          </cell>
        </row>
        <row r="950">
          <cell r="B950" t="str">
            <v>651</v>
          </cell>
          <cell r="C950" t="str">
            <v>10011</v>
          </cell>
          <cell r="V950">
            <v>0</v>
          </cell>
        </row>
        <row r="951">
          <cell r="B951" t="str">
            <v>651</v>
          </cell>
          <cell r="C951" t="str">
            <v>10011</v>
          </cell>
          <cell r="V951">
            <v>0</v>
          </cell>
        </row>
        <row r="952">
          <cell r="B952" t="str">
            <v>651</v>
          </cell>
          <cell r="C952" t="str">
            <v>10011</v>
          </cell>
          <cell r="V952">
            <v>0</v>
          </cell>
        </row>
        <row r="953">
          <cell r="B953" t="str">
            <v>651</v>
          </cell>
          <cell r="C953" t="str">
            <v>10011</v>
          </cell>
          <cell r="V953">
            <v>0</v>
          </cell>
        </row>
        <row r="954">
          <cell r="B954" t="str">
            <v>651</v>
          </cell>
          <cell r="C954" t="str">
            <v>10011</v>
          </cell>
          <cell r="V954">
            <v>0</v>
          </cell>
        </row>
        <row r="955">
          <cell r="B955" t="str">
            <v>651</v>
          </cell>
          <cell r="C955" t="str">
            <v>10011</v>
          </cell>
          <cell r="V955">
            <v>0</v>
          </cell>
        </row>
        <row r="956">
          <cell r="B956" t="str">
            <v>651</v>
          </cell>
          <cell r="C956" t="str">
            <v>10101</v>
          </cell>
          <cell r="V956">
            <v>0</v>
          </cell>
        </row>
        <row r="957">
          <cell r="B957" t="str">
            <v>651</v>
          </cell>
          <cell r="C957" t="str">
            <v>10101</v>
          </cell>
          <cell r="V957">
            <v>0</v>
          </cell>
        </row>
        <row r="958">
          <cell r="B958" t="str">
            <v>651</v>
          </cell>
          <cell r="C958" t="str">
            <v>10101</v>
          </cell>
          <cell r="V958">
            <v>0</v>
          </cell>
        </row>
        <row r="959">
          <cell r="B959" t="str">
            <v>651</v>
          </cell>
          <cell r="C959" t="str">
            <v>10101</v>
          </cell>
          <cell r="V959">
            <v>0</v>
          </cell>
        </row>
        <row r="960">
          <cell r="B960" t="str">
            <v>651</v>
          </cell>
          <cell r="C960" t="str">
            <v>10101</v>
          </cell>
          <cell r="V960">
            <v>0</v>
          </cell>
        </row>
        <row r="961">
          <cell r="B961" t="str">
            <v>651</v>
          </cell>
          <cell r="C961" t="str">
            <v>10111</v>
          </cell>
          <cell r="V961">
            <v>0</v>
          </cell>
        </row>
        <row r="962">
          <cell r="B962" t="str">
            <v>651</v>
          </cell>
          <cell r="C962" t="str">
            <v>10111</v>
          </cell>
          <cell r="V962">
            <v>0</v>
          </cell>
        </row>
        <row r="963">
          <cell r="B963" t="str">
            <v>651</v>
          </cell>
          <cell r="C963" t="str">
            <v>10111</v>
          </cell>
          <cell r="V963">
            <v>0</v>
          </cell>
        </row>
        <row r="964">
          <cell r="B964" t="str">
            <v>651</v>
          </cell>
          <cell r="C964" t="str">
            <v>10111</v>
          </cell>
          <cell r="V964">
            <v>0</v>
          </cell>
        </row>
        <row r="965">
          <cell r="B965" t="str">
            <v>651</v>
          </cell>
          <cell r="C965" t="str">
            <v>10111</v>
          </cell>
          <cell r="V965">
            <v>0</v>
          </cell>
        </row>
        <row r="966">
          <cell r="B966" t="str">
            <v>651</v>
          </cell>
          <cell r="C966" t="str">
            <v>10201</v>
          </cell>
          <cell r="V966">
            <v>0</v>
          </cell>
        </row>
        <row r="967">
          <cell r="B967" t="str">
            <v>651</v>
          </cell>
          <cell r="C967" t="str">
            <v>10201</v>
          </cell>
          <cell r="V967">
            <v>0</v>
          </cell>
        </row>
        <row r="968">
          <cell r="B968" t="str">
            <v>651</v>
          </cell>
          <cell r="C968" t="str">
            <v>10201</v>
          </cell>
          <cell r="V968">
            <v>0</v>
          </cell>
        </row>
        <row r="969">
          <cell r="B969" t="str">
            <v>651</v>
          </cell>
          <cell r="C969" t="str">
            <v>10211</v>
          </cell>
          <cell r="V969">
            <v>0</v>
          </cell>
        </row>
        <row r="970">
          <cell r="B970" t="str">
            <v>651</v>
          </cell>
          <cell r="C970" t="str">
            <v>10211</v>
          </cell>
          <cell r="V970">
            <v>0</v>
          </cell>
        </row>
        <row r="971">
          <cell r="B971" t="str">
            <v>651</v>
          </cell>
          <cell r="C971" t="str">
            <v>10211</v>
          </cell>
          <cell r="V971">
            <v>0</v>
          </cell>
        </row>
        <row r="972">
          <cell r="B972" t="str">
            <v>651</v>
          </cell>
          <cell r="C972" t="str">
            <v>10301</v>
          </cell>
          <cell r="V972">
            <v>0</v>
          </cell>
        </row>
        <row r="973">
          <cell r="B973" t="str">
            <v>651</v>
          </cell>
          <cell r="C973" t="str">
            <v>10301</v>
          </cell>
          <cell r="V973">
            <v>0</v>
          </cell>
        </row>
        <row r="974">
          <cell r="B974" t="str">
            <v>651</v>
          </cell>
          <cell r="C974" t="str">
            <v>10301</v>
          </cell>
          <cell r="V974">
            <v>0</v>
          </cell>
        </row>
        <row r="975">
          <cell r="B975" t="str">
            <v>651</v>
          </cell>
          <cell r="C975" t="str">
            <v>10301</v>
          </cell>
          <cell r="V975">
            <v>0</v>
          </cell>
        </row>
        <row r="976">
          <cell r="B976" t="str">
            <v>651</v>
          </cell>
          <cell r="C976" t="str">
            <v>10311</v>
          </cell>
          <cell r="V976">
            <v>0</v>
          </cell>
        </row>
        <row r="977">
          <cell r="B977" t="str">
            <v>651</v>
          </cell>
          <cell r="C977" t="str">
            <v>10311</v>
          </cell>
          <cell r="V977">
            <v>0</v>
          </cell>
        </row>
        <row r="978">
          <cell r="B978" t="str">
            <v>651</v>
          </cell>
          <cell r="C978" t="str">
            <v>10311</v>
          </cell>
          <cell r="V978">
            <v>0</v>
          </cell>
        </row>
        <row r="979">
          <cell r="B979" t="str">
            <v>651</v>
          </cell>
          <cell r="C979" t="str">
            <v>10311</v>
          </cell>
          <cell r="V979">
            <v>0</v>
          </cell>
        </row>
        <row r="980">
          <cell r="B980" t="str">
            <v>651</v>
          </cell>
          <cell r="C980" t="str">
            <v>10401</v>
          </cell>
          <cell r="V980">
            <v>0</v>
          </cell>
        </row>
        <row r="981">
          <cell r="B981" t="str">
            <v>651</v>
          </cell>
          <cell r="C981" t="str">
            <v>10401</v>
          </cell>
          <cell r="V981">
            <v>0</v>
          </cell>
        </row>
        <row r="982">
          <cell r="B982" t="str">
            <v>651</v>
          </cell>
          <cell r="C982" t="str">
            <v>10411</v>
          </cell>
          <cell r="V982">
            <v>0</v>
          </cell>
        </row>
        <row r="983">
          <cell r="B983" t="str">
            <v>651</v>
          </cell>
          <cell r="C983" t="str">
            <v>10411</v>
          </cell>
          <cell r="V983">
            <v>0</v>
          </cell>
        </row>
        <row r="984">
          <cell r="B984" t="str">
            <v>651</v>
          </cell>
          <cell r="C984" t="str">
            <v>12101</v>
          </cell>
          <cell r="V984">
            <v>0</v>
          </cell>
        </row>
        <row r="985">
          <cell r="B985" t="str">
            <v>651</v>
          </cell>
          <cell r="C985" t="str">
            <v>12101</v>
          </cell>
          <cell r="V985">
            <v>0</v>
          </cell>
        </row>
        <row r="986">
          <cell r="B986" t="str">
            <v>651</v>
          </cell>
          <cell r="C986" t="str">
            <v>12101</v>
          </cell>
          <cell r="V986">
            <v>0</v>
          </cell>
        </row>
        <row r="987">
          <cell r="B987" t="str">
            <v>651</v>
          </cell>
          <cell r="C987" t="str">
            <v>12101</v>
          </cell>
          <cell r="V987">
            <v>0</v>
          </cell>
        </row>
        <row r="988">
          <cell r="B988" t="str">
            <v>651</v>
          </cell>
          <cell r="C988" t="str">
            <v>12111</v>
          </cell>
          <cell r="V988">
            <v>0</v>
          </cell>
        </row>
        <row r="989">
          <cell r="B989" t="str">
            <v>651</v>
          </cell>
          <cell r="C989" t="str">
            <v>12111</v>
          </cell>
          <cell r="V989">
            <v>0</v>
          </cell>
        </row>
        <row r="990">
          <cell r="B990" t="str">
            <v>651</v>
          </cell>
          <cell r="C990" t="str">
            <v>12111</v>
          </cell>
          <cell r="V990">
            <v>0</v>
          </cell>
        </row>
        <row r="991">
          <cell r="B991" t="str">
            <v>651</v>
          </cell>
          <cell r="C991" t="str">
            <v>12111</v>
          </cell>
          <cell r="V991">
            <v>0</v>
          </cell>
        </row>
        <row r="992">
          <cell r="B992" t="str">
            <v>651</v>
          </cell>
          <cell r="C992" t="str">
            <v>12301</v>
          </cell>
          <cell r="V992">
            <v>0</v>
          </cell>
        </row>
        <row r="993">
          <cell r="B993" t="str">
            <v>651</v>
          </cell>
          <cell r="C993" t="str">
            <v>12311</v>
          </cell>
          <cell r="V993">
            <v>0</v>
          </cell>
        </row>
        <row r="994">
          <cell r="B994" t="str">
            <v>651</v>
          </cell>
          <cell r="C994" t="str">
            <v>14100</v>
          </cell>
          <cell r="V994">
            <v>0</v>
          </cell>
        </row>
        <row r="995">
          <cell r="B995" t="str">
            <v>651</v>
          </cell>
          <cell r="C995" t="str">
            <v>14100</v>
          </cell>
          <cell r="V995">
            <v>0</v>
          </cell>
        </row>
        <row r="996">
          <cell r="B996" t="str">
            <v>651</v>
          </cell>
          <cell r="C996" t="str">
            <v>14101</v>
          </cell>
          <cell r="V996">
            <v>0</v>
          </cell>
        </row>
        <row r="997">
          <cell r="B997" t="str">
            <v>651</v>
          </cell>
          <cell r="C997" t="str">
            <v>14101</v>
          </cell>
          <cell r="V997">
            <v>0</v>
          </cell>
        </row>
        <row r="998">
          <cell r="B998" t="str">
            <v>651</v>
          </cell>
          <cell r="C998" t="str">
            <v>14110</v>
          </cell>
          <cell r="V998">
            <v>0</v>
          </cell>
        </row>
        <row r="999">
          <cell r="B999" t="str">
            <v>651</v>
          </cell>
          <cell r="C999" t="str">
            <v>14110</v>
          </cell>
          <cell r="V999">
            <v>0</v>
          </cell>
        </row>
        <row r="1000">
          <cell r="B1000" t="str">
            <v>651</v>
          </cell>
          <cell r="C1000" t="str">
            <v>14110</v>
          </cell>
          <cell r="V1000">
            <v>0</v>
          </cell>
        </row>
        <row r="1001">
          <cell r="B1001" t="str">
            <v>651</v>
          </cell>
          <cell r="C1001" t="str">
            <v>14111</v>
          </cell>
          <cell r="V1001">
            <v>0</v>
          </cell>
        </row>
        <row r="1002">
          <cell r="B1002" t="str">
            <v>651</v>
          </cell>
          <cell r="C1002" t="str">
            <v>14111</v>
          </cell>
          <cell r="V1002">
            <v>0</v>
          </cell>
        </row>
        <row r="1003">
          <cell r="B1003" t="str">
            <v>651</v>
          </cell>
          <cell r="C1003" t="str">
            <v>14111</v>
          </cell>
          <cell r="V1003">
            <v>0</v>
          </cell>
        </row>
        <row r="1004">
          <cell r="B1004" t="str">
            <v>651</v>
          </cell>
          <cell r="C1004" t="str">
            <v>14301</v>
          </cell>
          <cell r="V1004">
            <v>0</v>
          </cell>
        </row>
        <row r="1005">
          <cell r="B1005" t="str">
            <v>651</v>
          </cell>
          <cell r="C1005" t="str">
            <v>14311</v>
          </cell>
          <cell r="V1005">
            <v>0</v>
          </cell>
        </row>
        <row r="1006">
          <cell r="B1006" t="str">
            <v>651</v>
          </cell>
          <cell r="C1006" t="str">
            <v>14311</v>
          </cell>
          <cell r="V1006">
            <v>0</v>
          </cell>
        </row>
        <row r="1007">
          <cell r="B1007" t="str">
            <v>651</v>
          </cell>
          <cell r="C1007" t="str">
            <v>14311</v>
          </cell>
          <cell r="V1007">
            <v>0</v>
          </cell>
        </row>
        <row r="1008">
          <cell r="B1008" t="str">
            <v>653</v>
          </cell>
          <cell r="C1008" t="str">
            <v>10001</v>
          </cell>
          <cell r="V1008">
            <v>0</v>
          </cell>
        </row>
        <row r="1009">
          <cell r="B1009" t="str">
            <v>653</v>
          </cell>
          <cell r="C1009" t="str">
            <v>10001</v>
          </cell>
          <cell r="V1009">
            <v>0</v>
          </cell>
        </row>
        <row r="1010">
          <cell r="B1010" t="str">
            <v>653</v>
          </cell>
          <cell r="C1010" t="str">
            <v>10001</v>
          </cell>
          <cell r="V1010">
            <v>0</v>
          </cell>
        </row>
        <row r="1011">
          <cell r="B1011" t="str">
            <v>653</v>
          </cell>
          <cell r="C1011" t="str">
            <v>10001</v>
          </cell>
          <cell r="V1011">
            <v>0</v>
          </cell>
        </row>
        <row r="1012">
          <cell r="B1012" t="str">
            <v>653</v>
          </cell>
          <cell r="C1012" t="str">
            <v>10011</v>
          </cell>
          <cell r="V1012">
            <v>0</v>
          </cell>
        </row>
        <row r="1013">
          <cell r="B1013" t="str">
            <v>653</v>
          </cell>
          <cell r="C1013" t="str">
            <v>10011</v>
          </cell>
          <cell r="V1013">
            <v>0</v>
          </cell>
        </row>
        <row r="1014">
          <cell r="B1014" t="str">
            <v>653</v>
          </cell>
          <cell r="C1014" t="str">
            <v>10011</v>
          </cell>
          <cell r="V1014">
            <v>0</v>
          </cell>
        </row>
        <row r="1015">
          <cell r="B1015" t="str">
            <v>653</v>
          </cell>
          <cell r="C1015" t="str">
            <v>10011</v>
          </cell>
          <cell r="V1015">
            <v>0</v>
          </cell>
        </row>
        <row r="1016">
          <cell r="B1016" t="str">
            <v>653</v>
          </cell>
          <cell r="C1016" t="str">
            <v>10101</v>
          </cell>
          <cell r="V1016">
            <v>0</v>
          </cell>
        </row>
        <row r="1017">
          <cell r="B1017" t="str">
            <v>653</v>
          </cell>
          <cell r="C1017" t="str">
            <v>10101</v>
          </cell>
          <cell r="V1017">
            <v>0</v>
          </cell>
        </row>
        <row r="1018">
          <cell r="B1018" t="str">
            <v>653</v>
          </cell>
          <cell r="C1018" t="str">
            <v>10101</v>
          </cell>
          <cell r="V1018">
            <v>0</v>
          </cell>
        </row>
        <row r="1019">
          <cell r="B1019" t="str">
            <v>653</v>
          </cell>
          <cell r="C1019" t="str">
            <v>10101</v>
          </cell>
          <cell r="V1019">
            <v>0</v>
          </cell>
        </row>
        <row r="1020">
          <cell r="B1020" t="str">
            <v>653</v>
          </cell>
          <cell r="C1020" t="str">
            <v>10111</v>
          </cell>
          <cell r="V1020">
            <v>0</v>
          </cell>
        </row>
        <row r="1021">
          <cell r="B1021" t="str">
            <v>653</v>
          </cell>
          <cell r="C1021" t="str">
            <v>10111</v>
          </cell>
          <cell r="V1021">
            <v>0</v>
          </cell>
        </row>
        <row r="1022">
          <cell r="B1022" t="str">
            <v>653</v>
          </cell>
          <cell r="C1022" t="str">
            <v>10111</v>
          </cell>
          <cell r="V1022">
            <v>0</v>
          </cell>
        </row>
        <row r="1023">
          <cell r="B1023" t="str">
            <v>653</v>
          </cell>
          <cell r="C1023" t="str">
            <v>10111</v>
          </cell>
          <cell r="V1023">
            <v>0</v>
          </cell>
        </row>
        <row r="1024">
          <cell r="B1024" t="str">
            <v>653</v>
          </cell>
          <cell r="C1024" t="str">
            <v>10111</v>
          </cell>
          <cell r="V1024">
            <v>0</v>
          </cell>
        </row>
        <row r="1025">
          <cell r="B1025" t="str">
            <v>653</v>
          </cell>
          <cell r="C1025" t="str">
            <v>10201</v>
          </cell>
          <cell r="V1025">
            <v>0</v>
          </cell>
        </row>
        <row r="1026">
          <cell r="B1026" t="str">
            <v>653</v>
          </cell>
          <cell r="C1026" t="str">
            <v>10201</v>
          </cell>
          <cell r="V1026">
            <v>0</v>
          </cell>
        </row>
        <row r="1027">
          <cell r="B1027" t="str">
            <v>653</v>
          </cell>
          <cell r="C1027" t="str">
            <v>10201</v>
          </cell>
          <cell r="V1027">
            <v>0</v>
          </cell>
        </row>
        <row r="1028">
          <cell r="B1028" t="str">
            <v>653</v>
          </cell>
          <cell r="C1028" t="str">
            <v>10201</v>
          </cell>
          <cell r="V1028">
            <v>0</v>
          </cell>
        </row>
        <row r="1029">
          <cell r="B1029" t="str">
            <v>653</v>
          </cell>
          <cell r="C1029" t="str">
            <v>10201</v>
          </cell>
          <cell r="V1029">
            <v>0</v>
          </cell>
        </row>
        <row r="1030">
          <cell r="B1030" t="str">
            <v>653</v>
          </cell>
          <cell r="C1030" t="str">
            <v>10211</v>
          </cell>
          <cell r="V1030">
            <v>0</v>
          </cell>
        </row>
        <row r="1031">
          <cell r="B1031" t="str">
            <v>653</v>
          </cell>
          <cell r="C1031" t="str">
            <v>10211</v>
          </cell>
          <cell r="V1031">
            <v>0</v>
          </cell>
        </row>
        <row r="1032">
          <cell r="B1032" t="str">
            <v>653</v>
          </cell>
          <cell r="C1032" t="str">
            <v>10211</v>
          </cell>
          <cell r="V1032">
            <v>0</v>
          </cell>
        </row>
        <row r="1033">
          <cell r="B1033" t="str">
            <v>653</v>
          </cell>
          <cell r="C1033" t="str">
            <v>10211</v>
          </cell>
          <cell r="V1033">
            <v>0</v>
          </cell>
        </row>
        <row r="1034">
          <cell r="B1034" t="str">
            <v>653</v>
          </cell>
          <cell r="C1034" t="str">
            <v>10301</v>
          </cell>
          <cell r="V1034">
            <v>0</v>
          </cell>
        </row>
        <row r="1035">
          <cell r="B1035" t="str">
            <v>653</v>
          </cell>
          <cell r="C1035" t="str">
            <v>10311</v>
          </cell>
          <cell r="V1035">
            <v>0</v>
          </cell>
        </row>
        <row r="1036">
          <cell r="B1036" t="str">
            <v>653</v>
          </cell>
          <cell r="C1036" t="str">
            <v>10901</v>
          </cell>
          <cell r="V1036">
            <v>0</v>
          </cell>
        </row>
        <row r="1037">
          <cell r="B1037" t="str">
            <v>653</v>
          </cell>
          <cell r="C1037" t="str">
            <v>12111</v>
          </cell>
          <cell r="V1037">
            <v>0</v>
          </cell>
        </row>
        <row r="1038">
          <cell r="B1038" t="str">
            <v>653</v>
          </cell>
          <cell r="C1038" t="str">
            <v>12201</v>
          </cell>
          <cell r="V1038">
            <v>0</v>
          </cell>
        </row>
        <row r="1039">
          <cell r="B1039" t="str">
            <v>653</v>
          </cell>
          <cell r="C1039" t="str">
            <v>12201</v>
          </cell>
          <cell r="V1039">
            <v>0</v>
          </cell>
        </row>
        <row r="1040">
          <cell r="B1040" t="str">
            <v>653</v>
          </cell>
          <cell r="C1040" t="str">
            <v>12211</v>
          </cell>
          <cell r="V1040">
            <v>0</v>
          </cell>
        </row>
        <row r="1041">
          <cell r="B1041" t="str">
            <v>653</v>
          </cell>
          <cell r="C1041" t="str">
            <v>12211</v>
          </cell>
          <cell r="V1041">
            <v>0</v>
          </cell>
        </row>
        <row r="1042">
          <cell r="B1042" t="str">
            <v>653</v>
          </cell>
          <cell r="C1042" t="str">
            <v>14101</v>
          </cell>
          <cell r="V1042">
            <v>0</v>
          </cell>
        </row>
        <row r="1043">
          <cell r="B1043" t="str">
            <v>653</v>
          </cell>
          <cell r="C1043" t="str">
            <v>14111</v>
          </cell>
          <cell r="V1043">
            <v>0</v>
          </cell>
        </row>
        <row r="1044">
          <cell r="B1044" t="str">
            <v>653</v>
          </cell>
          <cell r="C1044" t="str">
            <v>14211</v>
          </cell>
          <cell r="V1044">
            <v>0</v>
          </cell>
        </row>
        <row r="1045">
          <cell r="B1045" t="str">
            <v>653</v>
          </cell>
          <cell r="C1045" t="str">
            <v>14211</v>
          </cell>
          <cell r="V1045">
            <v>0</v>
          </cell>
        </row>
        <row r="1046">
          <cell r="B1046" t="str">
            <v>655</v>
          </cell>
          <cell r="C1046" t="str">
            <v>12101</v>
          </cell>
          <cell r="V1046">
            <v>0</v>
          </cell>
        </row>
        <row r="1047">
          <cell r="B1047" t="str">
            <v>655</v>
          </cell>
          <cell r="C1047" t="str">
            <v>12101</v>
          </cell>
          <cell r="V1047">
            <v>0</v>
          </cell>
        </row>
        <row r="1048">
          <cell r="B1048" t="str">
            <v>661</v>
          </cell>
          <cell r="C1048" t="str">
            <v>11000</v>
          </cell>
          <cell r="V1048">
            <v>0</v>
          </cell>
        </row>
        <row r="1049">
          <cell r="B1049" t="str">
            <v>662</v>
          </cell>
          <cell r="C1049" t="str">
            <v>11000</v>
          </cell>
          <cell r="V1049">
            <v>0</v>
          </cell>
        </row>
        <row r="1050">
          <cell r="B1050" t="str">
            <v>662</v>
          </cell>
          <cell r="C1050" t="str">
            <v>11000</v>
          </cell>
          <cell r="V1050">
            <v>0</v>
          </cell>
        </row>
        <row r="1051">
          <cell r="B1051" t="str">
            <v>662</v>
          </cell>
          <cell r="C1051" t="str">
            <v>11001</v>
          </cell>
          <cell r="V1051">
            <v>0</v>
          </cell>
        </row>
        <row r="1052">
          <cell r="B1052" t="str">
            <v>662</v>
          </cell>
          <cell r="C1052" t="str">
            <v>11001</v>
          </cell>
          <cell r="V1052">
            <v>0</v>
          </cell>
        </row>
        <row r="1053">
          <cell r="B1053" t="str">
            <v>662</v>
          </cell>
          <cell r="C1053" t="str">
            <v>11011</v>
          </cell>
          <cell r="V1053">
            <v>0</v>
          </cell>
        </row>
        <row r="1054">
          <cell r="B1054" t="str">
            <v>662</v>
          </cell>
          <cell r="C1054" t="str">
            <v>11031</v>
          </cell>
          <cell r="V1054">
            <v>0</v>
          </cell>
        </row>
        <row r="1055">
          <cell r="B1055" t="str">
            <v>662</v>
          </cell>
          <cell r="C1055" t="str">
            <v>11040</v>
          </cell>
          <cell r="V1055">
            <v>0</v>
          </cell>
        </row>
        <row r="1056">
          <cell r="B1056" t="str">
            <v>662</v>
          </cell>
          <cell r="C1056" t="str">
            <v>11041</v>
          </cell>
          <cell r="V1056">
            <v>0</v>
          </cell>
        </row>
        <row r="1057">
          <cell r="B1057" t="str">
            <v>662</v>
          </cell>
          <cell r="C1057" t="str">
            <v>11041</v>
          </cell>
          <cell r="V1057">
            <v>0</v>
          </cell>
        </row>
        <row r="1058">
          <cell r="B1058" t="str">
            <v>662</v>
          </cell>
          <cell r="C1058" t="str">
            <v>12000</v>
          </cell>
          <cell r="V1058">
            <v>0</v>
          </cell>
        </row>
        <row r="1059">
          <cell r="B1059" t="str">
            <v>662</v>
          </cell>
          <cell r="C1059" t="str">
            <v>12001</v>
          </cell>
          <cell r="V1059">
            <v>0</v>
          </cell>
        </row>
        <row r="1060">
          <cell r="B1060" t="str">
            <v>662</v>
          </cell>
          <cell r="C1060" t="str">
            <v>12010</v>
          </cell>
          <cell r="V1060">
            <v>0</v>
          </cell>
        </row>
        <row r="1061">
          <cell r="B1061" t="str">
            <v>662</v>
          </cell>
          <cell r="C1061" t="str">
            <v>12011</v>
          </cell>
          <cell r="V1061">
            <v>0</v>
          </cell>
        </row>
        <row r="1062">
          <cell r="B1062" t="str">
            <v>662</v>
          </cell>
          <cell r="C1062" t="str">
            <v>12031</v>
          </cell>
          <cell r="V1062">
            <v>0</v>
          </cell>
        </row>
        <row r="1063">
          <cell r="B1063" t="str">
            <v>662</v>
          </cell>
          <cell r="C1063" t="str">
            <v>13041</v>
          </cell>
          <cell r="V1063">
            <v>0</v>
          </cell>
        </row>
        <row r="1064">
          <cell r="B1064" t="str">
            <v>667</v>
          </cell>
          <cell r="C1064" t="str">
            <v>11000</v>
          </cell>
          <cell r="V1064">
            <v>0</v>
          </cell>
        </row>
        <row r="1065">
          <cell r="B1065" t="str">
            <v>667</v>
          </cell>
          <cell r="C1065" t="str">
            <v>11002</v>
          </cell>
          <cell r="V1065">
            <v>0</v>
          </cell>
        </row>
        <row r="1066">
          <cell r="B1066" t="str">
            <v>667</v>
          </cell>
          <cell r="C1066" t="str">
            <v>12000</v>
          </cell>
          <cell r="V1066">
            <v>0</v>
          </cell>
        </row>
        <row r="1067">
          <cell r="B1067" t="str">
            <v>667</v>
          </cell>
          <cell r="C1067" t="str">
            <v>13000</v>
          </cell>
          <cell r="V1067">
            <v>0</v>
          </cell>
        </row>
        <row r="1068">
          <cell r="B1068" t="str">
            <v>667</v>
          </cell>
          <cell r="C1068" t="str">
            <v>13001</v>
          </cell>
          <cell r="V1068">
            <v>0</v>
          </cell>
        </row>
        <row r="1069">
          <cell r="B1069" t="str">
            <v>667</v>
          </cell>
          <cell r="C1069" t="str">
            <v>14000</v>
          </cell>
          <cell r="V1069">
            <v>0</v>
          </cell>
        </row>
        <row r="1070">
          <cell r="B1070" t="str">
            <v>667</v>
          </cell>
          <cell r="C1070" t="str">
            <v>15000</v>
          </cell>
          <cell r="V1070">
            <v>0</v>
          </cell>
        </row>
        <row r="1071">
          <cell r="B1071" t="str">
            <v>667</v>
          </cell>
          <cell r="C1071" t="str">
            <v>15002</v>
          </cell>
          <cell r="V1071">
            <v>0</v>
          </cell>
        </row>
        <row r="1072">
          <cell r="B1072" t="str">
            <v>667</v>
          </cell>
          <cell r="C1072" t="str">
            <v>17001</v>
          </cell>
          <cell r="V1072">
            <v>0</v>
          </cell>
        </row>
        <row r="1073">
          <cell r="B1073" t="str">
            <v>667</v>
          </cell>
          <cell r="C1073" t="str">
            <v>17002</v>
          </cell>
          <cell r="V1073">
            <v>0</v>
          </cell>
        </row>
        <row r="1074">
          <cell r="B1074" t="str">
            <v>667</v>
          </cell>
          <cell r="C1074" t="str">
            <v>17010</v>
          </cell>
          <cell r="V1074">
            <v>0</v>
          </cell>
        </row>
        <row r="1075">
          <cell r="B1075" t="str">
            <v>667</v>
          </cell>
          <cell r="C1075" t="str">
            <v>17010</v>
          </cell>
          <cell r="V1075">
            <v>0</v>
          </cell>
        </row>
        <row r="1076">
          <cell r="B1076" t="str">
            <v>667</v>
          </cell>
          <cell r="C1076" t="str">
            <v>17010</v>
          </cell>
          <cell r="V1076">
            <v>0</v>
          </cell>
        </row>
        <row r="1077">
          <cell r="B1077" t="str">
            <v>667</v>
          </cell>
          <cell r="C1077" t="str">
            <v>17012</v>
          </cell>
          <cell r="V1077">
            <v>0</v>
          </cell>
        </row>
        <row r="1078">
          <cell r="B1078" t="str">
            <v>667</v>
          </cell>
          <cell r="C1078" t="str">
            <v>17020</v>
          </cell>
          <cell r="V1078">
            <v>0</v>
          </cell>
        </row>
        <row r="1079">
          <cell r="B1079" t="str">
            <v>667</v>
          </cell>
          <cell r="C1079" t="str">
            <v>17022</v>
          </cell>
          <cell r="V1079">
            <v>0</v>
          </cell>
        </row>
        <row r="1080">
          <cell r="B1080" t="str">
            <v>667</v>
          </cell>
          <cell r="C1080" t="str">
            <v>17030</v>
          </cell>
          <cell r="V1080">
            <v>0</v>
          </cell>
        </row>
        <row r="1081">
          <cell r="B1081" t="str">
            <v>667</v>
          </cell>
          <cell r="C1081" t="str">
            <v>17040</v>
          </cell>
          <cell r="V1081">
            <v>0</v>
          </cell>
        </row>
        <row r="1082">
          <cell r="B1082" t="str">
            <v>667</v>
          </cell>
          <cell r="C1082" t="str">
            <v>17041</v>
          </cell>
          <cell r="V1082">
            <v>0</v>
          </cell>
        </row>
        <row r="1083">
          <cell r="B1083" t="str">
            <v>667</v>
          </cell>
          <cell r="C1083" t="str">
            <v>17042</v>
          </cell>
          <cell r="V1083">
            <v>0</v>
          </cell>
        </row>
        <row r="1084">
          <cell r="B1084" t="str">
            <v>667</v>
          </cell>
          <cell r="C1084" t="str">
            <v>17043</v>
          </cell>
          <cell r="V1084">
            <v>0</v>
          </cell>
        </row>
        <row r="1085">
          <cell r="B1085" t="str">
            <v>667</v>
          </cell>
          <cell r="C1085" t="str">
            <v>17050</v>
          </cell>
          <cell r="V1085">
            <v>0</v>
          </cell>
        </row>
        <row r="1086">
          <cell r="B1086" t="str">
            <v>667</v>
          </cell>
          <cell r="C1086" t="str">
            <v>17051</v>
          </cell>
          <cell r="V1086">
            <v>0</v>
          </cell>
        </row>
        <row r="1087">
          <cell r="B1087" t="str">
            <v>667</v>
          </cell>
          <cell r="C1087" t="str">
            <v>17053</v>
          </cell>
          <cell r="V1087">
            <v>0</v>
          </cell>
        </row>
        <row r="1088">
          <cell r="B1088" t="str">
            <v>667</v>
          </cell>
          <cell r="C1088" t="str">
            <v>18000</v>
          </cell>
          <cell r="V1088">
            <v>0</v>
          </cell>
        </row>
        <row r="1089">
          <cell r="B1089" t="str">
            <v>667</v>
          </cell>
          <cell r="C1089" t="str">
            <v>18000</v>
          </cell>
          <cell r="V1089">
            <v>0</v>
          </cell>
        </row>
        <row r="1090">
          <cell r="B1090" t="str">
            <v>667</v>
          </cell>
          <cell r="C1090" t="str">
            <v>18000</v>
          </cell>
          <cell r="V1090">
            <v>0</v>
          </cell>
        </row>
        <row r="1091">
          <cell r="B1091" t="str">
            <v>667</v>
          </cell>
          <cell r="C1091" t="str">
            <v>18000</v>
          </cell>
          <cell r="V1091">
            <v>0</v>
          </cell>
        </row>
        <row r="1092">
          <cell r="B1092" t="str">
            <v>667</v>
          </cell>
          <cell r="C1092" t="str">
            <v>18002</v>
          </cell>
          <cell r="V1092">
            <v>0</v>
          </cell>
        </row>
        <row r="1093">
          <cell r="B1093" t="str">
            <v>667</v>
          </cell>
          <cell r="C1093" t="str">
            <v>18002</v>
          </cell>
          <cell r="V1093">
            <v>0</v>
          </cell>
        </row>
        <row r="1094">
          <cell r="B1094" t="str">
            <v>667</v>
          </cell>
          <cell r="C1094" t="str">
            <v>18002</v>
          </cell>
          <cell r="V1094">
            <v>0</v>
          </cell>
        </row>
        <row r="1095">
          <cell r="B1095" t="str">
            <v>667</v>
          </cell>
          <cell r="C1095" t="str">
            <v>18002</v>
          </cell>
          <cell r="V1095">
            <v>0</v>
          </cell>
        </row>
        <row r="1096">
          <cell r="B1096" t="str">
            <v>667</v>
          </cell>
          <cell r="C1096" t="str">
            <v>19000</v>
          </cell>
          <cell r="V1096">
            <v>0</v>
          </cell>
        </row>
        <row r="1097">
          <cell r="B1097" t="str">
            <v>667</v>
          </cell>
          <cell r="C1097" t="str">
            <v>19000</v>
          </cell>
          <cell r="V1097">
            <v>0</v>
          </cell>
        </row>
        <row r="1098">
          <cell r="B1098" t="str">
            <v>671</v>
          </cell>
          <cell r="C1098" t="str">
            <v>11000</v>
          </cell>
          <cell r="V1098">
            <v>0</v>
          </cell>
        </row>
        <row r="1099">
          <cell r="B1099" t="str">
            <v>682</v>
          </cell>
          <cell r="C1099" t="str">
            <v>10101</v>
          </cell>
          <cell r="V1099">
            <v>0</v>
          </cell>
        </row>
        <row r="1100">
          <cell r="B1100" t="str">
            <v>682</v>
          </cell>
          <cell r="C1100" t="str">
            <v>11101</v>
          </cell>
          <cell r="V1100">
            <v>0</v>
          </cell>
        </row>
        <row r="1101">
          <cell r="B1101" t="str">
            <v>682</v>
          </cell>
          <cell r="C1101" t="str">
            <v>15101</v>
          </cell>
          <cell r="V1101">
            <v>0</v>
          </cell>
        </row>
        <row r="1102">
          <cell r="B1102" t="str">
            <v>682</v>
          </cell>
          <cell r="C1102" t="str">
            <v>18101</v>
          </cell>
          <cell r="V1102">
            <v>0</v>
          </cell>
        </row>
        <row r="1103">
          <cell r="B1103" t="str">
            <v>711</v>
          </cell>
          <cell r="C1103" t="str">
            <v>10130</v>
          </cell>
          <cell r="V1103">
            <v>524898.77</v>
          </cell>
        </row>
        <row r="1104">
          <cell r="B1104" t="str">
            <v>711</v>
          </cell>
          <cell r="C1104" t="str">
            <v>10140</v>
          </cell>
          <cell r="V1104">
            <v>20696.68</v>
          </cell>
        </row>
        <row r="1105">
          <cell r="B1105" t="str">
            <v>711</v>
          </cell>
          <cell r="C1105" t="str">
            <v>10140</v>
          </cell>
          <cell r="V1105">
            <v>170125.91</v>
          </cell>
        </row>
        <row r="1106">
          <cell r="B1106" t="str">
            <v>711</v>
          </cell>
          <cell r="C1106" t="str">
            <v>10140</v>
          </cell>
          <cell r="V1106">
            <v>0</v>
          </cell>
        </row>
        <row r="1107">
          <cell r="B1107" t="str">
            <v>711</v>
          </cell>
          <cell r="C1107" t="str">
            <v>10230</v>
          </cell>
          <cell r="V1107">
            <v>423078.3</v>
          </cell>
        </row>
        <row r="1108">
          <cell r="B1108" t="str">
            <v>711</v>
          </cell>
          <cell r="C1108" t="str">
            <v>10230</v>
          </cell>
          <cell r="V1108">
            <v>33240.06</v>
          </cell>
        </row>
        <row r="1109">
          <cell r="B1109" t="str">
            <v>711</v>
          </cell>
          <cell r="C1109" t="str">
            <v>10240</v>
          </cell>
          <cell r="V1109">
            <v>8750661.1099999994</v>
          </cell>
        </row>
        <row r="1110">
          <cell r="B1110" t="str">
            <v>711</v>
          </cell>
          <cell r="C1110" t="str">
            <v>10240</v>
          </cell>
          <cell r="V1110">
            <v>815146.94</v>
          </cell>
        </row>
        <row r="1111">
          <cell r="B1111" t="str">
            <v>711</v>
          </cell>
          <cell r="C1111" t="str">
            <v>10330</v>
          </cell>
          <cell r="V1111">
            <v>481335.44</v>
          </cell>
        </row>
        <row r="1112">
          <cell r="B1112" t="str">
            <v>711</v>
          </cell>
          <cell r="C1112" t="str">
            <v>10340</v>
          </cell>
          <cell r="V1112">
            <v>888984.33</v>
          </cell>
        </row>
        <row r="1113">
          <cell r="B1113" t="str">
            <v>711</v>
          </cell>
          <cell r="C1113" t="str">
            <v>10340</v>
          </cell>
          <cell r="V1113">
            <v>499873.94</v>
          </cell>
        </row>
        <row r="1114">
          <cell r="B1114" t="str">
            <v>711</v>
          </cell>
          <cell r="C1114" t="str">
            <v>10340</v>
          </cell>
          <cell r="V1114">
            <v>11146.35</v>
          </cell>
        </row>
        <row r="1115">
          <cell r="B1115" t="str">
            <v>711</v>
          </cell>
          <cell r="C1115" t="str">
            <v>10440</v>
          </cell>
          <cell r="V1115">
            <v>1663970.17</v>
          </cell>
        </row>
        <row r="1116">
          <cell r="B1116" t="str">
            <v>711</v>
          </cell>
          <cell r="C1116" t="str">
            <v>10440</v>
          </cell>
          <cell r="V1116">
            <v>5511140.8200000003</v>
          </cell>
        </row>
        <row r="1117">
          <cell r="B1117" t="str">
            <v>711</v>
          </cell>
          <cell r="C1117" t="str">
            <v>10540</v>
          </cell>
          <cell r="V1117">
            <v>36878125.689999998</v>
          </cell>
        </row>
        <row r="1118">
          <cell r="B1118" t="str">
            <v>711</v>
          </cell>
          <cell r="C1118" t="str">
            <v>10540</v>
          </cell>
          <cell r="V1118">
            <v>285289222.62</v>
          </cell>
        </row>
        <row r="1119">
          <cell r="B1119" t="str">
            <v>711</v>
          </cell>
          <cell r="C1119" t="str">
            <v>10540</v>
          </cell>
          <cell r="V1119">
            <v>7569713.9699999997</v>
          </cell>
        </row>
        <row r="1120">
          <cell r="B1120" t="str">
            <v>711</v>
          </cell>
          <cell r="C1120" t="str">
            <v>10540</v>
          </cell>
          <cell r="V1120">
            <v>508518013.01999998</v>
          </cell>
        </row>
        <row r="1121">
          <cell r="B1121" t="str">
            <v>711</v>
          </cell>
          <cell r="C1121" t="str">
            <v>10540</v>
          </cell>
          <cell r="V1121">
            <v>29629205.16</v>
          </cell>
        </row>
        <row r="1122">
          <cell r="B1122" t="str">
            <v>711</v>
          </cell>
          <cell r="C1122" t="str">
            <v>10550</v>
          </cell>
          <cell r="V1122">
            <v>26771009.789999999</v>
          </cell>
        </row>
        <row r="1123">
          <cell r="B1123" t="str">
            <v>711</v>
          </cell>
          <cell r="C1123" t="str">
            <v>10550</v>
          </cell>
          <cell r="V1123">
            <v>5724642.6900000004</v>
          </cell>
        </row>
        <row r="1124">
          <cell r="B1124" t="str">
            <v>711</v>
          </cell>
          <cell r="C1124" t="str">
            <v>10550</v>
          </cell>
          <cell r="V1124">
            <v>46817262.380000003</v>
          </cell>
        </row>
        <row r="1125">
          <cell r="B1125" t="str">
            <v>711</v>
          </cell>
          <cell r="C1125" t="str">
            <v>10550</v>
          </cell>
          <cell r="V1125">
            <v>34702418.25</v>
          </cell>
        </row>
        <row r="1126">
          <cell r="B1126" t="str">
            <v>711</v>
          </cell>
          <cell r="C1126" t="str">
            <v>10610</v>
          </cell>
          <cell r="V1126">
            <v>413081.35</v>
          </cell>
        </row>
        <row r="1127">
          <cell r="B1127" t="str">
            <v>711</v>
          </cell>
          <cell r="C1127" t="str">
            <v>10630</v>
          </cell>
          <cell r="V1127">
            <v>-32721.43</v>
          </cell>
        </row>
        <row r="1128">
          <cell r="B1128" t="str">
            <v>711</v>
          </cell>
          <cell r="C1128" t="str">
            <v>10630</v>
          </cell>
          <cell r="V1128">
            <v>11817.39</v>
          </cell>
        </row>
        <row r="1129">
          <cell r="B1129" t="str">
            <v>711</v>
          </cell>
          <cell r="C1129" t="str">
            <v>10630</v>
          </cell>
          <cell r="V1129">
            <v>15536.28</v>
          </cell>
        </row>
        <row r="1130">
          <cell r="B1130" t="str">
            <v>711</v>
          </cell>
          <cell r="C1130" t="str">
            <v>10640</v>
          </cell>
          <cell r="V1130">
            <v>0</v>
          </cell>
        </row>
        <row r="1131">
          <cell r="B1131" t="str">
            <v>711</v>
          </cell>
          <cell r="C1131" t="str">
            <v>10720</v>
          </cell>
          <cell r="V1131">
            <v>770825.48</v>
          </cell>
        </row>
        <row r="1132">
          <cell r="B1132" t="str">
            <v>711</v>
          </cell>
          <cell r="C1132" t="str">
            <v>10720</v>
          </cell>
          <cell r="V1132">
            <v>4159067.91</v>
          </cell>
        </row>
        <row r="1133">
          <cell r="B1133" t="str">
            <v>711</v>
          </cell>
          <cell r="C1133" t="str">
            <v>10730</v>
          </cell>
          <cell r="V1133">
            <v>2645618.9300000002</v>
          </cell>
        </row>
        <row r="1134">
          <cell r="B1134" t="str">
            <v>711</v>
          </cell>
          <cell r="C1134" t="str">
            <v>10730</v>
          </cell>
          <cell r="V1134">
            <v>-1300897.92</v>
          </cell>
        </row>
        <row r="1135">
          <cell r="B1135" t="str">
            <v>711</v>
          </cell>
          <cell r="C1135" t="str">
            <v>10730</v>
          </cell>
          <cell r="V1135">
            <v>174634.71</v>
          </cell>
        </row>
        <row r="1136">
          <cell r="B1136" t="str">
            <v>711</v>
          </cell>
          <cell r="C1136" t="str">
            <v>10730</v>
          </cell>
          <cell r="V1136">
            <v>3094012.51</v>
          </cell>
        </row>
        <row r="1137">
          <cell r="B1137" t="str">
            <v>711</v>
          </cell>
          <cell r="C1137" t="str">
            <v>10730</v>
          </cell>
          <cell r="V1137">
            <v>304967.2</v>
          </cell>
        </row>
        <row r="1138">
          <cell r="B1138" t="str">
            <v>711</v>
          </cell>
          <cell r="C1138" t="str">
            <v>10730</v>
          </cell>
          <cell r="V1138">
            <v>-5585949.75</v>
          </cell>
        </row>
        <row r="1139">
          <cell r="B1139" t="str">
            <v>711</v>
          </cell>
          <cell r="C1139" t="str">
            <v>10730</v>
          </cell>
          <cell r="V1139">
            <v>7684912.3200000003</v>
          </cell>
        </row>
        <row r="1140">
          <cell r="B1140" t="str">
            <v>711</v>
          </cell>
          <cell r="C1140" t="str">
            <v>10730</v>
          </cell>
          <cell r="V1140">
            <v>10200436.609999999</v>
          </cell>
        </row>
        <row r="1141">
          <cell r="B1141" t="str">
            <v>711</v>
          </cell>
          <cell r="C1141" t="str">
            <v>10830</v>
          </cell>
          <cell r="V1141">
            <v>-26237.33</v>
          </cell>
        </row>
        <row r="1142">
          <cell r="B1142" t="str">
            <v>711</v>
          </cell>
          <cell r="C1142" t="str">
            <v>10830</v>
          </cell>
          <cell r="V1142">
            <v>568434.23</v>
          </cell>
        </row>
        <row r="1143">
          <cell r="B1143" t="str">
            <v>711</v>
          </cell>
          <cell r="C1143" t="str">
            <v>10910</v>
          </cell>
          <cell r="V1143">
            <v>61938860.229999997</v>
          </cell>
        </row>
        <row r="1144">
          <cell r="B1144" t="str">
            <v>711</v>
          </cell>
          <cell r="C1144" t="str">
            <v>10910</v>
          </cell>
          <cell r="V1144">
            <v>30716056.350000001</v>
          </cell>
        </row>
        <row r="1145">
          <cell r="B1145" t="str">
            <v>711</v>
          </cell>
          <cell r="C1145" t="str">
            <v>11140</v>
          </cell>
          <cell r="V1145">
            <v>4311.04</v>
          </cell>
        </row>
        <row r="1146">
          <cell r="B1146" t="str">
            <v>711</v>
          </cell>
          <cell r="C1146" t="str">
            <v>11140</v>
          </cell>
          <cell r="V1146">
            <v>137677.66</v>
          </cell>
        </row>
        <row r="1147">
          <cell r="B1147" t="str">
            <v>711</v>
          </cell>
          <cell r="C1147" t="str">
            <v>11540</v>
          </cell>
          <cell r="V1147">
            <v>30000</v>
          </cell>
        </row>
        <row r="1148">
          <cell r="B1148" t="str">
            <v>711</v>
          </cell>
          <cell r="C1148" t="str">
            <v>11540</v>
          </cell>
          <cell r="V1148">
            <v>566143</v>
          </cell>
        </row>
        <row r="1149">
          <cell r="B1149" t="str">
            <v>711</v>
          </cell>
          <cell r="C1149" t="str">
            <v>11550</v>
          </cell>
          <cell r="V1149">
            <v>343334.65</v>
          </cell>
        </row>
        <row r="1150">
          <cell r="B1150" t="str">
            <v>711</v>
          </cell>
          <cell r="C1150" t="str">
            <v>11630</v>
          </cell>
          <cell r="V1150">
            <v>-10704.95</v>
          </cell>
        </row>
        <row r="1151">
          <cell r="B1151" t="str">
            <v>711</v>
          </cell>
          <cell r="C1151" t="str">
            <v>11730</v>
          </cell>
          <cell r="V1151">
            <v>10787.45</v>
          </cell>
        </row>
        <row r="1152">
          <cell r="B1152" t="str">
            <v>711</v>
          </cell>
          <cell r="C1152" t="str">
            <v>12030</v>
          </cell>
          <cell r="V1152">
            <v>8186833.9500000002</v>
          </cell>
        </row>
        <row r="1153">
          <cell r="B1153" t="str">
            <v>711</v>
          </cell>
          <cell r="C1153" t="str">
            <v>12040</v>
          </cell>
          <cell r="V1153">
            <v>-8092461.4400000004</v>
          </cell>
        </row>
        <row r="1154">
          <cell r="B1154" t="str">
            <v>711</v>
          </cell>
          <cell r="C1154" t="str">
            <v>13030</v>
          </cell>
          <cell r="V1154">
            <v>-11237917.93</v>
          </cell>
        </row>
        <row r="1155">
          <cell r="B1155" t="str">
            <v>711</v>
          </cell>
          <cell r="C1155" t="str">
            <v>14540</v>
          </cell>
          <cell r="V1155">
            <v>-6159515.4699999997</v>
          </cell>
        </row>
        <row r="1156">
          <cell r="B1156" t="str">
            <v>711</v>
          </cell>
          <cell r="C1156" t="str">
            <v>14540</v>
          </cell>
          <cell r="V1156">
            <v>42958259.200000003</v>
          </cell>
        </row>
        <row r="1157">
          <cell r="B1157" t="str">
            <v>711</v>
          </cell>
          <cell r="C1157" t="str">
            <v>15130</v>
          </cell>
          <cell r="V1157">
            <v>21150.47</v>
          </cell>
        </row>
        <row r="1158">
          <cell r="B1158" t="str">
            <v>711</v>
          </cell>
          <cell r="C1158" t="str">
            <v>15140</v>
          </cell>
          <cell r="V1158">
            <v>3167.17</v>
          </cell>
        </row>
        <row r="1159">
          <cell r="B1159" t="str">
            <v>711</v>
          </cell>
          <cell r="C1159" t="str">
            <v>15140</v>
          </cell>
          <cell r="V1159">
            <v>53550.92</v>
          </cell>
        </row>
        <row r="1160">
          <cell r="B1160" t="str">
            <v>711</v>
          </cell>
          <cell r="C1160" t="str">
            <v>15230</v>
          </cell>
          <cell r="V1160">
            <v>85191.61</v>
          </cell>
        </row>
        <row r="1161">
          <cell r="B1161" t="str">
            <v>711</v>
          </cell>
          <cell r="C1161" t="str">
            <v>15240</v>
          </cell>
          <cell r="V1161">
            <v>457834.04</v>
          </cell>
        </row>
        <row r="1162">
          <cell r="B1162" t="str">
            <v>711</v>
          </cell>
          <cell r="C1162" t="str">
            <v>15240</v>
          </cell>
          <cell r="V1162">
            <v>73378.8</v>
          </cell>
        </row>
        <row r="1163">
          <cell r="B1163" t="str">
            <v>711</v>
          </cell>
          <cell r="C1163" t="str">
            <v>15330</v>
          </cell>
          <cell r="V1163">
            <v>5299.17</v>
          </cell>
        </row>
        <row r="1164">
          <cell r="B1164" t="str">
            <v>711</v>
          </cell>
          <cell r="C1164" t="str">
            <v>15340</v>
          </cell>
          <cell r="V1164">
            <v>-53776.76</v>
          </cell>
        </row>
        <row r="1165">
          <cell r="B1165" t="str">
            <v>711</v>
          </cell>
          <cell r="C1165" t="str">
            <v>15440</v>
          </cell>
          <cell r="V1165">
            <v>133527.07</v>
          </cell>
        </row>
        <row r="1166">
          <cell r="B1166" t="str">
            <v>711</v>
          </cell>
          <cell r="C1166" t="str">
            <v>15440</v>
          </cell>
          <cell r="V1166">
            <v>419563.68</v>
          </cell>
        </row>
        <row r="1167">
          <cell r="B1167" t="str">
            <v>711</v>
          </cell>
          <cell r="C1167" t="str">
            <v>15530</v>
          </cell>
          <cell r="V1167">
            <v>39437.25</v>
          </cell>
        </row>
        <row r="1168">
          <cell r="B1168" t="str">
            <v>711</v>
          </cell>
          <cell r="C1168" t="str">
            <v>15540</v>
          </cell>
          <cell r="V1168">
            <v>937089.52</v>
          </cell>
        </row>
        <row r="1169">
          <cell r="B1169" t="str">
            <v>711</v>
          </cell>
          <cell r="C1169" t="str">
            <v>15540</v>
          </cell>
          <cell r="V1169">
            <v>36017968.399999999</v>
          </cell>
        </row>
        <row r="1170">
          <cell r="B1170" t="str">
            <v>711</v>
          </cell>
          <cell r="C1170" t="str">
            <v>15540</v>
          </cell>
          <cell r="V1170">
            <v>1311305.3700000001</v>
          </cell>
        </row>
        <row r="1171">
          <cell r="B1171" t="str">
            <v>711</v>
          </cell>
          <cell r="C1171" t="str">
            <v>15550</v>
          </cell>
          <cell r="V1171">
            <v>1454316.25</v>
          </cell>
        </row>
        <row r="1172">
          <cell r="B1172" t="str">
            <v>711</v>
          </cell>
          <cell r="C1172" t="str">
            <v>15550</v>
          </cell>
          <cell r="V1172">
            <v>4516959.6900000004</v>
          </cell>
        </row>
        <row r="1173">
          <cell r="B1173" t="str">
            <v>711</v>
          </cell>
          <cell r="C1173" t="str">
            <v>15550</v>
          </cell>
          <cell r="V1173">
            <v>67206.490000000005</v>
          </cell>
        </row>
        <row r="1174">
          <cell r="B1174" t="str">
            <v>711</v>
          </cell>
          <cell r="C1174" t="str">
            <v>16140</v>
          </cell>
          <cell r="V1174">
            <v>13292.16</v>
          </cell>
        </row>
        <row r="1175">
          <cell r="B1175" t="str">
            <v>711</v>
          </cell>
          <cell r="C1175" t="str">
            <v>16240</v>
          </cell>
          <cell r="V1175">
            <v>378941.25</v>
          </cell>
        </row>
        <row r="1176">
          <cell r="B1176" t="str">
            <v>711</v>
          </cell>
          <cell r="C1176" t="str">
            <v>16340</v>
          </cell>
          <cell r="V1176">
            <v>116.47</v>
          </cell>
        </row>
        <row r="1177">
          <cell r="B1177" t="str">
            <v>711</v>
          </cell>
          <cell r="C1177" t="str">
            <v>16440</v>
          </cell>
          <cell r="V1177">
            <v>-123730.63</v>
          </cell>
        </row>
        <row r="1178">
          <cell r="B1178" t="str">
            <v>711</v>
          </cell>
          <cell r="C1178" t="str">
            <v>16540</v>
          </cell>
          <cell r="V1178">
            <v>1391622.34</v>
          </cell>
        </row>
        <row r="1179">
          <cell r="B1179" t="str">
            <v>711</v>
          </cell>
          <cell r="C1179" t="str">
            <v>16540</v>
          </cell>
          <cell r="V1179">
            <v>-182676.05</v>
          </cell>
        </row>
        <row r="1180">
          <cell r="B1180" t="str">
            <v>711</v>
          </cell>
          <cell r="C1180" t="str">
            <v>16550</v>
          </cell>
          <cell r="V1180">
            <v>-11366276.98</v>
          </cell>
        </row>
        <row r="1181">
          <cell r="B1181" t="str">
            <v>711</v>
          </cell>
          <cell r="C1181" t="str">
            <v>16550</v>
          </cell>
          <cell r="V1181">
            <v>-85189.66</v>
          </cell>
        </row>
        <row r="1182">
          <cell r="B1182" t="str">
            <v>711</v>
          </cell>
          <cell r="C1182" t="str">
            <v>16550</v>
          </cell>
          <cell r="V1182">
            <v>-178789.51</v>
          </cell>
        </row>
        <row r="1183">
          <cell r="B1183" t="str">
            <v>711</v>
          </cell>
          <cell r="C1183" t="str">
            <v>19140</v>
          </cell>
          <cell r="V1183">
            <v>18327.02</v>
          </cell>
        </row>
        <row r="1184">
          <cell r="B1184" t="str">
            <v>711</v>
          </cell>
          <cell r="C1184" t="str">
            <v>19240</v>
          </cell>
          <cell r="V1184">
            <v>201118.46</v>
          </cell>
        </row>
        <row r="1185">
          <cell r="B1185" t="str">
            <v>711</v>
          </cell>
          <cell r="C1185" t="str">
            <v>19240</v>
          </cell>
          <cell r="V1185">
            <v>40686.22</v>
          </cell>
        </row>
        <row r="1186">
          <cell r="B1186" t="str">
            <v>711</v>
          </cell>
          <cell r="C1186" t="str">
            <v>19440</v>
          </cell>
          <cell r="V1186">
            <v>195700.53</v>
          </cell>
        </row>
        <row r="1187">
          <cell r="B1187" t="str">
            <v>711</v>
          </cell>
          <cell r="C1187" t="str">
            <v>19540</v>
          </cell>
          <cell r="V1187">
            <v>14136742.41</v>
          </cell>
        </row>
        <row r="1188">
          <cell r="B1188" t="str">
            <v>711</v>
          </cell>
          <cell r="C1188" t="str">
            <v>19550</v>
          </cell>
          <cell r="V1188">
            <v>10530207.18</v>
          </cell>
        </row>
        <row r="1189">
          <cell r="B1189" t="str">
            <v>711</v>
          </cell>
          <cell r="C1189" t="str">
            <v>19550</v>
          </cell>
          <cell r="V1189">
            <v>844825.06</v>
          </cell>
        </row>
        <row r="1190">
          <cell r="B1190" t="str">
            <v>711</v>
          </cell>
          <cell r="C1190" t="str">
            <v>19550</v>
          </cell>
          <cell r="V1190">
            <v>0</v>
          </cell>
        </row>
        <row r="1191">
          <cell r="B1191" t="str">
            <v>712</v>
          </cell>
          <cell r="C1191" t="str">
            <v>10020</v>
          </cell>
          <cell r="V1191">
            <v>1080</v>
          </cell>
        </row>
        <row r="1192">
          <cell r="B1192" t="str">
            <v>712</v>
          </cell>
          <cell r="C1192" t="str">
            <v>10020</v>
          </cell>
          <cell r="V1192">
            <v>428577.39</v>
          </cell>
        </row>
        <row r="1193">
          <cell r="B1193" t="str">
            <v>712</v>
          </cell>
          <cell r="C1193" t="str">
            <v>10020</v>
          </cell>
          <cell r="V1193">
            <v>201910.92</v>
          </cell>
        </row>
        <row r="1194">
          <cell r="B1194" t="str">
            <v>712</v>
          </cell>
          <cell r="C1194" t="str">
            <v>10030</v>
          </cell>
          <cell r="V1194">
            <v>2088.09</v>
          </cell>
        </row>
        <row r="1195">
          <cell r="B1195" t="str">
            <v>712</v>
          </cell>
          <cell r="C1195" t="str">
            <v>10030</v>
          </cell>
          <cell r="V1195">
            <v>843134.72</v>
          </cell>
        </row>
        <row r="1196">
          <cell r="B1196" t="str">
            <v>712</v>
          </cell>
          <cell r="C1196" t="str">
            <v>10030</v>
          </cell>
          <cell r="V1196">
            <v>29272.21</v>
          </cell>
        </row>
        <row r="1197">
          <cell r="B1197" t="str">
            <v>712</v>
          </cell>
          <cell r="C1197" t="str">
            <v>10040</v>
          </cell>
          <cell r="V1197">
            <v>437014.06</v>
          </cell>
        </row>
        <row r="1198">
          <cell r="B1198" t="str">
            <v>712</v>
          </cell>
          <cell r="C1198" t="str">
            <v>10040</v>
          </cell>
          <cell r="V1198">
            <v>1852.47</v>
          </cell>
        </row>
        <row r="1199">
          <cell r="B1199" t="str">
            <v>712</v>
          </cell>
          <cell r="C1199" t="str">
            <v>14140</v>
          </cell>
          <cell r="V1199">
            <v>941424.24</v>
          </cell>
        </row>
        <row r="1200">
          <cell r="B1200" t="str">
            <v>714</v>
          </cell>
          <cell r="C1200" t="str">
            <v>10000</v>
          </cell>
          <cell r="V1200">
            <v>60716611.740000002</v>
          </cell>
        </row>
        <row r="1201">
          <cell r="B1201" t="str">
            <v>714</v>
          </cell>
          <cell r="C1201" t="str">
            <v>10000</v>
          </cell>
          <cell r="V1201">
            <v>2575750</v>
          </cell>
        </row>
        <row r="1202">
          <cell r="B1202" t="str">
            <v>714</v>
          </cell>
          <cell r="C1202" t="str">
            <v>10000</v>
          </cell>
          <cell r="V1202">
            <v>27303366.890000001</v>
          </cell>
        </row>
        <row r="1203">
          <cell r="B1203" t="str">
            <v>714</v>
          </cell>
          <cell r="C1203" t="str">
            <v>11000</v>
          </cell>
          <cell r="V1203">
            <v>-8352325.1699999999</v>
          </cell>
        </row>
        <row r="1204">
          <cell r="B1204" t="str">
            <v>714</v>
          </cell>
          <cell r="C1204" t="str">
            <v>11000</v>
          </cell>
          <cell r="V1204">
            <v>-41692.21</v>
          </cell>
        </row>
        <row r="1205">
          <cell r="B1205" t="str">
            <v>714</v>
          </cell>
          <cell r="C1205" t="str">
            <v>11000</v>
          </cell>
          <cell r="V1205">
            <v>-13199585.59</v>
          </cell>
        </row>
        <row r="1206">
          <cell r="B1206" t="str">
            <v>716</v>
          </cell>
          <cell r="C1206" t="str">
            <v>10000</v>
          </cell>
          <cell r="V1206">
            <v>34954.94</v>
          </cell>
        </row>
        <row r="1207">
          <cell r="B1207" t="str">
            <v>716</v>
          </cell>
          <cell r="C1207" t="str">
            <v>10000</v>
          </cell>
          <cell r="V1207">
            <v>-5270.46</v>
          </cell>
        </row>
        <row r="1208">
          <cell r="B1208" t="str">
            <v>716</v>
          </cell>
          <cell r="C1208" t="str">
            <v>10000</v>
          </cell>
          <cell r="V1208">
            <v>-0.03</v>
          </cell>
        </row>
        <row r="1209">
          <cell r="B1209" t="str">
            <v>716</v>
          </cell>
          <cell r="C1209" t="str">
            <v>10000</v>
          </cell>
          <cell r="V1209">
            <v>-78.09</v>
          </cell>
        </row>
        <row r="1210">
          <cell r="B1210" t="str">
            <v>716</v>
          </cell>
          <cell r="C1210" t="str">
            <v>10000</v>
          </cell>
          <cell r="V1210">
            <v>0.01</v>
          </cell>
        </row>
        <row r="1211">
          <cell r="B1211" t="str">
            <v>716</v>
          </cell>
          <cell r="C1211" t="str">
            <v>10000</v>
          </cell>
          <cell r="V1211">
            <v>-0.04</v>
          </cell>
        </row>
        <row r="1212">
          <cell r="B1212" t="str">
            <v>716</v>
          </cell>
          <cell r="C1212" t="str">
            <v>10000</v>
          </cell>
          <cell r="V1212">
            <v>5725.6</v>
          </cell>
        </row>
        <row r="1213">
          <cell r="B1213" t="str">
            <v>716</v>
          </cell>
          <cell r="C1213" t="str">
            <v>10000</v>
          </cell>
          <cell r="V1213">
            <v>0.01</v>
          </cell>
        </row>
        <row r="1214">
          <cell r="B1214" t="str">
            <v>716</v>
          </cell>
          <cell r="C1214" t="str">
            <v>10000</v>
          </cell>
          <cell r="V1214">
            <v>-0.04</v>
          </cell>
        </row>
        <row r="1215">
          <cell r="B1215" t="str">
            <v>716</v>
          </cell>
          <cell r="C1215" t="str">
            <v>11100</v>
          </cell>
          <cell r="V1215">
            <v>706.71</v>
          </cell>
        </row>
        <row r="1216">
          <cell r="B1216" t="str">
            <v>716</v>
          </cell>
          <cell r="C1216" t="str">
            <v>11100</v>
          </cell>
          <cell r="V1216">
            <v>1336788.08</v>
          </cell>
        </row>
        <row r="1217">
          <cell r="B1217" t="str">
            <v>716</v>
          </cell>
          <cell r="C1217" t="str">
            <v>11100</v>
          </cell>
          <cell r="V1217">
            <v>-7994.57</v>
          </cell>
        </row>
        <row r="1218">
          <cell r="B1218" t="str">
            <v>716</v>
          </cell>
          <cell r="C1218" t="str">
            <v>11100</v>
          </cell>
          <cell r="V1218">
            <v>-643.33000000000004</v>
          </cell>
        </row>
        <row r="1219">
          <cell r="B1219" t="str">
            <v>716</v>
          </cell>
          <cell r="C1219" t="str">
            <v>11100</v>
          </cell>
          <cell r="V1219">
            <v>95326.18</v>
          </cell>
        </row>
        <row r="1220">
          <cell r="B1220" t="str">
            <v>716</v>
          </cell>
          <cell r="C1220" t="str">
            <v>11100</v>
          </cell>
          <cell r="V1220">
            <v>-3129.77</v>
          </cell>
        </row>
        <row r="1221">
          <cell r="B1221" t="str">
            <v>716</v>
          </cell>
          <cell r="C1221" t="str">
            <v>11100</v>
          </cell>
          <cell r="V1221">
            <v>-480.81</v>
          </cell>
        </row>
        <row r="1222">
          <cell r="B1222" t="str">
            <v>716</v>
          </cell>
          <cell r="C1222" t="str">
            <v>11100</v>
          </cell>
          <cell r="V1222">
            <v>-16671132.75</v>
          </cell>
        </row>
        <row r="1223">
          <cell r="B1223" t="str">
            <v>716</v>
          </cell>
          <cell r="C1223" t="str">
            <v>11100</v>
          </cell>
          <cell r="V1223">
            <v>9795.44</v>
          </cell>
        </row>
        <row r="1224">
          <cell r="B1224" t="str">
            <v>716</v>
          </cell>
          <cell r="C1224" t="str">
            <v>11100</v>
          </cell>
          <cell r="V1224">
            <v>-53313046.719999999</v>
          </cell>
        </row>
        <row r="1225">
          <cell r="B1225" t="str">
            <v>716</v>
          </cell>
          <cell r="C1225" t="str">
            <v>11100</v>
          </cell>
          <cell r="V1225">
            <v>-271914.21999999997</v>
          </cell>
        </row>
        <row r="1226">
          <cell r="B1226" t="str">
            <v>716</v>
          </cell>
          <cell r="C1226" t="str">
            <v>11100</v>
          </cell>
          <cell r="V1226">
            <v>20798261.16</v>
          </cell>
        </row>
        <row r="1227">
          <cell r="B1227" t="str">
            <v>716</v>
          </cell>
          <cell r="C1227" t="str">
            <v>11110</v>
          </cell>
          <cell r="V1227">
            <v>-5322.34</v>
          </cell>
        </row>
        <row r="1228">
          <cell r="B1228" t="str">
            <v>716</v>
          </cell>
          <cell r="C1228" t="str">
            <v>11110</v>
          </cell>
          <cell r="V1228">
            <v>-1847.1</v>
          </cell>
        </row>
        <row r="1229">
          <cell r="B1229" t="str">
            <v>716</v>
          </cell>
          <cell r="C1229" t="str">
            <v>11110</v>
          </cell>
          <cell r="V1229">
            <v>-0.01</v>
          </cell>
        </row>
        <row r="1230">
          <cell r="B1230" t="str">
            <v>716</v>
          </cell>
          <cell r="C1230" t="str">
            <v>11110</v>
          </cell>
          <cell r="V1230">
            <v>-1094.17</v>
          </cell>
        </row>
        <row r="1231">
          <cell r="B1231" t="str">
            <v>716</v>
          </cell>
          <cell r="C1231" t="str">
            <v>11110</v>
          </cell>
          <cell r="V1231">
            <v>17000</v>
          </cell>
        </row>
        <row r="1232">
          <cell r="B1232" t="str">
            <v>716</v>
          </cell>
          <cell r="C1232" t="str">
            <v>11300</v>
          </cell>
          <cell r="V1232">
            <v>459703.65</v>
          </cell>
        </row>
        <row r="1233">
          <cell r="B1233" t="str">
            <v>716</v>
          </cell>
          <cell r="C1233" t="str">
            <v>11300</v>
          </cell>
          <cell r="V1233">
            <v>79762.66</v>
          </cell>
        </row>
        <row r="1234">
          <cell r="B1234" t="str">
            <v>716</v>
          </cell>
          <cell r="C1234" t="str">
            <v>11400</v>
          </cell>
          <cell r="V1234">
            <v>1632991.86</v>
          </cell>
        </row>
        <row r="1235">
          <cell r="B1235" t="str">
            <v>716</v>
          </cell>
          <cell r="C1235" t="str">
            <v>11400</v>
          </cell>
          <cell r="V1235">
            <v>6551478.1600000001</v>
          </cell>
        </row>
        <row r="1236">
          <cell r="B1236" t="str">
            <v>717</v>
          </cell>
          <cell r="C1236" t="str">
            <v>10800</v>
          </cell>
          <cell r="V1236">
            <v>228625.95</v>
          </cell>
        </row>
        <row r="1237">
          <cell r="B1237" t="str">
            <v>717</v>
          </cell>
          <cell r="C1237" t="str">
            <v>10800</v>
          </cell>
          <cell r="V1237">
            <v>14666507.310000001</v>
          </cell>
        </row>
        <row r="1238">
          <cell r="B1238" t="str">
            <v>717</v>
          </cell>
          <cell r="C1238" t="str">
            <v>10800</v>
          </cell>
          <cell r="V1238">
            <v>8136.32</v>
          </cell>
        </row>
        <row r="1239">
          <cell r="B1239" t="str">
            <v>717</v>
          </cell>
          <cell r="C1239" t="str">
            <v>10800</v>
          </cell>
          <cell r="V1239">
            <v>722070.02</v>
          </cell>
        </row>
        <row r="1240">
          <cell r="B1240" t="str">
            <v>717</v>
          </cell>
          <cell r="C1240" t="str">
            <v>10800</v>
          </cell>
          <cell r="V1240">
            <v>0</v>
          </cell>
        </row>
        <row r="1241">
          <cell r="B1241" t="str">
            <v>717</v>
          </cell>
          <cell r="C1241" t="str">
            <v>10802</v>
          </cell>
          <cell r="V1241">
            <v>0</v>
          </cell>
        </row>
        <row r="1242">
          <cell r="B1242" t="str">
            <v>717</v>
          </cell>
          <cell r="C1242" t="str">
            <v>11500</v>
          </cell>
          <cell r="V1242">
            <v>0</v>
          </cell>
        </row>
        <row r="1243">
          <cell r="B1243" t="str">
            <v>719</v>
          </cell>
          <cell r="C1243" t="str">
            <v>11180</v>
          </cell>
          <cell r="V1243">
            <v>-36987.919999999998</v>
          </cell>
        </row>
        <row r="1244">
          <cell r="B1244" t="str">
            <v>719</v>
          </cell>
          <cell r="C1244" t="str">
            <v>11210</v>
          </cell>
          <cell r="V1244">
            <v>546915.78</v>
          </cell>
        </row>
        <row r="1245">
          <cell r="B1245" t="str">
            <v>719</v>
          </cell>
          <cell r="C1245" t="str">
            <v>11210</v>
          </cell>
          <cell r="V1245">
            <v>0</v>
          </cell>
        </row>
        <row r="1246">
          <cell r="B1246" t="str">
            <v>719</v>
          </cell>
          <cell r="C1246" t="str">
            <v>11220</v>
          </cell>
          <cell r="V1246">
            <v>3538851.59</v>
          </cell>
        </row>
        <row r="1247">
          <cell r="B1247" t="str">
            <v>719</v>
          </cell>
          <cell r="C1247" t="str">
            <v>11250</v>
          </cell>
          <cell r="V1247">
            <v>107087458.33</v>
          </cell>
        </row>
        <row r="1248">
          <cell r="B1248" t="str">
            <v>719</v>
          </cell>
          <cell r="C1248" t="str">
            <v>11280</v>
          </cell>
          <cell r="V1248">
            <v>-209078.11</v>
          </cell>
        </row>
        <row r="1249">
          <cell r="B1249" t="str">
            <v>751</v>
          </cell>
          <cell r="C1249" t="str">
            <v>14100</v>
          </cell>
          <cell r="V1249">
            <v>2340807.13</v>
          </cell>
        </row>
        <row r="1250">
          <cell r="B1250" t="str">
            <v>751</v>
          </cell>
          <cell r="C1250" t="str">
            <v>14100</v>
          </cell>
          <cell r="V1250">
            <v>118262038.19</v>
          </cell>
        </row>
        <row r="1251">
          <cell r="B1251" t="str">
            <v>751</v>
          </cell>
          <cell r="C1251" t="str">
            <v>14100</v>
          </cell>
          <cell r="V1251">
            <v>0</v>
          </cell>
        </row>
        <row r="1252">
          <cell r="B1252" t="str">
            <v>751</v>
          </cell>
          <cell r="C1252" t="str">
            <v>14101</v>
          </cell>
          <cell r="V1252">
            <v>45455266.039999999</v>
          </cell>
        </row>
        <row r="1253">
          <cell r="B1253" t="str">
            <v>751</v>
          </cell>
          <cell r="C1253" t="str">
            <v>14101</v>
          </cell>
          <cell r="V1253">
            <v>4900758.13</v>
          </cell>
        </row>
        <row r="1254">
          <cell r="B1254" t="str">
            <v>751</v>
          </cell>
          <cell r="C1254" t="str">
            <v>14101</v>
          </cell>
          <cell r="V1254">
            <v>1203613321.8699999</v>
          </cell>
        </row>
        <row r="1255">
          <cell r="B1255" t="str">
            <v>751</v>
          </cell>
          <cell r="C1255" t="str">
            <v>14301</v>
          </cell>
          <cell r="V1255">
            <v>564942.52</v>
          </cell>
        </row>
        <row r="1256">
          <cell r="B1256" t="str">
            <v>762</v>
          </cell>
          <cell r="C1256" t="str">
            <v>10200</v>
          </cell>
          <cell r="V1256">
            <v>4300</v>
          </cell>
        </row>
        <row r="1257">
          <cell r="B1257" t="str">
            <v>762</v>
          </cell>
          <cell r="C1257" t="str">
            <v>13100</v>
          </cell>
          <cell r="V1257">
            <v>6021006534.1300001</v>
          </cell>
        </row>
        <row r="1258">
          <cell r="B1258" t="str">
            <v>762</v>
          </cell>
          <cell r="C1258" t="str">
            <v>13100</v>
          </cell>
          <cell r="V1258">
            <v>22242797.16</v>
          </cell>
        </row>
        <row r="1259">
          <cell r="B1259" t="str">
            <v>762</v>
          </cell>
          <cell r="C1259" t="str">
            <v>13101</v>
          </cell>
          <cell r="V1259">
            <v>616138870.73000002</v>
          </cell>
        </row>
        <row r="1260">
          <cell r="B1260" t="str">
            <v>762</v>
          </cell>
          <cell r="C1260" t="str">
            <v>13101</v>
          </cell>
          <cell r="V1260">
            <v>7391103.04</v>
          </cell>
        </row>
        <row r="1261">
          <cell r="B1261" t="str">
            <v>762</v>
          </cell>
          <cell r="C1261" t="str">
            <v>14200</v>
          </cell>
          <cell r="V1261">
            <v>720000</v>
          </cell>
        </row>
        <row r="1262">
          <cell r="B1262" t="str">
            <v>762</v>
          </cell>
          <cell r="C1262" t="str">
            <v>14200</v>
          </cell>
          <cell r="V1262">
            <v>2844887.06</v>
          </cell>
        </row>
        <row r="1263">
          <cell r="B1263" t="str">
            <v>762</v>
          </cell>
          <cell r="C1263" t="str">
            <v>14200</v>
          </cell>
          <cell r="V1263">
            <v>0</v>
          </cell>
        </row>
        <row r="1264">
          <cell r="B1264" t="str">
            <v>762</v>
          </cell>
          <cell r="C1264" t="str">
            <v>14200</v>
          </cell>
          <cell r="V1264">
            <v>105104.77</v>
          </cell>
        </row>
        <row r="1265">
          <cell r="B1265" t="str">
            <v>766</v>
          </cell>
          <cell r="C1265" t="str">
            <v>11000</v>
          </cell>
          <cell r="V1265">
            <v>481396.69</v>
          </cell>
        </row>
        <row r="1266">
          <cell r="B1266" t="str">
            <v>766</v>
          </cell>
          <cell r="C1266" t="str">
            <v>12000</v>
          </cell>
          <cell r="V1266">
            <v>110388.21</v>
          </cell>
        </row>
        <row r="1267">
          <cell r="B1267" t="str">
            <v>766</v>
          </cell>
          <cell r="C1267" t="str">
            <v>13000</v>
          </cell>
          <cell r="V1267">
            <v>1314.05</v>
          </cell>
        </row>
        <row r="1268">
          <cell r="B1268" t="str">
            <v>767</v>
          </cell>
          <cell r="C1268" t="str">
            <v>10700</v>
          </cell>
          <cell r="V1268">
            <v>5900000</v>
          </cell>
        </row>
        <row r="1269">
          <cell r="B1269" t="str">
            <v>767</v>
          </cell>
          <cell r="C1269" t="str">
            <v>12000</v>
          </cell>
          <cell r="V1269">
            <v>2241</v>
          </cell>
        </row>
        <row r="1270">
          <cell r="B1270" t="str">
            <v>767</v>
          </cell>
          <cell r="C1270" t="str">
            <v>18000</v>
          </cell>
          <cell r="V1270">
            <v>138359.5</v>
          </cell>
        </row>
        <row r="1271">
          <cell r="B1271" t="str">
            <v>767</v>
          </cell>
          <cell r="C1271" t="str">
            <v>18000</v>
          </cell>
          <cell r="V1271">
            <v>96453.97</v>
          </cell>
        </row>
        <row r="1272">
          <cell r="B1272" t="str">
            <v>767</v>
          </cell>
          <cell r="C1272" t="str">
            <v>18000</v>
          </cell>
          <cell r="V1272">
            <v>91987.59</v>
          </cell>
        </row>
        <row r="1273">
          <cell r="B1273" t="str">
            <v>771</v>
          </cell>
          <cell r="C1273" t="str">
            <v>11000</v>
          </cell>
          <cell r="V1273">
            <v>0.53</v>
          </cell>
        </row>
        <row r="1274">
          <cell r="B1274" t="str">
            <v>790</v>
          </cell>
          <cell r="C1274" t="str">
            <v>11000</v>
          </cell>
          <cell r="V1274">
            <v>2901626.2</v>
          </cell>
        </row>
        <row r="1275">
          <cell r="B1275" t="str">
            <v>790</v>
          </cell>
          <cell r="C1275" t="str">
            <v>11000</v>
          </cell>
          <cell r="V1275">
            <v>644500.41</v>
          </cell>
        </row>
        <row r="1276">
          <cell r="B1276" t="str">
            <v>790</v>
          </cell>
          <cell r="C1276" t="str">
            <v>11000</v>
          </cell>
          <cell r="V1276">
            <v>-458845.06</v>
          </cell>
        </row>
        <row r="1277">
          <cell r="B1277" t="str">
            <v>790</v>
          </cell>
          <cell r="C1277" t="str">
            <v>11000</v>
          </cell>
          <cell r="V1277">
            <v>-1486295.89</v>
          </cell>
        </row>
        <row r="1278">
          <cell r="B1278" t="str">
            <v>790</v>
          </cell>
          <cell r="C1278" t="str">
            <v>11000</v>
          </cell>
          <cell r="V1278">
            <v>-2901626.19</v>
          </cell>
        </row>
        <row r="1279">
          <cell r="B1279" t="str">
            <v>790</v>
          </cell>
          <cell r="C1279" t="str">
            <v>11000</v>
          </cell>
          <cell r="V1279">
            <v>-644500.41</v>
          </cell>
        </row>
        <row r="1280">
          <cell r="B1280" t="str">
            <v>790</v>
          </cell>
          <cell r="C1280" t="str">
            <v>11000</v>
          </cell>
          <cell r="V1280">
            <v>458845.06</v>
          </cell>
        </row>
        <row r="1281">
          <cell r="B1281" t="str">
            <v>790</v>
          </cell>
          <cell r="C1281" t="str">
            <v>11000</v>
          </cell>
          <cell r="V1281">
            <v>1486295.89</v>
          </cell>
        </row>
        <row r="1282">
          <cell r="B1282" t="str">
            <v>790</v>
          </cell>
          <cell r="C1282" t="str">
            <v>14000</v>
          </cell>
          <cell r="V1282">
            <v>-1872179.81</v>
          </cell>
        </row>
        <row r="1283">
          <cell r="B1283" t="str">
            <v>790</v>
          </cell>
          <cell r="C1283" t="str">
            <v>14000</v>
          </cell>
          <cell r="V1283">
            <v>-359240.12</v>
          </cell>
        </row>
        <row r="1284">
          <cell r="B1284" t="str">
            <v>790</v>
          </cell>
          <cell r="C1284" t="str">
            <v>14000</v>
          </cell>
          <cell r="V1284">
            <v>16651954.300000001</v>
          </cell>
        </row>
        <row r="1285">
          <cell r="B1285" t="str">
            <v>790</v>
          </cell>
          <cell r="C1285" t="str">
            <v>14000</v>
          </cell>
          <cell r="V1285">
            <v>1872179.81</v>
          </cell>
        </row>
        <row r="1286">
          <cell r="B1286" t="str">
            <v>790</v>
          </cell>
          <cell r="C1286" t="str">
            <v>14000</v>
          </cell>
          <cell r="V1286">
            <v>359240.12</v>
          </cell>
        </row>
        <row r="1287">
          <cell r="B1287" t="str">
            <v>790</v>
          </cell>
          <cell r="C1287" t="str">
            <v>14000</v>
          </cell>
          <cell r="V1287">
            <v>-16651954.300000001</v>
          </cell>
        </row>
        <row r="1288">
          <cell r="B1288" t="str">
            <v>833</v>
          </cell>
          <cell r="C1288" t="str">
            <v>10100</v>
          </cell>
          <cell r="V1288">
            <v>0</v>
          </cell>
        </row>
        <row r="1289">
          <cell r="B1289" t="str">
            <v>833</v>
          </cell>
          <cell r="C1289" t="str">
            <v>10100</v>
          </cell>
          <cell r="V1289">
            <v>0</v>
          </cell>
        </row>
        <row r="1290">
          <cell r="B1290" t="str">
            <v>833</v>
          </cell>
          <cell r="C1290" t="str">
            <v>10101</v>
          </cell>
          <cell r="V1290">
            <v>0</v>
          </cell>
        </row>
        <row r="1291">
          <cell r="B1291" t="str">
            <v>833</v>
          </cell>
          <cell r="C1291" t="str">
            <v>10101</v>
          </cell>
          <cell r="V1291">
            <v>0</v>
          </cell>
        </row>
        <row r="1292">
          <cell r="B1292" t="str">
            <v>833</v>
          </cell>
          <cell r="C1292" t="str">
            <v>30100</v>
          </cell>
          <cell r="V1292">
            <v>0</v>
          </cell>
        </row>
        <row r="1293">
          <cell r="B1293" t="str">
            <v>833</v>
          </cell>
          <cell r="C1293" t="str">
            <v>30100</v>
          </cell>
          <cell r="V1293">
            <v>0</v>
          </cell>
        </row>
        <row r="1294">
          <cell r="B1294" t="str">
            <v>833</v>
          </cell>
          <cell r="C1294" t="str">
            <v>30100</v>
          </cell>
          <cell r="V1294">
            <v>0</v>
          </cell>
        </row>
        <row r="1295">
          <cell r="B1295" t="str">
            <v>833</v>
          </cell>
          <cell r="C1295" t="str">
            <v>30100</v>
          </cell>
          <cell r="V1295">
            <v>0</v>
          </cell>
        </row>
        <row r="1296">
          <cell r="B1296" t="str">
            <v>833</v>
          </cell>
          <cell r="C1296" t="str">
            <v>30100</v>
          </cell>
          <cell r="V1296">
            <v>0</v>
          </cell>
        </row>
        <row r="1297">
          <cell r="B1297" t="str">
            <v>833</v>
          </cell>
          <cell r="C1297" t="str">
            <v>30100</v>
          </cell>
          <cell r="V1297">
            <v>0</v>
          </cell>
        </row>
        <row r="1298">
          <cell r="B1298" t="str">
            <v>833</v>
          </cell>
          <cell r="C1298" t="str">
            <v>30101</v>
          </cell>
          <cell r="V1298">
            <v>0</v>
          </cell>
        </row>
        <row r="1299">
          <cell r="B1299" t="str">
            <v>833</v>
          </cell>
          <cell r="C1299" t="str">
            <v>30101</v>
          </cell>
          <cell r="V1299">
            <v>0</v>
          </cell>
        </row>
        <row r="1300">
          <cell r="B1300" t="str">
            <v>833</v>
          </cell>
          <cell r="C1300" t="str">
            <v>30101</v>
          </cell>
          <cell r="V1300">
            <v>0</v>
          </cell>
        </row>
        <row r="1301">
          <cell r="B1301" t="str">
            <v>833</v>
          </cell>
          <cell r="C1301" t="str">
            <v>30101</v>
          </cell>
          <cell r="V1301">
            <v>0</v>
          </cell>
        </row>
        <row r="1302">
          <cell r="B1302" t="str">
            <v>833</v>
          </cell>
          <cell r="C1302" t="str">
            <v>30101</v>
          </cell>
          <cell r="V1302">
            <v>0</v>
          </cell>
        </row>
        <row r="1303">
          <cell r="B1303" t="str">
            <v>833</v>
          </cell>
          <cell r="C1303" t="str">
            <v>30101</v>
          </cell>
          <cell r="V1303">
            <v>0</v>
          </cell>
        </row>
        <row r="1304">
          <cell r="B1304" t="str">
            <v>837</v>
          </cell>
          <cell r="C1304" t="str">
            <v>10100</v>
          </cell>
          <cell r="V1304">
            <v>914171025.85000002</v>
          </cell>
        </row>
        <row r="1305">
          <cell r="B1305" t="str">
            <v>837</v>
          </cell>
          <cell r="C1305" t="str">
            <v>10100</v>
          </cell>
          <cell r="V1305">
            <v>28392565.32</v>
          </cell>
        </row>
        <row r="1306">
          <cell r="B1306" t="str">
            <v>837</v>
          </cell>
          <cell r="C1306" t="str">
            <v>10101</v>
          </cell>
          <cell r="V1306">
            <v>50787.28</v>
          </cell>
        </row>
        <row r="1307">
          <cell r="B1307" t="str">
            <v>837</v>
          </cell>
          <cell r="C1307" t="str">
            <v>10101</v>
          </cell>
          <cell r="V1307">
            <v>1577.37</v>
          </cell>
        </row>
        <row r="1308">
          <cell r="B1308" t="str">
            <v>837</v>
          </cell>
          <cell r="C1308" t="str">
            <v>30100</v>
          </cell>
          <cell r="V1308">
            <v>777873575.29999995</v>
          </cell>
        </row>
        <row r="1309">
          <cell r="B1309" t="str">
            <v>837</v>
          </cell>
          <cell r="C1309" t="str">
            <v>30100</v>
          </cell>
          <cell r="V1309">
            <v>26305213.18</v>
          </cell>
        </row>
        <row r="1310">
          <cell r="B1310" t="str">
            <v>837</v>
          </cell>
          <cell r="C1310" t="str">
            <v>30100</v>
          </cell>
          <cell r="V1310">
            <v>1656465386.4000001</v>
          </cell>
        </row>
        <row r="1311">
          <cell r="B1311" t="str">
            <v>837</v>
          </cell>
          <cell r="C1311" t="str">
            <v>30100</v>
          </cell>
          <cell r="V1311">
            <v>0</v>
          </cell>
        </row>
        <row r="1312">
          <cell r="B1312" t="str">
            <v>837</v>
          </cell>
          <cell r="C1312" t="str">
            <v>30100</v>
          </cell>
          <cell r="V1312">
            <v>0</v>
          </cell>
        </row>
        <row r="1313">
          <cell r="B1313" t="str">
            <v>837</v>
          </cell>
          <cell r="C1313" t="str">
            <v>30100</v>
          </cell>
          <cell r="V1313">
            <v>0</v>
          </cell>
        </row>
        <row r="1314">
          <cell r="B1314" t="str">
            <v>837</v>
          </cell>
          <cell r="C1314" t="str">
            <v>30101</v>
          </cell>
          <cell r="V1314">
            <v>-9853.24</v>
          </cell>
        </row>
        <row r="1315">
          <cell r="B1315" t="str">
            <v>837</v>
          </cell>
          <cell r="C1315" t="str">
            <v>30101</v>
          </cell>
          <cell r="V1315">
            <v>0</v>
          </cell>
        </row>
        <row r="1316">
          <cell r="B1316" t="str">
            <v>837</v>
          </cell>
          <cell r="C1316" t="str">
            <v>30101</v>
          </cell>
          <cell r="V1316">
            <v>1455585.79</v>
          </cell>
        </row>
        <row r="1317">
          <cell r="B1317" t="str">
            <v>837</v>
          </cell>
          <cell r="C1317" t="str">
            <v>30101</v>
          </cell>
          <cell r="V1317">
            <v>0</v>
          </cell>
        </row>
        <row r="1318">
          <cell r="B1318" t="str">
            <v>837</v>
          </cell>
          <cell r="C1318" t="str">
            <v>30101</v>
          </cell>
          <cell r="V1318">
            <v>0</v>
          </cell>
        </row>
        <row r="1319">
          <cell r="B1319" t="str">
            <v>837</v>
          </cell>
          <cell r="C1319" t="str">
            <v>30101</v>
          </cell>
          <cell r="V1319">
            <v>0</v>
          </cell>
        </row>
        <row r="1320">
          <cell r="B1320" t="str">
            <v>911</v>
          </cell>
          <cell r="C1320" t="str">
            <v>10220</v>
          </cell>
          <cell r="V1320">
            <v>0</v>
          </cell>
        </row>
        <row r="1321">
          <cell r="B1321" t="str">
            <v>911</v>
          </cell>
          <cell r="C1321" t="str">
            <v>30200</v>
          </cell>
          <cell r="V1321">
            <v>0</v>
          </cell>
        </row>
        <row r="1322">
          <cell r="B1322" t="str">
            <v>911</v>
          </cell>
          <cell r="C1322" t="str">
            <v>40200</v>
          </cell>
          <cell r="V1322">
            <v>0</v>
          </cell>
        </row>
        <row r="1323">
          <cell r="B1323" t="str">
            <v>911</v>
          </cell>
          <cell r="C1323" t="str">
            <v>40200</v>
          </cell>
          <cell r="V1323">
            <v>0</v>
          </cell>
        </row>
        <row r="1324">
          <cell r="B1324" t="str">
            <v>911</v>
          </cell>
          <cell r="C1324" t="str">
            <v>40200</v>
          </cell>
          <cell r="V1324">
            <v>0</v>
          </cell>
        </row>
        <row r="1325">
          <cell r="B1325" t="str">
            <v>911</v>
          </cell>
          <cell r="C1325" t="str">
            <v>40202</v>
          </cell>
          <cell r="V1325">
            <v>0</v>
          </cell>
        </row>
        <row r="1326">
          <cell r="B1326" t="str">
            <v>911</v>
          </cell>
          <cell r="C1326" t="str">
            <v>40220</v>
          </cell>
          <cell r="V1326">
            <v>0</v>
          </cell>
        </row>
        <row r="1327">
          <cell r="B1327" t="str">
            <v>911</v>
          </cell>
          <cell r="C1327" t="str">
            <v>40220</v>
          </cell>
          <cell r="V1327">
            <v>0</v>
          </cell>
        </row>
        <row r="1328">
          <cell r="B1328" t="str">
            <v>911</v>
          </cell>
          <cell r="C1328" t="str">
            <v>40222</v>
          </cell>
          <cell r="V1328">
            <v>0</v>
          </cell>
        </row>
        <row r="1329">
          <cell r="B1329" t="str">
            <v>911</v>
          </cell>
          <cell r="C1329" t="str">
            <v>40224</v>
          </cell>
          <cell r="V1329">
            <v>0</v>
          </cell>
        </row>
        <row r="1330">
          <cell r="B1330" t="str">
            <v>912</v>
          </cell>
          <cell r="C1330" t="str">
            <v>40300</v>
          </cell>
          <cell r="V1330">
            <v>0</v>
          </cell>
        </row>
        <row r="1331">
          <cell r="B1331" t="str">
            <v>921</v>
          </cell>
          <cell r="C1331" t="str">
            <v>30200</v>
          </cell>
          <cell r="V1331">
            <v>0</v>
          </cell>
        </row>
        <row r="1332">
          <cell r="B1332" t="str">
            <v>921</v>
          </cell>
          <cell r="C1332" t="str">
            <v>30200</v>
          </cell>
          <cell r="V1332">
            <v>0</v>
          </cell>
        </row>
        <row r="1333">
          <cell r="B1333" t="str">
            <v>921</v>
          </cell>
          <cell r="C1333" t="str">
            <v>30200</v>
          </cell>
          <cell r="V1333">
            <v>0</v>
          </cell>
        </row>
        <row r="1334">
          <cell r="B1334" t="str">
            <v>921</v>
          </cell>
          <cell r="C1334" t="str">
            <v>30200</v>
          </cell>
          <cell r="V1334">
            <v>0</v>
          </cell>
        </row>
        <row r="1335">
          <cell r="B1335" t="str">
            <v>921</v>
          </cell>
          <cell r="C1335" t="str">
            <v>30200</v>
          </cell>
          <cell r="V1335">
            <v>0</v>
          </cell>
        </row>
        <row r="1336">
          <cell r="B1336" t="str">
            <v>921</v>
          </cell>
          <cell r="C1336" t="str">
            <v>30202</v>
          </cell>
          <cell r="V1336">
            <v>0</v>
          </cell>
        </row>
        <row r="1337">
          <cell r="B1337" t="str">
            <v>921</v>
          </cell>
          <cell r="C1337" t="str">
            <v>30202</v>
          </cell>
          <cell r="V1337">
            <v>0</v>
          </cell>
        </row>
        <row r="1338">
          <cell r="B1338" t="str">
            <v>921</v>
          </cell>
          <cell r="C1338" t="str">
            <v>30204</v>
          </cell>
          <cell r="V1338">
            <v>0</v>
          </cell>
        </row>
        <row r="1339">
          <cell r="B1339" t="str">
            <v>921</v>
          </cell>
          <cell r="C1339" t="str">
            <v>30204</v>
          </cell>
          <cell r="V1339">
            <v>0</v>
          </cell>
        </row>
        <row r="1340">
          <cell r="B1340" t="str">
            <v>921</v>
          </cell>
          <cell r="C1340" t="str">
            <v>30204</v>
          </cell>
          <cell r="V1340">
            <v>0</v>
          </cell>
        </row>
        <row r="1341">
          <cell r="B1341" t="str">
            <v>921</v>
          </cell>
          <cell r="C1341" t="str">
            <v>30400</v>
          </cell>
          <cell r="V1341">
            <v>0</v>
          </cell>
        </row>
        <row r="1342">
          <cell r="B1342" t="str">
            <v>922</v>
          </cell>
          <cell r="C1342" t="str">
            <v>10110</v>
          </cell>
          <cell r="V1342">
            <v>44166666.670000002</v>
          </cell>
        </row>
        <row r="1343">
          <cell r="B1343" t="str">
            <v>922</v>
          </cell>
          <cell r="C1343" t="str">
            <v>10120</v>
          </cell>
          <cell r="V1343">
            <v>2290375.33</v>
          </cell>
        </row>
        <row r="1344">
          <cell r="B1344" t="str">
            <v>922</v>
          </cell>
          <cell r="C1344" t="str">
            <v>10410</v>
          </cell>
          <cell r="V1344">
            <v>259065599.44999999</v>
          </cell>
        </row>
        <row r="1345">
          <cell r="B1345" t="str">
            <v>922</v>
          </cell>
          <cell r="C1345" t="str">
            <v>10410</v>
          </cell>
          <cell r="V1345">
            <v>38630399.740000002</v>
          </cell>
        </row>
        <row r="1346">
          <cell r="B1346" t="str">
            <v>922</v>
          </cell>
          <cell r="C1346" t="str">
            <v>10420</v>
          </cell>
          <cell r="V1346">
            <v>83143512.799999997</v>
          </cell>
        </row>
        <row r="1347">
          <cell r="B1347" t="str">
            <v>922</v>
          </cell>
          <cell r="C1347" t="str">
            <v>10420</v>
          </cell>
          <cell r="V1347">
            <v>90904877.450000003</v>
          </cell>
        </row>
        <row r="1348">
          <cell r="B1348" t="str">
            <v>922</v>
          </cell>
          <cell r="C1348" t="str">
            <v>20110</v>
          </cell>
          <cell r="V1348">
            <v>693376000</v>
          </cell>
        </row>
        <row r="1349">
          <cell r="B1349" t="str">
            <v>922</v>
          </cell>
          <cell r="C1349" t="str">
            <v>30000</v>
          </cell>
          <cell r="V1349">
            <v>88935000</v>
          </cell>
        </row>
        <row r="1350">
          <cell r="B1350" t="str">
            <v>922</v>
          </cell>
          <cell r="C1350" t="str">
            <v>30000</v>
          </cell>
          <cell r="V1350">
            <v>342158459.69999999</v>
          </cell>
        </row>
        <row r="1351">
          <cell r="B1351" t="str">
            <v>922</v>
          </cell>
          <cell r="C1351" t="str">
            <v>30110</v>
          </cell>
          <cell r="V1351">
            <v>1251562661.0899999</v>
          </cell>
        </row>
        <row r="1352">
          <cell r="B1352" t="str">
            <v>922</v>
          </cell>
          <cell r="C1352" t="str">
            <v>30110</v>
          </cell>
          <cell r="V1352">
            <v>3238420968.4299998</v>
          </cell>
        </row>
        <row r="1353">
          <cell r="B1353" t="str">
            <v>922</v>
          </cell>
          <cell r="C1353" t="str">
            <v>30110</v>
          </cell>
          <cell r="V1353">
            <v>411884061.52999997</v>
          </cell>
        </row>
        <row r="1354">
          <cell r="B1354" t="str">
            <v>922</v>
          </cell>
          <cell r="C1354" t="str">
            <v>30120</v>
          </cell>
          <cell r="V1354">
            <v>7540056.6799999997</v>
          </cell>
        </row>
        <row r="1355">
          <cell r="B1355" t="str">
            <v>922</v>
          </cell>
          <cell r="C1355" t="str">
            <v>30410</v>
          </cell>
          <cell r="V1355">
            <v>70053158.299999997</v>
          </cell>
        </row>
        <row r="1356">
          <cell r="B1356" t="str">
            <v>922</v>
          </cell>
          <cell r="C1356" t="str">
            <v>30410</v>
          </cell>
          <cell r="V1356">
            <v>1591118922.8800001</v>
          </cell>
        </row>
        <row r="1357">
          <cell r="B1357" t="str">
            <v>922</v>
          </cell>
          <cell r="C1357" t="str">
            <v>30410</v>
          </cell>
          <cell r="V1357">
            <v>29914316141.560001</v>
          </cell>
        </row>
        <row r="1358">
          <cell r="B1358" t="str">
            <v>922</v>
          </cell>
          <cell r="C1358" t="str">
            <v>30410</v>
          </cell>
          <cell r="V1358">
            <v>353362373.38999999</v>
          </cell>
        </row>
        <row r="1359">
          <cell r="B1359" t="str">
            <v>922</v>
          </cell>
          <cell r="C1359" t="str">
            <v>30420</v>
          </cell>
          <cell r="V1359">
            <v>449361874.69999999</v>
          </cell>
        </row>
        <row r="1360">
          <cell r="B1360" t="str">
            <v>922</v>
          </cell>
          <cell r="C1360" t="str">
            <v>30420</v>
          </cell>
          <cell r="V1360">
            <v>14629768702.26</v>
          </cell>
        </row>
        <row r="1361">
          <cell r="B1361" t="str">
            <v>922</v>
          </cell>
          <cell r="C1361" t="str">
            <v>30420</v>
          </cell>
          <cell r="V1361">
            <v>119779449.34</v>
          </cell>
        </row>
        <row r="1362">
          <cell r="B1362" t="str">
            <v>922</v>
          </cell>
          <cell r="C1362" t="str">
            <v>30430</v>
          </cell>
          <cell r="V1362">
            <v>12747623.439999999</v>
          </cell>
        </row>
        <row r="1363">
          <cell r="B1363" t="str">
            <v>922</v>
          </cell>
          <cell r="C1363" t="str">
            <v>30430</v>
          </cell>
          <cell r="V1363">
            <v>150537022.52000001</v>
          </cell>
        </row>
        <row r="1364">
          <cell r="B1364" t="str">
            <v>922</v>
          </cell>
          <cell r="C1364" t="str">
            <v>30430</v>
          </cell>
          <cell r="V1364">
            <v>0</v>
          </cell>
        </row>
        <row r="1365">
          <cell r="B1365" t="str">
            <v>922</v>
          </cell>
          <cell r="C1365" t="str">
            <v>30510</v>
          </cell>
          <cell r="V1365">
            <v>7943441.4500000002</v>
          </cell>
        </row>
        <row r="1366">
          <cell r="B1366" t="str">
            <v>922</v>
          </cell>
          <cell r="C1366" t="str">
            <v>30510</v>
          </cell>
          <cell r="V1366">
            <v>0</v>
          </cell>
        </row>
        <row r="1367">
          <cell r="B1367" t="str">
            <v>922</v>
          </cell>
          <cell r="C1367" t="str">
            <v>40110</v>
          </cell>
          <cell r="V1367">
            <v>21977431847.540001</v>
          </cell>
        </row>
        <row r="1368">
          <cell r="B1368" t="str">
            <v>922</v>
          </cell>
          <cell r="C1368" t="str">
            <v>40110</v>
          </cell>
          <cell r="V1368">
            <v>1471370230.8599999</v>
          </cell>
        </row>
        <row r="1369">
          <cell r="B1369" t="str">
            <v>922</v>
          </cell>
          <cell r="C1369" t="str">
            <v>40210</v>
          </cell>
          <cell r="V1369">
            <v>2388540000</v>
          </cell>
        </row>
        <row r="1370">
          <cell r="B1370" t="str">
            <v>922</v>
          </cell>
          <cell r="C1370" t="str">
            <v>40210</v>
          </cell>
          <cell r="V1370">
            <v>2311210.19</v>
          </cell>
        </row>
        <row r="1371">
          <cell r="B1371" t="str">
            <v>933</v>
          </cell>
          <cell r="C1371" t="str">
            <v>41100</v>
          </cell>
          <cell r="V1371">
            <v>0</v>
          </cell>
        </row>
        <row r="1372">
          <cell r="B1372" t="str">
            <v>941</v>
          </cell>
          <cell r="C1372" t="str">
            <v>10000</v>
          </cell>
          <cell r="V1372">
            <v>0</v>
          </cell>
        </row>
        <row r="1373">
          <cell r="B1373" t="str">
            <v>941</v>
          </cell>
          <cell r="C1373" t="str">
            <v>10020</v>
          </cell>
          <cell r="V1373">
            <v>0</v>
          </cell>
        </row>
        <row r="1374">
          <cell r="B1374" t="str">
            <v>941</v>
          </cell>
          <cell r="C1374" t="str">
            <v>10030</v>
          </cell>
          <cell r="V1374">
            <v>0</v>
          </cell>
        </row>
        <row r="1375">
          <cell r="B1375" t="str">
            <v>941</v>
          </cell>
          <cell r="C1375" t="str">
            <v>10030</v>
          </cell>
          <cell r="V1375">
            <v>0</v>
          </cell>
        </row>
        <row r="1376">
          <cell r="B1376" t="str">
            <v>941</v>
          </cell>
          <cell r="C1376" t="str">
            <v>20030</v>
          </cell>
          <cell r="V1376">
            <v>0</v>
          </cell>
        </row>
        <row r="1377">
          <cell r="B1377" t="str">
            <v>941</v>
          </cell>
          <cell r="C1377" t="str">
            <v>30020</v>
          </cell>
          <cell r="V1377">
            <v>0</v>
          </cell>
        </row>
        <row r="1378">
          <cell r="B1378" t="str">
            <v>941</v>
          </cell>
          <cell r="C1378" t="str">
            <v>30020</v>
          </cell>
          <cell r="V1378">
            <v>0</v>
          </cell>
        </row>
        <row r="1379">
          <cell r="B1379" t="str">
            <v>941</v>
          </cell>
          <cell r="C1379" t="str">
            <v>30020</v>
          </cell>
          <cell r="V1379">
            <v>0</v>
          </cell>
        </row>
        <row r="1380">
          <cell r="B1380" t="str">
            <v>941</v>
          </cell>
          <cell r="C1380" t="str">
            <v>30020</v>
          </cell>
          <cell r="V1380">
            <v>0</v>
          </cell>
        </row>
        <row r="1381">
          <cell r="B1381" t="str">
            <v>941</v>
          </cell>
          <cell r="C1381" t="str">
            <v>30020</v>
          </cell>
          <cell r="V1381">
            <v>0</v>
          </cell>
        </row>
        <row r="1382">
          <cell r="B1382" t="str">
            <v>941</v>
          </cell>
          <cell r="C1382" t="str">
            <v>30020</v>
          </cell>
          <cell r="V1382">
            <v>0</v>
          </cell>
        </row>
        <row r="1383">
          <cell r="B1383" t="str">
            <v>941</v>
          </cell>
          <cell r="C1383" t="str">
            <v>30030</v>
          </cell>
          <cell r="V1383">
            <v>0</v>
          </cell>
        </row>
        <row r="1384">
          <cell r="B1384" t="str">
            <v>941</v>
          </cell>
          <cell r="C1384" t="str">
            <v>30030</v>
          </cell>
          <cell r="V1384">
            <v>0</v>
          </cell>
        </row>
        <row r="1385">
          <cell r="B1385" t="str">
            <v>941</v>
          </cell>
          <cell r="C1385" t="str">
            <v>30030</v>
          </cell>
          <cell r="V1385">
            <v>0</v>
          </cell>
        </row>
        <row r="1386">
          <cell r="B1386" t="str">
            <v>941</v>
          </cell>
          <cell r="C1386" t="str">
            <v>40020</v>
          </cell>
          <cell r="V1386">
            <v>0</v>
          </cell>
        </row>
        <row r="1387">
          <cell r="B1387" t="str">
            <v>941</v>
          </cell>
          <cell r="C1387" t="str">
            <v>40020</v>
          </cell>
          <cell r="V1387">
            <v>0</v>
          </cell>
        </row>
        <row r="1388">
          <cell r="B1388" t="str">
            <v>941</v>
          </cell>
          <cell r="C1388" t="str">
            <v>40020</v>
          </cell>
          <cell r="V1388">
            <v>0</v>
          </cell>
        </row>
        <row r="1389">
          <cell r="B1389" t="str">
            <v>941</v>
          </cell>
          <cell r="C1389" t="str">
            <v>40020</v>
          </cell>
          <cell r="V1389">
            <v>0</v>
          </cell>
        </row>
        <row r="1390">
          <cell r="B1390" t="str">
            <v>941</v>
          </cell>
          <cell r="C1390" t="str">
            <v>40030</v>
          </cell>
          <cell r="V1390">
            <v>0</v>
          </cell>
        </row>
        <row r="1391">
          <cell r="B1391" t="str">
            <v>941</v>
          </cell>
          <cell r="C1391" t="str">
            <v>40030</v>
          </cell>
          <cell r="V1391">
            <v>0</v>
          </cell>
        </row>
        <row r="1392">
          <cell r="B1392" t="str">
            <v>942</v>
          </cell>
          <cell r="C1392" t="str">
            <v>10000</v>
          </cell>
          <cell r="V1392">
            <v>0</v>
          </cell>
        </row>
        <row r="1393">
          <cell r="B1393" t="str">
            <v>942</v>
          </cell>
          <cell r="C1393" t="str">
            <v>10020</v>
          </cell>
          <cell r="V1393">
            <v>0</v>
          </cell>
        </row>
        <row r="1394">
          <cell r="B1394" t="str">
            <v>942</v>
          </cell>
          <cell r="C1394" t="str">
            <v>10030</v>
          </cell>
          <cell r="V1394">
            <v>0</v>
          </cell>
        </row>
        <row r="1395">
          <cell r="B1395" t="str">
            <v>942</v>
          </cell>
          <cell r="C1395" t="str">
            <v>10030</v>
          </cell>
          <cell r="V1395">
            <v>0</v>
          </cell>
        </row>
        <row r="1396">
          <cell r="B1396" t="str">
            <v>942</v>
          </cell>
          <cell r="C1396" t="str">
            <v>20030</v>
          </cell>
          <cell r="V1396">
            <v>0</v>
          </cell>
        </row>
        <row r="1397">
          <cell r="B1397" t="str">
            <v>942</v>
          </cell>
          <cell r="C1397" t="str">
            <v>30020</v>
          </cell>
          <cell r="V1397">
            <v>0</v>
          </cell>
        </row>
        <row r="1398">
          <cell r="B1398" t="str">
            <v>942</v>
          </cell>
          <cell r="C1398" t="str">
            <v>30020</v>
          </cell>
          <cell r="V1398">
            <v>0</v>
          </cell>
        </row>
        <row r="1399">
          <cell r="B1399" t="str">
            <v>942</v>
          </cell>
          <cell r="C1399" t="str">
            <v>30020</v>
          </cell>
          <cell r="V1399">
            <v>0</v>
          </cell>
        </row>
        <row r="1400">
          <cell r="B1400" t="str">
            <v>942</v>
          </cell>
          <cell r="C1400" t="str">
            <v>30020</v>
          </cell>
          <cell r="V1400">
            <v>0</v>
          </cell>
        </row>
        <row r="1401">
          <cell r="B1401" t="str">
            <v>942</v>
          </cell>
          <cell r="C1401" t="str">
            <v>30020</v>
          </cell>
          <cell r="V1401">
            <v>0</v>
          </cell>
        </row>
        <row r="1402">
          <cell r="B1402" t="str">
            <v>942</v>
          </cell>
          <cell r="C1402" t="str">
            <v>30020</v>
          </cell>
          <cell r="V1402">
            <v>0</v>
          </cell>
        </row>
        <row r="1403">
          <cell r="B1403" t="str">
            <v>942</v>
          </cell>
          <cell r="C1403" t="str">
            <v>30030</v>
          </cell>
          <cell r="V1403">
            <v>0</v>
          </cell>
        </row>
        <row r="1404">
          <cell r="B1404" t="str">
            <v>942</v>
          </cell>
          <cell r="C1404" t="str">
            <v>30030</v>
          </cell>
          <cell r="V1404">
            <v>0</v>
          </cell>
        </row>
        <row r="1405">
          <cell r="B1405" t="str">
            <v>942</v>
          </cell>
          <cell r="C1405" t="str">
            <v>30030</v>
          </cell>
          <cell r="V1405">
            <v>0</v>
          </cell>
        </row>
        <row r="1406">
          <cell r="B1406" t="str">
            <v>942</v>
          </cell>
          <cell r="C1406" t="str">
            <v>40020</v>
          </cell>
          <cell r="V1406">
            <v>0</v>
          </cell>
        </row>
        <row r="1407">
          <cell r="B1407" t="str">
            <v>942</v>
          </cell>
          <cell r="C1407" t="str">
            <v>40020</v>
          </cell>
          <cell r="V1407">
            <v>0</v>
          </cell>
        </row>
        <row r="1408">
          <cell r="B1408" t="str">
            <v>942</v>
          </cell>
          <cell r="C1408" t="str">
            <v>40020</v>
          </cell>
          <cell r="V1408">
            <v>0</v>
          </cell>
        </row>
        <row r="1409">
          <cell r="B1409" t="str">
            <v>942</v>
          </cell>
          <cell r="C1409" t="str">
            <v>40020</v>
          </cell>
          <cell r="V1409">
            <v>0</v>
          </cell>
        </row>
        <row r="1410">
          <cell r="B1410" t="str">
            <v>942</v>
          </cell>
          <cell r="C1410" t="str">
            <v>40030</v>
          </cell>
          <cell r="V1410">
            <v>0</v>
          </cell>
        </row>
        <row r="1411">
          <cell r="B1411" t="str">
            <v>942</v>
          </cell>
          <cell r="C1411" t="str">
            <v>40030</v>
          </cell>
          <cell r="V1411">
            <v>0</v>
          </cell>
        </row>
        <row r="1412">
          <cell r="B1412" t="str">
            <v>943</v>
          </cell>
          <cell r="C1412" t="str">
            <v>10100</v>
          </cell>
          <cell r="V1412">
            <v>0</v>
          </cell>
        </row>
        <row r="1413">
          <cell r="B1413" t="str">
            <v>943</v>
          </cell>
          <cell r="C1413" t="str">
            <v>10100</v>
          </cell>
          <cell r="V1413">
            <v>0</v>
          </cell>
        </row>
        <row r="1414">
          <cell r="B1414" t="str">
            <v>943</v>
          </cell>
          <cell r="C1414" t="str">
            <v>10200</v>
          </cell>
          <cell r="V1414">
            <v>0</v>
          </cell>
        </row>
        <row r="1415">
          <cell r="B1415" t="str">
            <v>943</v>
          </cell>
          <cell r="C1415" t="str">
            <v>20100</v>
          </cell>
          <cell r="V1415">
            <v>0</v>
          </cell>
        </row>
        <row r="1416">
          <cell r="B1416" t="str">
            <v>943</v>
          </cell>
          <cell r="C1416" t="str">
            <v>20100</v>
          </cell>
          <cell r="V1416">
            <v>0</v>
          </cell>
        </row>
        <row r="1417">
          <cell r="B1417" t="str">
            <v>943</v>
          </cell>
          <cell r="C1417" t="str">
            <v>30100</v>
          </cell>
          <cell r="V1417">
            <v>0</v>
          </cell>
        </row>
        <row r="1418">
          <cell r="B1418" t="str">
            <v>943</v>
          </cell>
          <cell r="C1418" t="str">
            <v>30100</v>
          </cell>
          <cell r="V1418">
            <v>0</v>
          </cell>
        </row>
        <row r="1419">
          <cell r="B1419" t="str">
            <v>943</v>
          </cell>
          <cell r="C1419" t="str">
            <v>30100</v>
          </cell>
          <cell r="V1419">
            <v>0</v>
          </cell>
        </row>
        <row r="1420">
          <cell r="B1420" t="str">
            <v>943</v>
          </cell>
          <cell r="C1420" t="str">
            <v>30100</v>
          </cell>
          <cell r="V1420">
            <v>0</v>
          </cell>
        </row>
        <row r="1421">
          <cell r="B1421" t="str">
            <v>943</v>
          </cell>
          <cell r="C1421" t="str">
            <v>30100</v>
          </cell>
          <cell r="V1421">
            <v>0</v>
          </cell>
        </row>
        <row r="1422">
          <cell r="B1422" t="str">
            <v>943</v>
          </cell>
          <cell r="C1422" t="str">
            <v>30200</v>
          </cell>
          <cell r="V1422">
            <v>0</v>
          </cell>
        </row>
        <row r="1423">
          <cell r="B1423" t="str">
            <v>943</v>
          </cell>
          <cell r="C1423" t="str">
            <v>40100</v>
          </cell>
          <cell r="V1423">
            <v>0</v>
          </cell>
        </row>
        <row r="1424">
          <cell r="B1424" t="str">
            <v>943</v>
          </cell>
          <cell r="C1424" t="str">
            <v>40100</v>
          </cell>
          <cell r="V1424">
            <v>0</v>
          </cell>
        </row>
        <row r="1425">
          <cell r="B1425" t="str">
            <v>943</v>
          </cell>
          <cell r="C1425" t="str">
            <v>40100</v>
          </cell>
          <cell r="V1425">
            <v>0</v>
          </cell>
        </row>
        <row r="1426">
          <cell r="B1426" t="str">
            <v>943</v>
          </cell>
          <cell r="C1426" t="str">
            <v>40100</v>
          </cell>
          <cell r="V1426">
            <v>0</v>
          </cell>
        </row>
        <row r="1427">
          <cell r="B1427" t="str">
            <v>943</v>
          </cell>
          <cell r="C1427" t="str">
            <v>40100</v>
          </cell>
          <cell r="V1427">
            <v>0</v>
          </cell>
        </row>
        <row r="1428">
          <cell r="B1428" t="str">
            <v>944</v>
          </cell>
          <cell r="C1428" t="str">
            <v>10100</v>
          </cell>
          <cell r="V1428">
            <v>0</v>
          </cell>
        </row>
        <row r="1429">
          <cell r="B1429" t="str">
            <v>944</v>
          </cell>
          <cell r="C1429" t="str">
            <v>10100</v>
          </cell>
          <cell r="V1429">
            <v>0</v>
          </cell>
        </row>
        <row r="1430">
          <cell r="B1430" t="str">
            <v>944</v>
          </cell>
          <cell r="C1430" t="str">
            <v>10200</v>
          </cell>
          <cell r="V1430">
            <v>0</v>
          </cell>
        </row>
        <row r="1431">
          <cell r="B1431" t="str">
            <v>944</v>
          </cell>
          <cell r="C1431" t="str">
            <v>20100</v>
          </cell>
          <cell r="V1431">
            <v>0</v>
          </cell>
        </row>
        <row r="1432">
          <cell r="B1432" t="str">
            <v>944</v>
          </cell>
          <cell r="C1432" t="str">
            <v>20100</v>
          </cell>
          <cell r="V1432">
            <v>0</v>
          </cell>
        </row>
        <row r="1433">
          <cell r="B1433" t="str">
            <v>944</v>
          </cell>
          <cell r="C1433" t="str">
            <v>30100</v>
          </cell>
          <cell r="V1433">
            <v>0</v>
          </cell>
        </row>
        <row r="1434">
          <cell r="B1434" t="str">
            <v>944</v>
          </cell>
          <cell r="C1434" t="str">
            <v>30100</v>
          </cell>
          <cell r="V1434">
            <v>0</v>
          </cell>
        </row>
        <row r="1435">
          <cell r="B1435" t="str">
            <v>944</v>
          </cell>
          <cell r="C1435" t="str">
            <v>30100</v>
          </cell>
          <cell r="V1435">
            <v>0</v>
          </cell>
        </row>
        <row r="1436">
          <cell r="B1436" t="str">
            <v>944</v>
          </cell>
          <cell r="C1436" t="str">
            <v>30200</v>
          </cell>
          <cell r="V1436">
            <v>0</v>
          </cell>
        </row>
        <row r="1437">
          <cell r="B1437" t="str">
            <v>944</v>
          </cell>
          <cell r="C1437" t="str">
            <v>30200</v>
          </cell>
          <cell r="V1437">
            <v>0</v>
          </cell>
        </row>
        <row r="1438">
          <cell r="B1438" t="str">
            <v>944</v>
          </cell>
          <cell r="C1438" t="str">
            <v>40100</v>
          </cell>
          <cell r="V1438">
            <v>5082000</v>
          </cell>
        </row>
        <row r="1439">
          <cell r="B1439" t="str">
            <v>944</v>
          </cell>
          <cell r="C1439" t="str">
            <v>40100</v>
          </cell>
          <cell r="V1439">
            <v>0</v>
          </cell>
        </row>
        <row r="1440">
          <cell r="B1440" t="str">
            <v>944</v>
          </cell>
          <cell r="C1440" t="str">
            <v>40100</v>
          </cell>
          <cell r="V1440">
            <v>0</v>
          </cell>
        </row>
        <row r="1441">
          <cell r="B1441" t="str">
            <v>944</v>
          </cell>
          <cell r="C1441" t="str">
            <v>40100</v>
          </cell>
          <cell r="V1441">
            <v>0</v>
          </cell>
        </row>
        <row r="1442">
          <cell r="B1442" t="str">
            <v>944</v>
          </cell>
          <cell r="C1442" t="str">
            <v>40100</v>
          </cell>
          <cell r="V1442">
            <v>0</v>
          </cell>
        </row>
        <row r="1443">
          <cell r="B1443" t="str">
            <v>944</v>
          </cell>
          <cell r="C1443" t="str">
            <v>40100</v>
          </cell>
          <cell r="V1443">
            <v>0</v>
          </cell>
        </row>
        <row r="1444">
          <cell r="B1444" t="str">
            <v>951</v>
          </cell>
          <cell r="C1444" t="str">
            <v>33130</v>
          </cell>
          <cell r="V1444">
            <v>0</v>
          </cell>
        </row>
        <row r="1445">
          <cell r="B1445" t="str">
            <v>951</v>
          </cell>
          <cell r="C1445" t="str">
            <v>41130</v>
          </cell>
          <cell r="V1445">
            <v>0</v>
          </cell>
        </row>
        <row r="1446">
          <cell r="B1446" t="str">
            <v>951</v>
          </cell>
          <cell r="C1446" t="str">
            <v>43130</v>
          </cell>
          <cell r="V1446">
            <v>0</v>
          </cell>
        </row>
        <row r="1447">
          <cell r="B1447" t="str">
            <v>951</v>
          </cell>
          <cell r="C1447" t="str">
            <v>43130</v>
          </cell>
          <cell r="V1447">
            <v>0</v>
          </cell>
        </row>
        <row r="1448">
          <cell r="B1448" t="str">
            <v>952</v>
          </cell>
          <cell r="C1448" t="str">
            <v>33130</v>
          </cell>
          <cell r="V1448">
            <v>0</v>
          </cell>
        </row>
        <row r="1449">
          <cell r="B1449" t="str">
            <v>952</v>
          </cell>
          <cell r="C1449" t="str">
            <v>41130</v>
          </cell>
          <cell r="V1449">
            <v>330330000</v>
          </cell>
        </row>
        <row r="1450">
          <cell r="B1450" t="str">
            <v>952</v>
          </cell>
          <cell r="C1450" t="str">
            <v>43130</v>
          </cell>
          <cell r="V1450">
            <v>0</v>
          </cell>
        </row>
        <row r="1451">
          <cell r="B1451" t="str">
            <v>952</v>
          </cell>
          <cell r="C1451" t="str">
            <v>43130</v>
          </cell>
          <cell r="V1451">
            <v>0</v>
          </cell>
        </row>
        <row r="1452">
          <cell r="B1452" t="str">
            <v>953</v>
          </cell>
          <cell r="C1452" t="str">
            <v>12030</v>
          </cell>
          <cell r="V1452">
            <v>0</v>
          </cell>
        </row>
        <row r="1453">
          <cell r="B1453" t="str">
            <v>953</v>
          </cell>
          <cell r="C1453" t="str">
            <v>22020</v>
          </cell>
          <cell r="V1453">
            <v>0</v>
          </cell>
        </row>
        <row r="1454">
          <cell r="B1454" t="str">
            <v>953</v>
          </cell>
          <cell r="C1454" t="str">
            <v>22120</v>
          </cell>
          <cell r="V1454">
            <v>0</v>
          </cell>
        </row>
        <row r="1455">
          <cell r="B1455" t="str">
            <v>953</v>
          </cell>
          <cell r="C1455" t="str">
            <v>42010</v>
          </cell>
          <cell r="V1455">
            <v>0</v>
          </cell>
        </row>
        <row r="1456">
          <cell r="B1456" t="str">
            <v>953</v>
          </cell>
          <cell r="C1456" t="str">
            <v>42010</v>
          </cell>
          <cell r="V1456">
            <v>0</v>
          </cell>
        </row>
        <row r="1457">
          <cell r="B1457" t="str">
            <v>953</v>
          </cell>
          <cell r="C1457" t="str">
            <v>42020</v>
          </cell>
          <cell r="V1457">
            <v>0</v>
          </cell>
        </row>
        <row r="1458">
          <cell r="B1458" t="str">
            <v>953</v>
          </cell>
          <cell r="C1458" t="str">
            <v>42020</v>
          </cell>
          <cell r="V1458">
            <v>0</v>
          </cell>
        </row>
        <row r="1459">
          <cell r="B1459" t="str">
            <v>953</v>
          </cell>
          <cell r="C1459" t="str">
            <v>42120</v>
          </cell>
          <cell r="V1459">
            <v>0</v>
          </cell>
        </row>
        <row r="1460">
          <cell r="B1460" t="str">
            <v>953</v>
          </cell>
          <cell r="C1460" t="str">
            <v>42120</v>
          </cell>
          <cell r="V1460">
            <v>0</v>
          </cell>
        </row>
        <row r="1461">
          <cell r="B1461" t="str">
            <v>954</v>
          </cell>
          <cell r="C1461" t="str">
            <v>22010</v>
          </cell>
          <cell r="V1461">
            <v>0</v>
          </cell>
        </row>
        <row r="1462">
          <cell r="B1462" t="str">
            <v>954</v>
          </cell>
          <cell r="C1462" t="str">
            <v>22020</v>
          </cell>
          <cell r="V1462">
            <v>0</v>
          </cell>
        </row>
        <row r="1463">
          <cell r="B1463" t="str">
            <v>954</v>
          </cell>
          <cell r="C1463" t="str">
            <v>22120</v>
          </cell>
          <cell r="V1463">
            <v>0</v>
          </cell>
        </row>
        <row r="1464">
          <cell r="B1464" t="str">
            <v>954</v>
          </cell>
          <cell r="C1464" t="str">
            <v>32030</v>
          </cell>
          <cell r="V1464">
            <v>3811500000</v>
          </cell>
        </row>
        <row r="1465">
          <cell r="B1465" t="str">
            <v>954</v>
          </cell>
          <cell r="C1465" t="str">
            <v>42010</v>
          </cell>
          <cell r="V1465">
            <v>0</v>
          </cell>
        </row>
        <row r="1466">
          <cell r="B1466" t="str">
            <v>954</v>
          </cell>
          <cell r="C1466" t="str">
            <v>42020</v>
          </cell>
          <cell r="V1466">
            <v>0</v>
          </cell>
        </row>
        <row r="1467">
          <cell r="B1467" t="str">
            <v>954</v>
          </cell>
          <cell r="C1467" t="str">
            <v>42020</v>
          </cell>
          <cell r="V1467">
            <v>0</v>
          </cell>
        </row>
        <row r="1468">
          <cell r="B1468" t="str">
            <v>954</v>
          </cell>
          <cell r="C1468" t="str">
            <v>42120</v>
          </cell>
          <cell r="V1468">
            <v>0</v>
          </cell>
        </row>
        <row r="1469">
          <cell r="B1469" t="str">
            <v>954</v>
          </cell>
          <cell r="C1469" t="str">
            <v>42120</v>
          </cell>
          <cell r="V1469">
            <v>0</v>
          </cell>
        </row>
        <row r="1470">
          <cell r="B1470" t="str">
            <v>974</v>
          </cell>
          <cell r="C1470" t="str">
            <v>10210</v>
          </cell>
          <cell r="V1470">
            <v>20400</v>
          </cell>
        </row>
        <row r="1471">
          <cell r="B1471" t="str">
            <v>974</v>
          </cell>
          <cell r="C1471" t="str">
            <v>10210</v>
          </cell>
          <cell r="V1471">
            <v>8307188.9800000004</v>
          </cell>
        </row>
        <row r="1472">
          <cell r="B1472" t="str">
            <v>974</v>
          </cell>
          <cell r="C1472" t="str">
            <v>30110</v>
          </cell>
          <cell r="V1472">
            <v>7198924.9100000001</v>
          </cell>
        </row>
        <row r="1473">
          <cell r="B1473" t="str">
            <v>974</v>
          </cell>
          <cell r="C1473" t="str">
            <v>30210</v>
          </cell>
          <cell r="V1473">
            <v>5390021.0300000003</v>
          </cell>
        </row>
        <row r="1474">
          <cell r="B1474" t="str">
            <v>974</v>
          </cell>
          <cell r="C1474" t="str">
            <v>30210</v>
          </cell>
          <cell r="V1474">
            <v>10486204.34</v>
          </cell>
        </row>
        <row r="1475">
          <cell r="B1475" t="str">
            <v>974</v>
          </cell>
          <cell r="C1475" t="str">
            <v>30210</v>
          </cell>
          <cell r="V1475">
            <v>88475607.519999996</v>
          </cell>
        </row>
        <row r="1476">
          <cell r="B1476" t="str">
            <v>974</v>
          </cell>
          <cell r="C1476" t="str">
            <v>30210</v>
          </cell>
          <cell r="V1476">
            <v>1509812.86</v>
          </cell>
        </row>
        <row r="1477">
          <cell r="B1477" t="str">
            <v>974</v>
          </cell>
          <cell r="C1477" t="str">
            <v>40210</v>
          </cell>
          <cell r="V1477">
            <v>22869000</v>
          </cell>
        </row>
        <row r="1478">
          <cell r="B1478" t="str">
            <v>974</v>
          </cell>
          <cell r="C1478" t="str">
            <v>40210</v>
          </cell>
          <cell r="V1478">
            <v>75332406.689999998</v>
          </cell>
        </row>
        <row r="1479">
          <cell r="B1479" t="str">
            <v>976</v>
          </cell>
          <cell r="C1479" t="str">
            <v>10010</v>
          </cell>
          <cell r="V1479">
            <v>0</v>
          </cell>
        </row>
        <row r="1480">
          <cell r="B1480" t="str">
            <v>976</v>
          </cell>
          <cell r="C1480" t="str">
            <v>10010</v>
          </cell>
          <cell r="V1480">
            <v>0</v>
          </cell>
        </row>
        <row r="1481">
          <cell r="B1481" t="str">
            <v>976</v>
          </cell>
          <cell r="C1481" t="str">
            <v>30010</v>
          </cell>
          <cell r="V1481">
            <v>0</v>
          </cell>
        </row>
        <row r="1482">
          <cell r="B1482" t="str">
            <v>976</v>
          </cell>
          <cell r="C1482" t="str">
            <v>30010</v>
          </cell>
          <cell r="V1482">
            <v>0</v>
          </cell>
        </row>
        <row r="1483">
          <cell r="B1483" t="str">
            <v>976</v>
          </cell>
          <cell r="C1483" t="str">
            <v>30010</v>
          </cell>
          <cell r="V1483">
            <v>0</v>
          </cell>
        </row>
        <row r="1484">
          <cell r="B1484" t="str">
            <v>976</v>
          </cell>
          <cell r="C1484" t="str">
            <v>30010</v>
          </cell>
          <cell r="V1484">
            <v>0</v>
          </cell>
        </row>
        <row r="1485">
          <cell r="B1485" t="str">
            <v>976</v>
          </cell>
          <cell r="C1485" t="str">
            <v>30010</v>
          </cell>
          <cell r="V1485">
            <v>0</v>
          </cell>
        </row>
        <row r="1486">
          <cell r="B1486" t="str">
            <v>976</v>
          </cell>
          <cell r="C1486" t="str">
            <v>40010</v>
          </cell>
          <cell r="V1486">
            <v>0</v>
          </cell>
        </row>
        <row r="1487">
          <cell r="B1487" t="str">
            <v>976</v>
          </cell>
          <cell r="C1487" t="str">
            <v>40010</v>
          </cell>
          <cell r="V1487">
            <v>0</v>
          </cell>
        </row>
        <row r="1488">
          <cell r="B1488" t="str">
            <v>978</v>
          </cell>
          <cell r="C1488" t="str">
            <v>10210</v>
          </cell>
          <cell r="V1488">
            <v>0</v>
          </cell>
        </row>
        <row r="1489">
          <cell r="B1489" t="str">
            <v>979</v>
          </cell>
          <cell r="C1489" t="str">
            <v>11100</v>
          </cell>
          <cell r="V1489">
            <v>3236888777.5</v>
          </cell>
        </row>
        <row r="1490">
          <cell r="B1490" t="str">
            <v>979</v>
          </cell>
          <cell r="C1490" t="str">
            <v>11100</v>
          </cell>
          <cell r="V1490">
            <v>0</v>
          </cell>
        </row>
        <row r="1491">
          <cell r="B1491" t="str">
            <v>996</v>
          </cell>
          <cell r="C1491" t="str">
            <v>12110</v>
          </cell>
          <cell r="V1491">
            <v>0</v>
          </cell>
        </row>
        <row r="1492">
          <cell r="B1492" t="str">
            <v>996</v>
          </cell>
          <cell r="C1492" t="str">
            <v>12110</v>
          </cell>
          <cell r="V1492">
            <v>0</v>
          </cell>
        </row>
        <row r="1493">
          <cell r="B1493" t="str">
            <v>996</v>
          </cell>
          <cell r="C1493" t="str">
            <v>12111</v>
          </cell>
          <cell r="V1493">
            <v>0</v>
          </cell>
        </row>
        <row r="1494">
          <cell r="B1494" t="str">
            <v>996</v>
          </cell>
          <cell r="C1494" t="str">
            <v>12111</v>
          </cell>
          <cell r="V1494">
            <v>0</v>
          </cell>
        </row>
        <row r="1495">
          <cell r="B1495" t="str">
            <v>996</v>
          </cell>
          <cell r="C1495" t="str">
            <v>12113</v>
          </cell>
          <cell r="V1495">
            <v>0</v>
          </cell>
        </row>
        <row r="1496">
          <cell r="B1496" t="str">
            <v>996</v>
          </cell>
          <cell r="C1496" t="str">
            <v>12120</v>
          </cell>
          <cell r="V1496">
            <v>0</v>
          </cell>
        </row>
        <row r="1497">
          <cell r="B1497" t="str">
            <v>996</v>
          </cell>
          <cell r="C1497" t="str">
            <v>12120</v>
          </cell>
          <cell r="V1497">
            <v>0</v>
          </cell>
        </row>
        <row r="1498">
          <cell r="B1498" t="str">
            <v>996</v>
          </cell>
          <cell r="C1498" t="str">
            <v>12121</v>
          </cell>
          <cell r="V1498">
            <v>0</v>
          </cell>
        </row>
        <row r="1499">
          <cell r="B1499" t="str">
            <v>996</v>
          </cell>
          <cell r="C1499" t="str">
            <v>32110</v>
          </cell>
          <cell r="V1499">
            <v>0</v>
          </cell>
        </row>
        <row r="1500">
          <cell r="B1500" t="str">
            <v>996</v>
          </cell>
          <cell r="C1500" t="str">
            <v>32111</v>
          </cell>
          <cell r="V1500">
            <v>0</v>
          </cell>
        </row>
        <row r="1501">
          <cell r="B1501" t="str">
            <v>996</v>
          </cell>
          <cell r="C1501" t="str">
            <v>32120</v>
          </cell>
          <cell r="V1501">
            <v>0</v>
          </cell>
        </row>
        <row r="1502">
          <cell r="B1502" t="str">
            <v>996</v>
          </cell>
          <cell r="C1502" t="str">
            <v>32120</v>
          </cell>
          <cell r="V1502">
            <v>0</v>
          </cell>
        </row>
        <row r="1503">
          <cell r="B1503" t="str">
            <v>996</v>
          </cell>
          <cell r="C1503" t="str">
            <v>32121</v>
          </cell>
          <cell r="V1503">
            <v>0</v>
          </cell>
        </row>
        <row r="1504">
          <cell r="B1504" t="str">
            <v>996</v>
          </cell>
          <cell r="C1504" t="str">
            <v>32121</v>
          </cell>
          <cell r="V1504">
            <v>0</v>
          </cell>
        </row>
        <row r="1505">
          <cell r="B1505" t="str">
            <v>996</v>
          </cell>
          <cell r="C1505" t="str">
            <v>32127</v>
          </cell>
          <cell r="V1505">
            <v>0</v>
          </cell>
        </row>
        <row r="1506">
          <cell r="B1506" t="str">
            <v>996</v>
          </cell>
          <cell r="C1506" t="str">
            <v>41110</v>
          </cell>
          <cell r="V1506">
            <v>0</v>
          </cell>
        </row>
        <row r="1507">
          <cell r="B1507" t="str">
            <v>996</v>
          </cell>
          <cell r="C1507" t="str">
            <v>41130</v>
          </cell>
          <cell r="V1507">
            <v>0</v>
          </cell>
        </row>
        <row r="1508">
          <cell r="B1508" t="str">
            <v>996</v>
          </cell>
          <cell r="C1508" t="str">
            <v>42110</v>
          </cell>
          <cell r="V1508">
            <v>0</v>
          </cell>
        </row>
        <row r="1509">
          <cell r="B1509" t="str">
            <v>996</v>
          </cell>
          <cell r="C1509" t="str">
            <v>42111</v>
          </cell>
          <cell r="V1509">
            <v>0</v>
          </cell>
        </row>
        <row r="1510">
          <cell r="B1510" t="str">
            <v>996</v>
          </cell>
          <cell r="C1510" t="str">
            <v>42112</v>
          </cell>
          <cell r="V1510">
            <v>0</v>
          </cell>
        </row>
        <row r="1511">
          <cell r="B1511" t="str">
            <v>996</v>
          </cell>
          <cell r="C1511" t="str">
            <v>42112</v>
          </cell>
          <cell r="V1511">
            <v>0</v>
          </cell>
        </row>
        <row r="1512">
          <cell r="B1512" t="str">
            <v>996</v>
          </cell>
          <cell r="C1512" t="str">
            <v>42113</v>
          </cell>
          <cell r="V1512">
            <v>0</v>
          </cell>
        </row>
        <row r="1513">
          <cell r="B1513" t="str">
            <v>996</v>
          </cell>
          <cell r="C1513" t="str">
            <v>42114</v>
          </cell>
          <cell r="V1513">
            <v>0</v>
          </cell>
        </row>
        <row r="1514">
          <cell r="B1514" t="str">
            <v>996</v>
          </cell>
          <cell r="C1514" t="str">
            <v>42116</v>
          </cell>
          <cell r="V1514">
            <v>0</v>
          </cell>
        </row>
        <row r="1515">
          <cell r="B1515" t="str">
            <v>996</v>
          </cell>
          <cell r="C1515" t="str">
            <v>42120</v>
          </cell>
          <cell r="V1515">
            <v>0</v>
          </cell>
        </row>
        <row r="1516">
          <cell r="B1516" t="str">
            <v>996</v>
          </cell>
          <cell r="C1516" t="str">
            <v>42121</v>
          </cell>
          <cell r="V1516">
            <v>0</v>
          </cell>
        </row>
        <row r="1517">
          <cell r="B1517" t="str">
            <v>996</v>
          </cell>
          <cell r="C1517" t="str">
            <v>42123</v>
          </cell>
          <cell r="V1517">
            <v>0</v>
          </cell>
        </row>
        <row r="1518">
          <cell r="B1518" t="str">
            <v>996</v>
          </cell>
          <cell r="C1518" t="str">
            <v>42126</v>
          </cell>
          <cell r="V1518">
            <v>0</v>
          </cell>
        </row>
        <row r="1519">
          <cell r="B1519" t="str">
            <v>996</v>
          </cell>
          <cell r="C1519" t="str">
            <v>42127</v>
          </cell>
          <cell r="V1519">
            <v>0</v>
          </cell>
        </row>
        <row r="1520">
          <cell r="B1520" t="str">
            <v>996</v>
          </cell>
          <cell r="C1520" t="str">
            <v>42130</v>
          </cell>
          <cell r="V1520">
            <v>0</v>
          </cell>
        </row>
        <row r="1521">
          <cell r="B1521" t="str">
            <v>996</v>
          </cell>
          <cell r="C1521" t="str">
            <v>42131</v>
          </cell>
          <cell r="V1521">
            <v>0</v>
          </cell>
        </row>
        <row r="1522">
          <cell r="B1522" t="str">
            <v>996</v>
          </cell>
          <cell r="C1522" t="str">
            <v>42133</v>
          </cell>
          <cell r="V1522">
            <v>0</v>
          </cell>
        </row>
        <row r="1523">
          <cell r="B1523" t="str">
            <v>997</v>
          </cell>
          <cell r="C1523" t="str">
            <v>10400</v>
          </cell>
          <cell r="V1523">
            <v>0</v>
          </cell>
        </row>
        <row r="1524">
          <cell r="B1524" t="str">
            <v>997</v>
          </cell>
          <cell r="C1524" t="str">
            <v>10410</v>
          </cell>
          <cell r="V1524">
            <v>0</v>
          </cell>
        </row>
        <row r="1525">
          <cell r="B1525" t="str">
            <v>997</v>
          </cell>
          <cell r="C1525" t="str">
            <v>10440</v>
          </cell>
          <cell r="V1525">
            <v>0</v>
          </cell>
        </row>
        <row r="1526">
          <cell r="B1526" t="str">
            <v>997</v>
          </cell>
          <cell r="C1526" t="str">
            <v>10600</v>
          </cell>
          <cell r="V1526">
            <v>0</v>
          </cell>
        </row>
        <row r="1527">
          <cell r="B1527" t="str">
            <v>998</v>
          </cell>
          <cell r="C1527" t="str">
            <v>10134</v>
          </cell>
          <cell r="V1527">
            <v>0</v>
          </cell>
        </row>
        <row r="1528">
          <cell r="B1528" t="str">
            <v>998</v>
          </cell>
          <cell r="C1528" t="str">
            <v>11000</v>
          </cell>
          <cell r="V1528">
            <v>0</v>
          </cell>
        </row>
        <row r="1529">
          <cell r="B1529" t="str">
            <v>998</v>
          </cell>
          <cell r="C1529" t="str">
            <v>11000</v>
          </cell>
          <cell r="V1529">
            <v>0</v>
          </cell>
        </row>
        <row r="1530">
          <cell r="B1530" t="str">
            <v>998</v>
          </cell>
          <cell r="C1530" t="str">
            <v>12000</v>
          </cell>
          <cell r="V1530">
            <v>0</v>
          </cell>
        </row>
        <row r="1531">
          <cell r="B1531" t="str">
            <v>998</v>
          </cell>
          <cell r="C1531" t="str">
            <v>12000</v>
          </cell>
          <cell r="V1531">
            <v>0</v>
          </cell>
        </row>
        <row r="1532">
          <cell r="B1532" t="str">
            <v>998</v>
          </cell>
          <cell r="C1532" t="str">
            <v>12030</v>
          </cell>
          <cell r="V1532">
            <v>0</v>
          </cell>
        </row>
        <row r="1533">
          <cell r="B1533" t="str">
            <v>998</v>
          </cell>
          <cell r="C1533" t="str">
            <v>12030</v>
          </cell>
          <cell r="V1533">
            <v>0</v>
          </cell>
        </row>
        <row r="1534">
          <cell r="B1534" t="str">
            <v>998</v>
          </cell>
          <cell r="C1534" t="str">
            <v>12080</v>
          </cell>
          <cell r="V1534">
            <v>0</v>
          </cell>
        </row>
        <row r="1535">
          <cell r="B1535" t="str">
            <v>998</v>
          </cell>
          <cell r="C1535" t="str">
            <v>12080</v>
          </cell>
          <cell r="V1535">
            <v>0</v>
          </cell>
        </row>
        <row r="1536">
          <cell r="B1536" t="str">
            <v>998</v>
          </cell>
          <cell r="C1536" t="str">
            <v>12110</v>
          </cell>
          <cell r="V1536">
            <v>0</v>
          </cell>
        </row>
        <row r="1537">
          <cell r="B1537" t="str">
            <v>998</v>
          </cell>
          <cell r="C1537" t="str">
            <v>12140</v>
          </cell>
          <cell r="V1537">
            <v>0</v>
          </cell>
        </row>
        <row r="1538">
          <cell r="B1538" t="str">
            <v>998</v>
          </cell>
          <cell r="C1538" t="str">
            <v>12140</v>
          </cell>
          <cell r="V1538">
            <v>0</v>
          </cell>
        </row>
        <row r="1539">
          <cell r="B1539" t="str">
            <v>998</v>
          </cell>
          <cell r="C1539" t="str">
            <v>30113</v>
          </cell>
          <cell r="V1539">
            <v>0</v>
          </cell>
        </row>
        <row r="1540">
          <cell r="B1540" t="str">
            <v>998</v>
          </cell>
          <cell r="C1540" t="str">
            <v>30134</v>
          </cell>
          <cell r="V1540">
            <v>0</v>
          </cell>
        </row>
        <row r="1541">
          <cell r="B1541" t="str">
            <v>998</v>
          </cell>
          <cell r="C1541" t="str">
            <v>32140</v>
          </cell>
          <cell r="V1541">
            <v>0</v>
          </cell>
        </row>
        <row r="1542">
          <cell r="B1542" t="str">
            <v>998</v>
          </cell>
          <cell r="C1542" t="str">
            <v>32140</v>
          </cell>
          <cell r="V1542">
            <v>0</v>
          </cell>
        </row>
        <row r="1543">
          <cell r="B1543" t="str">
            <v>998</v>
          </cell>
          <cell r="C1543" t="str">
            <v>40134</v>
          </cell>
          <cell r="V1543">
            <v>0</v>
          </cell>
        </row>
        <row r="1544">
          <cell r="B1544" t="str">
            <v>998</v>
          </cell>
          <cell r="C1544" t="str">
            <v>41150</v>
          </cell>
          <cell r="V1544">
            <v>0</v>
          </cell>
        </row>
        <row r="1545">
          <cell r="B1545" t="str">
            <v>998</v>
          </cell>
          <cell r="C1545" t="str">
            <v>42113</v>
          </cell>
          <cell r="V1545">
            <v>0</v>
          </cell>
        </row>
        <row r="1546">
          <cell r="B1546" t="str">
            <v>998</v>
          </cell>
          <cell r="C1546" t="str">
            <v>42115</v>
          </cell>
          <cell r="V1546">
            <v>0</v>
          </cell>
        </row>
        <row r="1547">
          <cell r="B1547" t="str">
            <v>998</v>
          </cell>
          <cell r="C1547" t="str">
            <v>42140</v>
          </cell>
          <cell r="V1547">
            <v>0</v>
          </cell>
        </row>
        <row r="1548">
          <cell r="B1548" t="str">
            <v>998</v>
          </cell>
          <cell r="C1548" t="str">
            <v>42140</v>
          </cell>
          <cell r="V1548">
            <v>0</v>
          </cell>
        </row>
        <row r="1549">
          <cell r="B1549" t="str">
            <v>999</v>
          </cell>
          <cell r="C1549" t="str">
            <v>10002</v>
          </cell>
          <cell r="V1549">
            <v>0</v>
          </cell>
        </row>
        <row r="1550">
          <cell r="B1550" t="str">
            <v>999</v>
          </cell>
          <cell r="C1550" t="str">
            <v>10002</v>
          </cell>
          <cell r="V1550">
            <v>0</v>
          </cell>
        </row>
        <row r="1551">
          <cell r="B1551" t="str">
            <v>999</v>
          </cell>
          <cell r="C1551" t="str">
            <v>11111</v>
          </cell>
          <cell r="V1551">
            <v>0</v>
          </cell>
        </row>
        <row r="1552">
          <cell r="B1552" t="str">
            <v>999</v>
          </cell>
          <cell r="C1552" t="str">
            <v>11111</v>
          </cell>
          <cell r="V1552">
            <v>0</v>
          </cell>
        </row>
        <row r="1553">
          <cell r="B1553" t="str">
            <v>999</v>
          </cell>
          <cell r="C1553" t="str">
            <v>11111</v>
          </cell>
          <cell r="V1553">
            <v>11254911899.57</v>
          </cell>
        </row>
        <row r="1554">
          <cell r="B1554" t="str">
            <v>999</v>
          </cell>
          <cell r="C1554" t="str">
            <v>11111</v>
          </cell>
          <cell r="V1554">
            <v>0</v>
          </cell>
        </row>
        <row r="1555">
          <cell r="B1555" t="str">
            <v>999</v>
          </cell>
          <cell r="C1555" t="str">
            <v>30002</v>
          </cell>
          <cell r="V1555">
            <v>19687945.079999998</v>
          </cell>
        </row>
        <row r="1556">
          <cell r="B1556" t="str">
            <v>999</v>
          </cell>
          <cell r="C1556" t="str">
            <v>30002</v>
          </cell>
          <cell r="V1556">
            <v>28970289.370000001</v>
          </cell>
        </row>
        <row r="1557">
          <cell r="B1557" t="str">
            <v>999</v>
          </cell>
          <cell r="C1557" t="str">
            <v>33333</v>
          </cell>
          <cell r="V1557">
            <v>0</v>
          </cell>
        </row>
        <row r="1558">
          <cell r="B1558" t="str">
            <v>999</v>
          </cell>
          <cell r="C1558" t="str">
            <v>33333</v>
          </cell>
          <cell r="V1558">
            <v>0</v>
          </cell>
        </row>
        <row r="1559">
          <cell r="B1559" t="str">
            <v>999</v>
          </cell>
          <cell r="C1559" t="str">
            <v>33333</v>
          </cell>
          <cell r="V1559">
            <v>1356562625.3299999</v>
          </cell>
        </row>
        <row r="1560">
          <cell r="B1560" t="str">
            <v>999</v>
          </cell>
          <cell r="C1560" t="str">
            <v>33333</v>
          </cell>
          <cell r="V1560">
            <v>0</v>
          </cell>
        </row>
        <row r="1561">
          <cell r="B1561" t="str">
            <v>999</v>
          </cell>
          <cell r="C1561" t="str">
            <v>33333</v>
          </cell>
          <cell r="V1561">
            <v>0</v>
          </cell>
        </row>
        <row r="1562">
          <cell r="B1562" t="str">
            <v>999</v>
          </cell>
          <cell r="C1562" t="str">
            <v>33333</v>
          </cell>
          <cell r="V1562">
            <v>0</v>
          </cell>
        </row>
        <row r="1563">
          <cell r="B1563" t="str">
            <v>999</v>
          </cell>
          <cell r="C1563" t="str">
            <v>33333</v>
          </cell>
          <cell r="V1563">
            <v>0</v>
          </cell>
        </row>
        <row r="1564">
          <cell r="B1564" t="str">
            <v>999</v>
          </cell>
          <cell r="C1564" t="str">
            <v>33333</v>
          </cell>
          <cell r="V1564">
            <v>0</v>
          </cell>
        </row>
        <row r="1565">
          <cell r="B1565" t="str">
            <v>999</v>
          </cell>
          <cell r="C1565" t="str">
            <v>33333</v>
          </cell>
          <cell r="V1565">
            <v>0</v>
          </cell>
        </row>
        <row r="1566">
          <cell r="B1566" t="str">
            <v>999</v>
          </cell>
          <cell r="C1566" t="str">
            <v>33333</v>
          </cell>
          <cell r="V1566">
            <v>5242378074.8100004</v>
          </cell>
        </row>
        <row r="1567">
          <cell r="B1567" t="str">
            <v>999</v>
          </cell>
          <cell r="C1567" t="str">
            <v>33333</v>
          </cell>
          <cell r="V1567">
            <v>0</v>
          </cell>
        </row>
        <row r="1568">
          <cell r="B1568" t="str">
            <v>999</v>
          </cell>
          <cell r="C1568" t="str">
            <v>33333</v>
          </cell>
          <cell r="V1568">
            <v>11234507.779999999</v>
          </cell>
        </row>
        <row r="1569">
          <cell r="B1569" t="str">
            <v>999</v>
          </cell>
          <cell r="C1569" t="str">
            <v>33333</v>
          </cell>
          <cell r="V1569">
            <v>2562227.65</v>
          </cell>
        </row>
        <row r="1570">
          <cell r="B1570" t="str">
            <v>999</v>
          </cell>
          <cell r="C1570" t="str">
            <v>33333</v>
          </cell>
          <cell r="V1570">
            <v>158036167.69</v>
          </cell>
        </row>
        <row r="1571">
          <cell r="B1571" t="str">
            <v>999</v>
          </cell>
          <cell r="C1571" t="str">
            <v>33333</v>
          </cell>
          <cell r="V1571">
            <v>0</v>
          </cell>
        </row>
        <row r="1572">
          <cell r="B1572" t="str">
            <v>999</v>
          </cell>
          <cell r="C1572" t="str">
            <v>33333</v>
          </cell>
          <cell r="V1572">
            <v>25840</v>
          </cell>
        </row>
        <row r="1573">
          <cell r="B1573" t="str">
            <v>999</v>
          </cell>
          <cell r="C1573" t="str">
            <v>33333</v>
          </cell>
          <cell r="V1573">
            <v>0</v>
          </cell>
        </row>
        <row r="1574">
          <cell r="B1574" t="str">
            <v>999</v>
          </cell>
          <cell r="C1574" t="str">
            <v>34000</v>
          </cell>
          <cell r="V1574">
            <v>29845</v>
          </cell>
        </row>
        <row r="1575">
          <cell r="B1575" t="str">
            <v>999</v>
          </cell>
          <cell r="C1575" t="str">
            <v>34000</v>
          </cell>
          <cell r="V1575">
            <v>344547001.27999997</v>
          </cell>
        </row>
        <row r="1576">
          <cell r="B1576" t="str">
            <v>999</v>
          </cell>
          <cell r="C1576" t="str">
            <v>34000</v>
          </cell>
          <cell r="V1576">
            <v>0</v>
          </cell>
        </row>
        <row r="1577">
          <cell r="B1577" t="str">
            <v>999</v>
          </cell>
          <cell r="C1577" t="str">
            <v>34000</v>
          </cell>
          <cell r="V1577">
            <v>0</v>
          </cell>
        </row>
        <row r="1578">
          <cell r="B1578" t="str">
            <v>999</v>
          </cell>
          <cell r="C1578" t="str">
            <v>34000</v>
          </cell>
          <cell r="V1578">
            <v>909452.75</v>
          </cell>
        </row>
        <row r="1579">
          <cell r="B1579" t="str">
            <v>999</v>
          </cell>
          <cell r="C1579" t="str">
            <v>34000</v>
          </cell>
          <cell r="V1579">
            <v>5427250.6799999997</v>
          </cell>
        </row>
        <row r="1580">
          <cell r="B1580" t="str">
            <v>999</v>
          </cell>
          <cell r="C1580" t="str">
            <v>34000</v>
          </cell>
          <cell r="V1580">
            <v>11956122.689999999</v>
          </cell>
        </row>
        <row r="1581">
          <cell r="B1581" t="str">
            <v>999</v>
          </cell>
          <cell r="C1581" t="str">
            <v>34000</v>
          </cell>
          <cell r="V1581">
            <v>333.29</v>
          </cell>
        </row>
        <row r="1582">
          <cell r="B1582" t="str">
            <v>999</v>
          </cell>
          <cell r="C1582" t="str">
            <v>34000</v>
          </cell>
          <cell r="V1582">
            <v>0</v>
          </cell>
        </row>
        <row r="1583">
          <cell r="B1583" t="str">
            <v>999</v>
          </cell>
          <cell r="C1583" t="str">
            <v>34000</v>
          </cell>
          <cell r="V1583">
            <v>725748311.70000005</v>
          </cell>
        </row>
        <row r="1584">
          <cell r="B1584" t="str">
            <v>999</v>
          </cell>
          <cell r="C1584" t="str">
            <v>34000</v>
          </cell>
          <cell r="V1584">
            <v>0</v>
          </cell>
        </row>
        <row r="1585">
          <cell r="B1585" t="str">
            <v>999</v>
          </cell>
          <cell r="C1585" t="str">
            <v>34000</v>
          </cell>
          <cell r="V1585">
            <v>0</v>
          </cell>
        </row>
        <row r="1586">
          <cell r="B1586" t="str">
            <v>999</v>
          </cell>
          <cell r="C1586" t="str">
            <v>34000</v>
          </cell>
          <cell r="V1586">
            <v>0</v>
          </cell>
        </row>
        <row r="1587">
          <cell r="B1587" t="str">
            <v>999</v>
          </cell>
          <cell r="C1587" t="str">
            <v>34000</v>
          </cell>
          <cell r="V1587">
            <v>480056137.20999998</v>
          </cell>
        </row>
        <row r="1588">
          <cell r="B1588" t="str">
            <v>999</v>
          </cell>
          <cell r="C1588" t="str">
            <v>34000</v>
          </cell>
          <cell r="V1588">
            <v>0</v>
          </cell>
        </row>
        <row r="1589">
          <cell r="B1589" t="str">
            <v>999</v>
          </cell>
          <cell r="C1589" t="str">
            <v>34000</v>
          </cell>
          <cell r="V1589">
            <v>3798065734.23</v>
          </cell>
        </row>
        <row r="1591">
          <cell r="V1591">
            <v>173664210321.73996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5">
          <cell r="A5" t="str">
            <v>Kapitál</v>
          </cell>
          <cell r="C5">
            <v>7069118659.5039997</v>
          </cell>
        </row>
        <row r="6">
          <cell r="C6">
            <v>7069118659.5039997</v>
          </cell>
        </row>
        <row r="7">
          <cell r="C7">
            <v>7069118659.5039997</v>
          </cell>
        </row>
        <row r="8">
          <cell r="C8">
            <v>5000000000</v>
          </cell>
        </row>
        <row r="23">
          <cell r="C23">
            <v>29365220.460000001</v>
          </cell>
        </row>
        <row r="24">
          <cell r="C24">
            <v>2074357796.53</v>
          </cell>
        </row>
        <row r="31">
          <cell r="C31">
            <v>0</v>
          </cell>
        </row>
        <row r="34">
          <cell r="C34">
            <v>-1955651.8859999999</v>
          </cell>
        </row>
        <row r="39">
          <cell r="C39">
            <v>-350341341.60000002</v>
          </cell>
        </row>
        <row r="59">
          <cell r="C59">
            <v>317692638</v>
          </cell>
        </row>
        <row r="61">
          <cell r="C61">
            <v>0</v>
          </cell>
        </row>
      </sheetData>
      <sheetData sheetId="2">
        <row r="5">
          <cell r="C5">
            <v>8202077950.7159996</v>
          </cell>
        </row>
      </sheetData>
      <sheetData sheetId="3">
        <row r="6">
          <cell r="C6">
            <v>6700025151.7217798</v>
          </cell>
        </row>
      </sheetData>
      <sheetData sheetId="4"/>
      <sheetData sheetId="5"/>
      <sheetData sheetId="6">
        <row r="8">
          <cell r="C8">
            <v>276876755.00800002</v>
          </cell>
        </row>
      </sheetData>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5">
          <cell r="A5" t="str">
            <v>Kapitál</v>
          </cell>
        </row>
        <row r="6">
          <cell r="A6" t="str">
            <v>Tier 1 (T1) kapitál</v>
          </cell>
        </row>
        <row r="7">
          <cell r="A7" t="str">
            <v>Kmenový tier 1 (CET1) kapitál</v>
          </cell>
        </row>
        <row r="8">
          <cell r="A8" t="str">
            <v>Nástroje použitelné pro CET1 kapitál</v>
          </cell>
        </row>
        <row r="39">
          <cell r="A39" t="str">
            <v>(-) Jiná nehmotná aktiva</v>
          </cell>
        </row>
        <row r="59">
          <cell r="A59" t="str">
            <v>Ostatní přechodné úpravy CET1 kapitálu</v>
          </cell>
        </row>
        <row r="61">
          <cell r="A61" t="str">
            <v>Ostatní nástroje CET1 kapitálu a ostatní odpočty od CET1 kapitálu</v>
          </cell>
        </row>
      </sheetData>
      <sheetData sheetId="2">
        <row r="5">
          <cell r="C5">
            <v>7499107679.8719997</v>
          </cell>
        </row>
      </sheetData>
      <sheetData sheetId="3">
        <row r="6">
          <cell r="C6">
            <v>6355106773.6357594</v>
          </cell>
        </row>
      </sheetData>
      <sheetData sheetId="4"/>
      <sheetData sheetId="5"/>
      <sheetData sheetId="6">
        <row r="8">
          <cell r="C8">
            <v>231997722.058</v>
          </cell>
        </row>
      </sheetData>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refreshError="1"/>
      <sheetData sheetId="1" refreshError="1"/>
      <sheetData sheetId="2" refreshError="1">
        <row r="5">
          <cell r="C5">
            <v>7883412346.8699999</v>
          </cell>
        </row>
        <row r="9">
          <cell r="C9">
            <v>5663342093.7880001</v>
          </cell>
        </row>
        <row r="27">
          <cell r="C27">
            <v>0</v>
          </cell>
        </row>
        <row r="52">
          <cell r="C52">
            <v>0</v>
          </cell>
        </row>
        <row r="56">
          <cell r="C56">
            <v>245597395.21000001</v>
          </cell>
        </row>
        <row r="66">
          <cell r="C66">
            <v>1875051964.925</v>
          </cell>
        </row>
        <row r="72">
          <cell r="C72">
            <v>99420892.946999997</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sheetData sheetId="2">
        <row r="9">
          <cell r="C9">
            <v>6594279528.8629999</v>
          </cell>
        </row>
        <row r="27">
          <cell r="C27">
            <v>0</v>
          </cell>
        </row>
        <row r="52">
          <cell r="C52">
            <v>0</v>
          </cell>
        </row>
        <row r="56">
          <cell r="C56">
            <v>0</v>
          </cell>
        </row>
        <row r="66">
          <cell r="C66">
            <v>1875051964.925</v>
          </cell>
        </row>
        <row r="72">
          <cell r="C72">
            <v>95858503.290999994</v>
          </cell>
        </row>
      </sheetData>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s>
    <sheetDataSet>
      <sheetData sheetId="0"/>
      <sheetData sheetId="1">
        <row r="6">
          <cell r="C6">
            <v>0</v>
          </cell>
          <cell r="H6">
            <v>43875688662.139999</v>
          </cell>
        </row>
        <row r="7">
          <cell r="H7">
            <v>1161366659.9400001</v>
          </cell>
        </row>
        <row r="8">
          <cell r="C8">
            <v>0</v>
          </cell>
          <cell r="F8">
            <v>0</v>
          </cell>
          <cell r="H8">
            <v>0</v>
          </cell>
          <cell r="K8">
            <v>0</v>
          </cell>
        </row>
        <row r="9">
          <cell r="C9">
            <v>0</v>
          </cell>
          <cell r="F9">
            <v>0</v>
          </cell>
          <cell r="H9">
            <v>3417188222.4499998</v>
          </cell>
          <cell r="K9">
            <v>2516063670.1999998</v>
          </cell>
        </row>
        <row r="15">
          <cell r="H15">
            <v>37990800993.160004</v>
          </cell>
        </row>
        <row r="17">
          <cell r="H17">
            <v>1306332786.5899999</v>
          </cell>
        </row>
      </sheetData>
      <sheetData sheetId="2">
        <row r="6">
          <cell r="F6">
            <v>3236888777.5</v>
          </cell>
        </row>
        <row r="7">
          <cell r="F7">
            <v>0</v>
          </cell>
        </row>
        <row r="8">
          <cell r="F8">
            <v>0</v>
          </cell>
        </row>
        <row r="9">
          <cell r="F9">
            <v>3236888777.5</v>
          </cell>
        </row>
        <row r="15">
          <cell r="F15">
            <v>0</v>
          </cell>
        </row>
        <row r="16">
          <cell r="F16">
            <v>0</v>
          </cell>
        </row>
        <row r="17">
          <cell r="F17">
            <v>0</v>
          </cell>
        </row>
      </sheetData>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5.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7.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5.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7" Type="http://schemas.openxmlformats.org/officeDocument/2006/relationships/comments" Target="../comments16.xm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6" Type="http://schemas.openxmlformats.org/officeDocument/2006/relationships/vmlDrawing" Target="../drawings/vmlDrawing16.vm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80.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19.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83.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21.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8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22.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filterMode="1">
    <tabColor theme="3" tint="-0.249977111117893"/>
    <pageSetUpPr fitToPage="1"/>
  </sheetPr>
  <dimension ref="B1:R236"/>
  <sheetViews>
    <sheetView tabSelected="1" topLeftCell="B1" zoomScale="85" zoomScaleNormal="85" zoomScaleSheetLayoutView="100" workbookViewId="0">
      <pane xSplit="4" ySplit="5" topLeftCell="F6" activePane="bottomRight" state="frozen"/>
      <selection pane="topRight"/>
      <selection pane="bottomLeft"/>
      <selection pane="bottomRight" activeCell="D3" sqref="D3"/>
    </sheetView>
  </sheetViews>
  <sheetFormatPr defaultColWidth="9.140625" defaultRowHeight="12.75" x14ac:dyDescent="0.2"/>
  <cols>
    <col min="1" max="1" width="4.5703125" style="18" customWidth="1"/>
    <col min="2" max="2" width="11.85546875" style="516" customWidth="1"/>
    <col min="3" max="3" width="66.42578125" style="18" customWidth="1"/>
    <col min="4" max="4" width="12.85546875" style="18" customWidth="1"/>
    <col min="5" max="5" width="9.85546875" style="18" customWidth="1"/>
    <col min="6" max="16384" width="9.140625" style="18"/>
  </cols>
  <sheetData>
    <row r="1" spans="2:5" s="517" customFormat="1" ht="16.5" thickBot="1" x14ac:dyDescent="0.25">
      <c r="B1" s="1725" t="s">
        <v>1036</v>
      </c>
      <c r="C1" s="1726"/>
      <c r="D1" s="1727"/>
      <c r="E1" s="923"/>
    </row>
    <row r="2" spans="2:5" ht="15" customHeight="1" thickBot="1" x14ac:dyDescent="0.25">
      <c r="B2" s="1728" t="s">
        <v>2000</v>
      </c>
      <c r="C2" s="1729"/>
      <c r="D2" s="1730"/>
      <c r="E2" s="16"/>
    </row>
    <row r="3" spans="2:5" ht="15" customHeight="1" thickBot="1" x14ac:dyDescent="0.25">
      <c r="B3" s="510" t="s">
        <v>537</v>
      </c>
      <c r="C3" s="511"/>
      <c r="D3" s="924" t="s">
        <v>5</v>
      </c>
      <c r="E3" s="972"/>
    </row>
    <row r="4" spans="2:5" ht="15" customHeight="1" thickBot="1" x14ac:dyDescent="0.25">
      <c r="B4" s="512" t="s">
        <v>538</v>
      </c>
      <c r="C4" s="513"/>
      <c r="D4" s="925">
        <v>44012</v>
      </c>
      <c r="E4" s="973"/>
    </row>
    <row r="5" spans="2:5" ht="45.75" thickBot="1" x14ac:dyDescent="0.25">
      <c r="B5" s="976" t="s">
        <v>1885</v>
      </c>
      <c r="C5" s="977" t="s">
        <v>2497</v>
      </c>
      <c r="D5" s="978" t="s">
        <v>368</v>
      </c>
      <c r="E5" s="979" t="s">
        <v>2571</v>
      </c>
    </row>
    <row r="6" spans="2:5" hidden="1" x14ac:dyDescent="0.2">
      <c r="B6" s="507" t="s">
        <v>719</v>
      </c>
      <c r="C6" s="873" t="s">
        <v>720</v>
      </c>
      <c r="D6" s="413" t="s">
        <v>2679</v>
      </c>
      <c r="E6" s="917"/>
    </row>
    <row r="7" spans="2:5" hidden="1" x14ac:dyDescent="0.2">
      <c r="B7" s="507" t="s">
        <v>795</v>
      </c>
      <c r="C7" s="874" t="s">
        <v>883</v>
      </c>
      <c r="D7" s="413" t="s">
        <v>2679</v>
      </c>
      <c r="E7" s="917"/>
    </row>
    <row r="8" spans="2:5" hidden="1" x14ac:dyDescent="0.2">
      <c r="B8" s="507" t="s">
        <v>802</v>
      </c>
      <c r="C8" s="874" t="s">
        <v>882</v>
      </c>
      <c r="D8" s="413" t="s">
        <v>2679</v>
      </c>
      <c r="E8" s="917"/>
    </row>
    <row r="9" spans="2:5" hidden="1" x14ac:dyDescent="0.2">
      <c r="B9" s="507" t="s">
        <v>816</v>
      </c>
      <c r="C9" s="874" t="s">
        <v>884</v>
      </c>
      <c r="D9" s="413" t="s">
        <v>2679</v>
      </c>
      <c r="E9" s="917"/>
    </row>
    <row r="10" spans="2:5" hidden="1" x14ac:dyDescent="0.2">
      <c r="B10" s="507" t="s">
        <v>716</v>
      </c>
      <c r="C10" s="874" t="s">
        <v>885</v>
      </c>
      <c r="D10" s="413" t="s">
        <v>2679</v>
      </c>
      <c r="E10" s="917"/>
    </row>
    <row r="11" spans="2:5" hidden="1" x14ac:dyDescent="0.2">
      <c r="B11" s="507" t="s">
        <v>717</v>
      </c>
      <c r="C11" s="873" t="s">
        <v>891</v>
      </c>
      <c r="D11" s="413" t="s">
        <v>2679</v>
      </c>
      <c r="E11" s="917"/>
    </row>
    <row r="12" spans="2:5" hidden="1" x14ac:dyDescent="0.2">
      <c r="B12" s="507" t="s">
        <v>842</v>
      </c>
      <c r="C12" s="873" t="s">
        <v>892</v>
      </c>
      <c r="D12" s="413" t="s">
        <v>2543</v>
      </c>
      <c r="E12" s="917">
        <v>1</v>
      </c>
    </row>
    <row r="13" spans="2:5" hidden="1" x14ac:dyDescent="0.2">
      <c r="B13" s="507" t="s">
        <v>1889</v>
      </c>
      <c r="C13" s="873" t="s">
        <v>1891</v>
      </c>
      <c r="D13" s="413" t="s">
        <v>2543</v>
      </c>
      <c r="E13" s="917">
        <v>1</v>
      </c>
    </row>
    <row r="14" spans="2:5" hidden="1" x14ac:dyDescent="0.2">
      <c r="B14" s="507" t="s">
        <v>1940</v>
      </c>
      <c r="C14" s="873" t="s">
        <v>1941</v>
      </c>
      <c r="D14" s="413" t="s">
        <v>2679</v>
      </c>
      <c r="E14" s="917"/>
    </row>
    <row r="15" spans="2:5" hidden="1" x14ac:dyDescent="0.2">
      <c r="B15" s="507" t="s">
        <v>848</v>
      </c>
      <c r="C15" s="873" t="s">
        <v>886</v>
      </c>
      <c r="D15" s="413" t="s">
        <v>2679</v>
      </c>
      <c r="E15" s="917"/>
    </row>
    <row r="16" spans="2:5" hidden="1" x14ac:dyDescent="0.2">
      <c r="B16" s="507" t="s">
        <v>908</v>
      </c>
      <c r="C16" s="873" t="s">
        <v>909</v>
      </c>
      <c r="D16" s="413" t="s">
        <v>2679</v>
      </c>
      <c r="E16" s="917"/>
    </row>
    <row r="17" spans="2:5" hidden="1" x14ac:dyDescent="0.2">
      <c r="B17" s="507" t="s">
        <v>928</v>
      </c>
      <c r="C17" s="873" t="s">
        <v>930</v>
      </c>
      <c r="D17" s="413" t="s">
        <v>2679</v>
      </c>
      <c r="E17" s="917"/>
    </row>
    <row r="18" spans="2:5" hidden="1" x14ac:dyDescent="0.2">
      <c r="B18" s="507" t="s">
        <v>946</v>
      </c>
      <c r="C18" s="873" t="s">
        <v>947</v>
      </c>
      <c r="D18" s="413" t="s">
        <v>2679</v>
      </c>
      <c r="E18" s="917"/>
    </row>
    <row r="19" spans="2:5" hidden="1" x14ac:dyDescent="0.2">
      <c r="B19" s="508" t="s">
        <v>955</v>
      </c>
      <c r="C19" s="875" t="s">
        <v>1942</v>
      </c>
      <c r="D19" s="878" t="s">
        <v>2543</v>
      </c>
      <c r="E19" s="917">
        <v>1</v>
      </c>
    </row>
    <row r="20" spans="2:5" hidden="1" x14ac:dyDescent="0.2">
      <c r="B20" s="508" t="s">
        <v>956</v>
      </c>
      <c r="C20" s="875" t="s">
        <v>1943</v>
      </c>
      <c r="D20" s="878" t="s">
        <v>2543</v>
      </c>
      <c r="E20" s="917">
        <v>1</v>
      </c>
    </row>
    <row r="21" spans="2:5" x14ac:dyDescent="0.2">
      <c r="B21" s="508" t="s">
        <v>957</v>
      </c>
      <c r="C21" s="875" t="s">
        <v>1944</v>
      </c>
      <c r="D21" s="878" t="s">
        <v>2543</v>
      </c>
      <c r="E21" s="918">
        <v>4</v>
      </c>
    </row>
    <row r="22" spans="2:5" hidden="1" x14ac:dyDescent="0.2">
      <c r="B22" s="508" t="s">
        <v>958</v>
      </c>
      <c r="C22" s="875" t="s">
        <v>1945</v>
      </c>
      <c r="D22" s="878" t="s">
        <v>2543</v>
      </c>
      <c r="E22" s="917">
        <v>1</v>
      </c>
    </row>
    <row r="23" spans="2:5" hidden="1" x14ac:dyDescent="0.2">
      <c r="B23" s="508" t="s">
        <v>1037</v>
      </c>
      <c r="C23" s="875" t="s">
        <v>1946</v>
      </c>
      <c r="D23" s="878" t="s">
        <v>2543</v>
      </c>
      <c r="E23" s="917">
        <v>1</v>
      </c>
    </row>
    <row r="24" spans="2:5" x14ac:dyDescent="0.2">
      <c r="B24" s="509" t="s">
        <v>1714</v>
      </c>
      <c r="C24" s="875" t="s">
        <v>1947</v>
      </c>
      <c r="D24" s="878" t="s">
        <v>2543</v>
      </c>
      <c r="E24" s="918">
        <v>4</v>
      </c>
    </row>
    <row r="25" spans="2:5" x14ac:dyDescent="0.2">
      <c r="B25" s="508" t="s">
        <v>1666</v>
      </c>
      <c r="C25" s="875" t="s">
        <v>1948</v>
      </c>
      <c r="D25" s="878" t="s">
        <v>2543</v>
      </c>
      <c r="E25" s="918">
        <v>4</v>
      </c>
    </row>
    <row r="26" spans="2:5" x14ac:dyDescent="0.2">
      <c r="B26" s="508" t="s">
        <v>712</v>
      </c>
      <c r="C26" s="875" t="s">
        <v>1949</v>
      </c>
      <c r="D26" s="878" t="s">
        <v>2543</v>
      </c>
      <c r="E26" s="918">
        <v>4</v>
      </c>
    </row>
    <row r="27" spans="2:5" hidden="1" x14ac:dyDescent="0.2">
      <c r="B27" s="508" t="s">
        <v>966</v>
      </c>
      <c r="C27" s="876" t="s">
        <v>1950</v>
      </c>
      <c r="D27" s="878" t="s">
        <v>2679</v>
      </c>
      <c r="E27" s="918"/>
    </row>
    <row r="28" spans="2:5" hidden="1" x14ac:dyDescent="0.2">
      <c r="B28" s="508" t="s">
        <v>999</v>
      </c>
      <c r="C28" s="876" t="s">
        <v>1951</v>
      </c>
      <c r="D28" s="878" t="s">
        <v>2679</v>
      </c>
      <c r="E28" s="918"/>
    </row>
    <row r="29" spans="2:5" hidden="1" x14ac:dyDescent="0.2">
      <c r="B29" s="508" t="s">
        <v>1024</v>
      </c>
      <c r="C29" s="876" t="s">
        <v>1952</v>
      </c>
      <c r="D29" s="878" t="s">
        <v>2679</v>
      </c>
      <c r="E29" s="918"/>
    </row>
    <row r="30" spans="2:5" hidden="1" x14ac:dyDescent="0.2">
      <c r="B30" s="508" t="s">
        <v>718</v>
      </c>
      <c r="C30" s="879" t="s">
        <v>1953</v>
      </c>
      <c r="D30" s="878" t="s">
        <v>2543</v>
      </c>
      <c r="E30" s="917">
        <v>1</v>
      </c>
    </row>
    <row r="31" spans="2:5" hidden="1" x14ac:dyDescent="0.2">
      <c r="B31" s="508" t="s">
        <v>1039</v>
      </c>
      <c r="C31" s="880" t="s">
        <v>1954</v>
      </c>
      <c r="D31" s="878" t="s">
        <v>2679</v>
      </c>
      <c r="E31" s="917"/>
    </row>
    <row r="32" spans="2:5" hidden="1" x14ac:dyDescent="0.2">
      <c r="B32" s="508" t="s">
        <v>1048</v>
      </c>
      <c r="C32" s="876" t="s">
        <v>1955</v>
      </c>
      <c r="D32" s="878" t="s">
        <v>2679</v>
      </c>
      <c r="E32" s="917"/>
    </row>
    <row r="33" spans="2:5" hidden="1" x14ac:dyDescent="0.2">
      <c r="B33" s="508" t="s">
        <v>1081</v>
      </c>
      <c r="C33" s="876" t="s">
        <v>1956</v>
      </c>
      <c r="D33" s="878" t="s">
        <v>2679</v>
      </c>
      <c r="E33" s="917"/>
    </row>
    <row r="34" spans="2:5" hidden="1" x14ac:dyDescent="0.2">
      <c r="B34" s="1233" t="s">
        <v>1103</v>
      </c>
      <c r="C34" s="876" t="s">
        <v>1957</v>
      </c>
      <c r="D34" s="878" t="s">
        <v>2679</v>
      </c>
      <c r="E34" s="917"/>
    </row>
    <row r="35" spans="2:5" hidden="1" x14ac:dyDescent="0.2">
      <c r="B35" s="508" t="s">
        <v>1133</v>
      </c>
      <c r="C35" s="876" t="s">
        <v>1958</v>
      </c>
      <c r="D35" s="878" t="s">
        <v>2679</v>
      </c>
      <c r="E35" s="917"/>
    </row>
    <row r="36" spans="2:5" hidden="1" x14ac:dyDescent="0.2">
      <c r="B36" s="508" t="s">
        <v>1144</v>
      </c>
      <c r="C36" s="876" t="s">
        <v>1959</v>
      </c>
      <c r="D36" s="878" t="s">
        <v>2679</v>
      </c>
      <c r="E36" s="917"/>
    </row>
    <row r="37" spans="2:5" hidden="1" x14ac:dyDescent="0.2">
      <c r="B37" s="508" t="s">
        <v>1158</v>
      </c>
      <c r="C37" s="876" t="s">
        <v>1960</v>
      </c>
      <c r="D37" s="878" t="s">
        <v>2679</v>
      </c>
      <c r="E37" s="917"/>
    </row>
    <row r="38" spans="2:5" hidden="1" x14ac:dyDescent="0.2">
      <c r="B38" s="508" t="s">
        <v>1168</v>
      </c>
      <c r="C38" s="876" t="s">
        <v>1961</v>
      </c>
      <c r="D38" s="878" t="s">
        <v>2679</v>
      </c>
      <c r="E38" s="917"/>
    </row>
    <row r="39" spans="2:5" s="19" customFormat="1" hidden="1" x14ac:dyDescent="0.2">
      <c r="B39" s="508" t="s">
        <v>1206</v>
      </c>
      <c r="C39" s="876" t="s">
        <v>1962</v>
      </c>
      <c r="D39" s="878" t="s">
        <v>2679</v>
      </c>
      <c r="E39" s="917"/>
    </row>
    <row r="40" spans="2:5" s="19" customFormat="1" hidden="1" x14ac:dyDescent="0.2">
      <c r="B40" s="508" t="s">
        <v>1222</v>
      </c>
      <c r="C40" s="876" t="s">
        <v>1963</v>
      </c>
      <c r="D40" s="878" t="s">
        <v>2679</v>
      </c>
      <c r="E40" s="917"/>
    </row>
    <row r="41" spans="2:5" hidden="1" x14ac:dyDescent="0.2">
      <c r="B41" s="508" t="s">
        <v>1234</v>
      </c>
      <c r="C41" s="876" t="s">
        <v>1964</v>
      </c>
      <c r="D41" s="878" t="s">
        <v>2679</v>
      </c>
      <c r="E41" s="917"/>
    </row>
    <row r="42" spans="2:5" hidden="1" x14ac:dyDescent="0.2">
      <c r="B42" s="508" t="s">
        <v>1251</v>
      </c>
      <c r="C42" s="876" t="s">
        <v>1965</v>
      </c>
      <c r="D42" s="878" t="s">
        <v>2679</v>
      </c>
      <c r="E42" s="918"/>
    </row>
    <row r="43" spans="2:5" hidden="1" x14ac:dyDescent="0.2">
      <c r="B43" s="507" t="s">
        <v>1264</v>
      </c>
      <c r="C43" s="874" t="s">
        <v>1667</v>
      </c>
      <c r="D43" s="413" t="s">
        <v>2679</v>
      </c>
      <c r="E43" s="917"/>
    </row>
    <row r="44" spans="2:5" hidden="1" x14ac:dyDescent="0.2">
      <c r="B44" s="508" t="s">
        <v>1284</v>
      </c>
      <c r="C44" s="875" t="s">
        <v>1966</v>
      </c>
      <c r="D44" s="878" t="s">
        <v>2679</v>
      </c>
      <c r="E44" s="918"/>
    </row>
    <row r="45" spans="2:5" hidden="1" x14ac:dyDescent="0.2">
      <c r="B45" s="507" t="s">
        <v>1290</v>
      </c>
      <c r="C45" s="874" t="s">
        <v>1669</v>
      </c>
      <c r="D45" s="413" t="s">
        <v>2679</v>
      </c>
      <c r="E45" s="917"/>
    </row>
    <row r="46" spans="2:5" hidden="1" x14ac:dyDescent="0.2">
      <c r="B46" s="507" t="s">
        <v>1298</v>
      </c>
      <c r="C46" s="874" t="s">
        <v>1670</v>
      </c>
      <c r="D46" s="413" t="s">
        <v>2679</v>
      </c>
      <c r="E46" s="917"/>
    </row>
    <row r="47" spans="2:5" hidden="1" x14ac:dyDescent="0.2">
      <c r="B47" s="507" t="s">
        <v>1317</v>
      </c>
      <c r="C47" s="874" t="s">
        <v>1671</v>
      </c>
      <c r="D47" s="413" t="s">
        <v>2679</v>
      </c>
      <c r="E47" s="917"/>
    </row>
    <row r="48" spans="2:5" hidden="1" x14ac:dyDescent="0.2">
      <c r="B48" s="508" t="s">
        <v>1345</v>
      </c>
      <c r="C48" s="875" t="s">
        <v>1967</v>
      </c>
      <c r="D48" s="878" t="s">
        <v>2679</v>
      </c>
      <c r="E48" s="918"/>
    </row>
    <row r="49" spans="2:5" hidden="1" x14ac:dyDescent="0.2">
      <c r="B49" s="508" t="s">
        <v>1367</v>
      </c>
      <c r="C49" s="875" t="s">
        <v>1968</v>
      </c>
      <c r="D49" s="878" t="s">
        <v>2679</v>
      </c>
      <c r="E49" s="918"/>
    </row>
    <row r="50" spans="2:5" hidden="1" x14ac:dyDescent="0.2">
      <c r="B50" s="507" t="s">
        <v>2503</v>
      </c>
      <c r="C50" s="874" t="s">
        <v>1674</v>
      </c>
      <c r="D50" s="413" t="s">
        <v>2679</v>
      </c>
      <c r="E50" s="917"/>
    </row>
    <row r="51" spans="2:5" hidden="1" x14ac:dyDescent="0.2">
      <c r="B51" s="507" t="s">
        <v>1910</v>
      </c>
      <c r="C51" s="874" t="s">
        <v>1911</v>
      </c>
      <c r="D51" s="413" t="s">
        <v>2679</v>
      </c>
      <c r="E51" s="917"/>
    </row>
    <row r="52" spans="2:5" hidden="1" x14ac:dyDescent="0.2">
      <c r="B52" s="507" t="s">
        <v>1423</v>
      </c>
      <c r="C52" s="874" t="s">
        <v>1433</v>
      </c>
      <c r="D52" s="413" t="s">
        <v>2679</v>
      </c>
      <c r="E52" s="917"/>
    </row>
    <row r="53" spans="2:5" hidden="1" x14ac:dyDescent="0.2">
      <c r="B53" s="507" t="s">
        <v>1424</v>
      </c>
      <c r="C53" s="874" t="s">
        <v>1434</v>
      </c>
      <c r="D53" s="413" t="s">
        <v>2679</v>
      </c>
      <c r="E53" s="917"/>
    </row>
    <row r="54" spans="2:5" hidden="1" x14ac:dyDescent="0.2">
      <c r="B54" s="507" t="s">
        <v>1438</v>
      </c>
      <c r="C54" s="874" t="s">
        <v>1436</v>
      </c>
      <c r="D54" s="413" t="s">
        <v>2679</v>
      </c>
      <c r="E54" s="917"/>
    </row>
    <row r="55" spans="2:5" hidden="1" x14ac:dyDescent="0.2">
      <c r="B55" s="507" t="s">
        <v>1453</v>
      </c>
      <c r="C55" s="874" t="s">
        <v>1454</v>
      </c>
      <c r="D55" s="413" t="s">
        <v>2679</v>
      </c>
      <c r="E55" s="917"/>
    </row>
    <row r="56" spans="2:5" hidden="1" x14ac:dyDescent="0.2">
      <c r="B56" s="507" t="s">
        <v>1457</v>
      </c>
      <c r="C56" s="877" t="s">
        <v>1458</v>
      </c>
      <c r="D56" s="413" t="s">
        <v>2679</v>
      </c>
      <c r="E56" s="917"/>
    </row>
    <row r="57" spans="2:5" hidden="1" x14ac:dyDescent="0.2">
      <c r="B57" s="508" t="s">
        <v>1464</v>
      </c>
      <c r="C57" s="875" t="s">
        <v>1969</v>
      </c>
      <c r="D57" s="878" t="s">
        <v>2679</v>
      </c>
      <c r="E57" s="918"/>
    </row>
    <row r="58" spans="2:5" hidden="1" x14ac:dyDescent="0.2">
      <c r="B58" s="507" t="s">
        <v>1498</v>
      </c>
      <c r="C58" s="874" t="s">
        <v>1475</v>
      </c>
      <c r="D58" s="413" t="s">
        <v>2679</v>
      </c>
      <c r="E58" s="917"/>
    </row>
    <row r="59" spans="2:5" hidden="1" x14ac:dyDescent="0.2">
      <c r="B59" s="507" t="s">
        <v>1499</v>
      </c>
      <c r="C59" s="874" t="s">
        <v>1488</v>
      </c>
      <c r="D59" s="413" t="s">
        <v>2679</v>
      </c>
      <c r="E59" s="917"/>
    </row>
    <row r="60" spans="2:5" hidden="1" x14ac:dyDescent="0.2">
      <c r="B60" s="507" t="s">
        <v>1515</v>
      </c>
      <c r="C60" s="874" t="s">
        <v>1500</v>
      </c>
      <c r="D60" s="413" t="s">
        <v>2679</v>
      </c>
      <c r="E60" s="917"/>
    </row>
    <row r="61" spans="2:5" hidden="1" x14ac:dyDescent="0.2">
      <c r="B61" s="507" t="s">
        <v>1518</v>
      </c>
      <c r="C61" s="874" t="s">
        <v>2764</v>
      </c>
      <c r="D61" s="413" t="s">
        <v>2679</v>
      </c>
      <c r="E61" s="917"/>
    </row>
    <row r="62" spans="2:5" hidden="1" x14ac:dyDescent="0.2">
      <c r="B62" s="507" t="s">
        <v>1519</v>
      </c>
      <c r="C62" s="874" t="s">
        <v>635</v>
      </c>
      <c r="D62" s="413" t="s">
        <v>2680</v>
      </c>
      <c r="E62" s="917">
        <v>1</v>
      </c>
    </row>
    <row r="63" spans="2:5" hidden="1" x14ac:dyDescent="0.2">
      <c r="B63" s="507" t="s">
        <v>1520</v>
      </c>
      <c r="C63" s="874" t="s">
        <v>1533</v>
      </c>
      <c r="D63" s="413" t="s">
        <v>2679</v>
      </c>
      <c r="E63" s="917"/>
    </row>
    <row r="64" spans="2:5" hidden="1" x14ac:dyDescent="0.2">
      <c r="B64" s="507" t="s">
        <v>1532</v>
      </c>
      <c r="C64" s="874" t="s">
        <v>1535</v>
      </c>
      <c r="D64" s="413" t="s">
        <v>2679</v>
      </c>
      <c r="E64" s="917"/>
    </row>
    <row r="65" spans="2:5" hidden="1" x14ac:dyDescent="0.2">
      <c r="B65" s="507" t="s">
        <v>1605</v>
      </c>
      <c r="C65" s="877" t="s">
        <v>1606</v>
      </c>
      <c r="D65" s="413" t="s">
        <v>2679</v>
      </c>
      <c r="E65" s="917"/>
    </row>
    <row r="66" spans="2:5" hidden="1" x14ac:dyDescent="0.2">
      <c r="B66" s="507" t="s">
        <v>1616</v>
      </c>
      <c r="C66" s="874" t="s">
        <v>1617</v>
      </c>
      <c r="D66" s="413" t="s">
        <v>2679</v>
      </c>
      <c r="E66" s="917"/>
    </row>
    <row r="67" spans="2:5" hidden="1" x14ac:dyDescent="0.2">
      <c r="B67" s="507" t="s">
        <v>1639</v>
      </c>
      <c r="C67" s="874" t="s">
        <v>1640</v>
      </c>
      <c r="D67" s="413" t="s">
        <v>2679</v>
      </c>
      <c r="E67" s="917"/>
    </row>
    <row r="68" spans="2:5" hidden="1" x14ac:dyDescent="0.2">
      <c r="B68" s="507" t="s">
        <v>1651</v>
      </c>
      <c r="C68" s="874" t="s">
        <v>1654</v>
      </c>
      <c r="D68" s="413" t="s">
        <v>2679</v>
      </c>
      <c r="E68" s="917"/>
    </row>
    <row r="69" spans="2:5" hidden="1" x14ac:dyDescent="0.2">
      <c r="B69" s="508" t="s">
        <v>1661</v>
      </c>
      <c r="C69" s="875" t="s">
        <v>396</v>
      </c>
      <c r="D69" s="878" t="s">
        <v>2543</v>
      </c>
      <c r="E69" s="918">
        <v>1</v>
      </c>
    </row>
    <row r="70" spans="2:5" hidden="1" x14ac:dyDescent="0.2">
      <c r="B70" s="508" t="s">
        <v>1662</v>
      </c>
      <c r="C70" s="875" t="s">
        <v>397</v>
      </c>
      <c r="D70" s="878" t="s">
        <v>2543</v>
      </c>
      <c r="E70" s="918">
        <v>1</v>
      </c>
    </row>
    <row r="71" spans="2:5" hidden="1" x14ac:dyDescent="0.2">
      <c r="B71" s="508" t="s">
        <v>1663</v>
      </c>
      <c r="C71" s="875" t="s">
        <v>398</v>
      </c>
      <c r="D71" s="878" t="s">
        <v>2543</v>
      </c>
      <c r="E71" s="918">
        <v>1</v>
      </c>
    </row>
    <row r="72" spans="2:5" hidden="1" x14ac:dyDescent="0.2">
      <c r="B72" s="508" t="s">
        <v>1664</v>
      </c>
      <c r="C72" s="875" t="s">
        <v>534</v>
      </c>
      <c r="D72" s="878" t="s">
        <v>2543</v>
      </c>
      <c r="E72" s="918">
        <v>1</v>
      </c>
    </row>
    <row r="73" spans="2:5" hidden="1" x14ac:dyDescent="0.2">
      <c r="B73" s="508" t="s">
        <v>1665</v>
      </c>
      <c r="C73" s="875" t="s">
        <v>535</v>
      </c>
      <c r="D73" s="878" t="s">
        <v>2543</v>
      </c>
      <c r="E73" s="918">
        <v>1</v>
      </c>
    </row>
    <row r="74" spans="2:5" hidden="1" x14ac:dyDescent="0.2">
      <c r="B74" s="507" t="s">
        <v>1684</v>
      </c>
      <c r="C74" s="877" t="s">
        <v>1685</v>
      </c>
      <c r="D74" s="413" t="s">
        <v>2543</v>
      </c>
      <c r="E74" s="917">
        <v>1</v>
      </c>
    </row>
    <row r="75" spans="2:5" hidden="1" x14ac:dyDescent="0.2">
      <c r="B75" s="507" t="s">
        <v>1686</v>
      </c>
      <c r="C75" s="877" t="s">
        <v>1687</v>
      </c>
      <c r="D75" s="413" t="s">
        <v>2679</v>
      </c>
      <c r="E75" s="917"/>
    </row>
    <row r="76" spans="2:5" hidden="1" x14ac:dyDescent="0.2">
      <c r="B76" s="507" t="s">
        <v>1696</v>
      </c>
      <c r="C76" s="874" t="s">
        <v>1</v>
      </c>
      <c r="D76" s="413" t="s">
        <v>2679</v>
      </c>
      <c r="E76" s="917"/>
    </row>
    <row r="77" spans="2:5" hidden="1" x14ac:dyDescent="0.2">
      <c r="B77" s="507" t="s">
        <v>1750</v>
      </c>
      <c r="C77" s="874" t="s">
        <v>2</v>
      </c>
      <c r="D77" s="413" t="s">
        <v>2543</v>
      </c>
      <c r="E77" s="917">
        <v>1</v>
      </c>
    </row>
    <row r="78" spans="2:5" hidden="1" x14ac:dyDescent="0.2">
      <c r="B78" s="507" t="s">
        <v>1751</v>
      </c>
      <c r="C78" s="874" t="s">
        <v>11</v>
      </c>
      <c r="D78" s="413" t="s">
        <v>2679</v>
      </c>
      <c r="E78" s="917"/>
    </row>
    <row r="79" spans="2:5" hidden="1" x14ac:dyDescent="0.2">
      <c r="B79" s="507" t="s">
        <v>1752</v>
      </c>
      <c r="C79" s="874" t="s">
        <v>12</v>
      </c>
      <c r="D79" s="413" t="s">
        <v>2679</v>
      </c>
      <c r="E79" s="917"/>
    </row>
    <row r="80" spans="2:5" hidden="1" x14ac:dyDescent="0.2">
      <c r="B80" s="507" t="s">
        <v>1753</v>
      </c>
      <c r="C80" s="874" t="s">
        <v>14</v>
      </c>
      <c r="D80" s="413" t="s">
        <v>2679</v>
      </c>
      <c r="E80" s="917"/>
    </row>
    <row r="81" spans="2:5" hidden="1" x14ac:dyDescent="0.2">
      <c r="B81" s="507" t="s">
        <v>1754</v>
      </c>
      <c r="C81" s="874" t="s">
        <v>13</v>
      </c>
      <c r="D81" s="413" t="s">
        <v>2679</v>
      </c>
      <c r="E81" s="917"/>
    </row>
    <row r="82" spans="2:5" hidden="1" x14ac:dyDescent="0.2">
      <c r="B82" s="508" t="s">
        <v>2765</v>
      </c>
      <c r="C82" s="875" t="s">
        <v>3048</v>
      </c>
      <c r="D82" s="878" t="s">
        <v>2543</v>
      </c>
      <c r="E82" s="918" t="s">
        <v>3058</v>
      </c>
    </row>
    <row r="83" spans="2:5" hidden="1" x14ac:dyDescent="0.2">
      <c r="B83" s="508" t="s">
        <v>2802</v>
      </c>
      <c r="C83" s="875" t="s">
        <v>3049</v>
      </c>
      <c r="D83" s="878" t="s">
        <v>2679</v>
      </c>
      <c r="E83" s="878"/>
    </row>
    <row r="84" spans="2:5" hidden="1" x14ac:dyDescent="0.2">
      <c r="B84" s="508" t="s">
        <v>2817</v>
      </c>
      <c r="C84" s="875" t="s">
        <v>3050</v>
      </c>
      <c r="D84" s="878" t="s">
        <v>2543</v>
      </c>
      <c r="E84" s="918" t="s">
        <v>3058</v>
      </c>
    </row>
    <row r="85" spans="2:5" hidden="1" x14ac:dyDescent="0.2">
      <c r="B85" s="508" t="s">
        <v>2841</v>
      </c>
      <c r="C85" s="875" t="s">
        <v>3051</v>
      </c>
      <c r="D85" s="878" t="s">
        <v>2543</v>
      </c>
      <c r="E85" s="918" t="s">
        <v>3058</v>
      </c>
    </row>
    <row r="86" spans="2:5" hidden="1" x14ac:dyDescent="0.2">
      <c r="B86" s="508" t="s">
        <v>2862</v>
      </c>
      <c r="C86" s="875" t="s">
        <v>3052</v>
      </c>
      <c r="D86" s="878" t="s">
        <v>2679</v>
      </c>
      <c r="E86" s="878"/>
    </row>
    <row r="87" spans="2:5" hidden="1" x14ac:dyDescent="0.2">
      <c r="B87" s="508" t="s">
        <v>2883</v>
      </c>
      <c r="C87" s="875" t="s">
        <v>3053</v>
      </c>
      <c r="D87" s="878" t="s">
        <v>2679</v>
      </c>
      <c r="E87" s="878"/>
    </row>
    <row r="88" spans="2:5" hidden="1" x14ac:dyDescent="0.2">
      <c r="B88" s="508" t="s">
        <v>2912</v>
      </c>
      <c r="C88" s="875" t="s">
        <v>3054</v>
      </c>
      <c r="D88" s="878" t="s">
        <v>2679</v>
      </c>
      <c r="E88" s="878"/>
    </row>
    <row r="89" spans="2:5" hidden="1" x14ac:dyDescent="0.2">
      <c r="B89" s="508" t="s">
        <v>2965</v>
      </c>
      <c r="C89" s="875" t="s">
        <v>3055</v>
      </c>
      <c r="D89" s="878" t="s">
        <v>2679</v>
      </c>
      <c r="E89" s="878"/>
    </row>
    <row r="90" spans="2:5" hidden="1" x14ac:dyDescent="0.2">
      <c r="B90" s="508" t="s">
        <v>3000</v>
      </c>
      <c r="C90" s="875" t="s">
        <v>3056</v>
      </c>
      <c r="D90" s="878" t="s">
        <v>2543</v>
      </c>
      <c r="E90" s="918" t="s">
        <v>3058</v>
      </c>
    </row>
    <row r="91" spans="2:5" hidden="1" x14ac:dyDescent="0.2">
      <c r="B91" s="508" t="s">
        <v>3022</v>
      </c>
      <c r="C91" s="875" t="s">
        <v>3057</v>
      </c>
      <c r="D91" s="878" t="s">
        <v>2679</v>
      </c>
      <c r="E91" s="878"/>
    </row>
    <row r="92" spans="2:5" x14ac:dyDescent="0.2">
      <c r="B92" s="564"/>
      <c r="C92" s="21"/>
      <c r="D92" s="21"/>
    </row>
    <row r="93" spans="2:5" x14ac:dyDescent="0.2">
      <c r="B93" s="564"/>
      <c r="C93" s="21"/>
      <c r="D93" s="21"/>
    </row>
    <row r="94" spans="2:5" x14ac:dyDescent="0.2">
      <c r="B94" s="564"/>
      <c r="C94" s="21"/>
      <c r="D94" s="21"/>
    </row>
    <row r="95" spans="2:5" x14ac:dyDescent="0.2">
      <c r="B95" s="564"/>
      <c r="C95" s="21"/>
      <c r="D95" s="21"/>
    </row>
    <row r="96" spans="2:5" x14ac:dyDescent="0.2">
      <c r="B96" s="564"/>
      <c r="C96" s="21"/>
      <c r="D96" s="21"/>
    </row>
    <row r="97" spans="2:4" x14ac:dyDescent="0.2">
      <c r="B97" s="564"/>
      <c r="C97" s="21"/>
      <c r="D97" s="21"/>
    </row>
    <row r="98" spans="2:4" x14ac:dyDescent="0.2">
      <c r="B98" s="564"/>
      <c r="C98" s="21"/>
      <c r="D98" s="21"/>
    </row>
    <row r="99" spans="2:4" x14ac:dyDescent="0.2">
      <c r="B99" s="564"/>
      <c r="C99" s="21"/>
      <c r="D99" s="21"/>
    </row>
    <row r="100" spans="2:4" x14ac:dyDescent="0.2">
      <c r="B100" s="564"/>
      <c r="C100" s="21"/>
      <c r="D100" s="21"/>
    </row>
    <row r="101" spans="2:4" x14ac:dyDescent="0.2">
      <c r="B101" s="564"/>
      <c r="C101" s="21"/>
      <c r="D101" s="21"/>
    </row>
    <row r="102" spans="2:4" x14ac:dyDescent="0.2">
      <c r="B102" s="564"/>
      <c r="C102" s="21"/>
      <c r="D102" s="21"/>
    </row>
    <row r="103" spans="2:4" x14ac:dyDescent="0.2">
      <c r="B103" s="564"/>
      <c r="C103" s="21"/>
      <c r="D103" s="21"/>
    </row>
    <row r="104" spans="2:4" x14ac:dyDescent="0.2">
      <c r="B104" s="564"/>
      <c r="C104" s="21"/>
      <c r="D104" s="21"/>
    </row>
    <row r="105" spans="2:4" x14ac:dyDescent="0.2">
      <c r="B105" s="564"/>
      <c r="C105" s="21"/>
      <c r="D105" s="21"/>
    </row>
    <row r="106" spans="2:4" x14ac:dyDescent="0.2">
      <c r="B106" s="564"/>
      <c r="C106" s="21"/>
      <c r="D106" s="21"/>
    </row>
    <row r="107" spans="2:4" x14ac:dyDescent="0.2">
      <c r="B107" s="564"/>
      <c r="C107" s="21"/>
      <c r="D107" s="21"/>
    </row>
    <row r="108" spans="2:4" x14ac:dyDescent="0.2">
      <c r="B108" s="564"/>
      <c r="C108" s="21"/>
      <c r="D108" s="21"/>
    </row>
    <row r="109" spans="2:4" x14ac:dyDescent="0.2">
      <c r="B109" s="564"/>
      <c r="C109" s="21"/>
      <c r="D109" s="21"/>
    </row>
    <row r="110" spans="2:4" x14ac:dyDescent="0.2">
      <c r="B110" s="564"/>
      <c r="C110" s="21"/>
      <c r="D110" s="21"/>
    </row>
    <row r="111" spans="2:4" x14ac:dyDescent="0.2">
      <c r="B111" s="564"/>
      <c r="C111" s="21"/>
      <c r="D111" s="21"/>
    </row>
    <row r="112" spans="2:4" x14ac:dyDescent="0.2">
      <c r="B112" s="564"/>
      <c r="C112" s="21"/>
      <c r="D112" s="21"/>
    </row>
    <row r="113" spans="2:4" x14ac:dyDescent="0.2">
      <c r="B113" s="564"/>
      <c r="C113" s="21"/>
      <c r="D113" s="21"/>
    </row>
    <row r="114" spans="2:4" x14ac:dyDescent="0.2">
      <c r="B114" s="564"/>
      <c r="C114" s="21"/>
      <c r="D114" s="21"/>
    </row>
    <row r="115" spans="2:4" x14ac:dyDescent="0.2">
      <c r="B115" s="564"/>
      <c r="C115" s="21"/>
      <c r="D115" s="21"/>
    </row>
    <row r="116" spans="2:4" x14ac:dyDescent="0.2">
      <c r="B116" s="564"/>
      <c r="C116" s="21"/>
      <c r="D116" s="21"/>
    </row>
    <row r="117" spans="2:4" x14ac:dyDescent="0.2">
      <c r="B117" s="564"/>
      <c r="C117" s="21"/>
      <c r="D117" s="21"/>
    </row>
    <row r="118" spans="2:4" x14ac:dyDescent="0.2">
      <c r="B118" s="564"/>
      <c r="C118" s="21"/>
      <c r="D118" s="21"/>
    </row>
    <row r="119" spans="2:4" x14ac:dyDescent="0.2">
      <c r="B119" s="564"/>
      <c r="C119" s="21"/>
      <c r="D119" s="21"/>
    </row>
    <row r="120" spans="2:4" x14ac:dyDescent="0.2">
      <c r="B120" s="564"/>
      <c r="C120" s="21"/>
      <c r="D120" s="21"/>
    </row>
    <row r="121" spans="2:4" x14ac:dyDescent="0.2">
      <c r="B121" s="564"/>
      <c r="C121" s="21"/>
      <c r="D121" s="21"/>
    </row>
    <row r="122" spans="2:4" x14ac:dyDescent="0.2">
      <c r="B122" s="564"/>
      <c r="C122" s="21"/>
      <c r="D122" s="21"/>
    </row>
    <row r="123" spans="2:4" x14ac:dyDescent="0.2">
      <c r="B123" s="564"/>
      <c r="C123" s="21"/>
      <c r="D123" s="21"/>
    </row>
    <row r="124" spans="2:4" x14ac:dyDescent="0.2">
      <c r="B124" s="564"/>
      <c r="C124" s="21"/>
      <c r="D124" s="21"/>
    </row>
    <row r="125" spans="2:4" x14ac:dyDescent="0.2">
      <c r="B125" s="564"/>
      <c r="C125" s="21"/>
      <c r="D125" s="21"/>
    </row>
    <row r="126" spans="2:4" x14ac:dyDescent="0.2">
      <c r="B126" s="564"/>
      <c r="C126" s="21"/>
      <c r="D126" s="21"/>
    </row>
    <row r="127" spans="2:4" x14ac:dyDescent="0.2">
      <c r="B127" s="564"/>
      <c r="C127" s="21"/>
      <c r="D127" s="21"/>
    </row>
    <row r="128" spans="2:4" x14ac:dyDescent="0.2">
      <c r="B128" s="564"/>
      <c r="C128" s="21"/>
      <c r="D128" s="21"/>
    </row>
    <row r="129" spans="2:4" x14ac:dyDescent="0.2">
      <c r="B129" s="564"/>
      <c r="C129" s="21"/>
      <c r="D129" s="21"/>
    </row>
    <row r="130" spans="2:4" x14ac:dyDescent="0.2">
      <c r="B130" s="564"/>
      <c r="C130" s="21"/>
      <c r="D130" s="21"/>
    </row>
    <row r="131" spans="2:4" x14ac:dyDescent="0.2">
      <c r="B131" s="564"/>
      <c r="C131" s="21"/>
      <c r="D131" s="21"/>
    </row>
    <row r="132" spans="2:4" x14ac:dyDescent="0.2">
      <c r="B132" s="564"/>
      <c r="C132" s="21"/>
      <c r="D132" s="21"/>
    </row>
    <row r="133" spans="2:4" x14ac:dyDescent="0.2">
      <c r="B133" s="564"/>
      <c r="C133" s="21"/>
      <c r="D133" s="21"/>
    </row>
    <row r="134" spans="2:4" x14ac:dyDescent="0.2">
      <c r="B134" s="564"/>
      <c r="C134" s="21"/>
      <c r="D134" s="21"/>
    </row>
    <row r="135" spans="2:4" x14ac:dyDescent="0.2">
      <c r="B135" s="564"/>
      <c r="C135" s="21"/>
      <c r="D135" s="21"/>
    </row>
    <row r="136" spans="2:4" x14ac:dyDescent="0.2">
      <c r="B136" s="564"/>
      <c r="C136" s="21"/>
      <c r="D136" s="21"/>
    </row>
    <row r="137" spans="2:4" x14ac:dyDescent="0.2">
      <c r="B137" s="564"/>
      <c r="C137" s="21"/>
      <c r="D137" s="21"/>
    </row>
    <row r="138" spans="2:4" x14ac:dyDescent="0.2">
      <c r="B138" s="564"/>
      <c r="C138" s="21"/>
      <c r="D138" s="21"/>
    </row>
    <row r="139" spans="2:4" x14ac:dyDescent="0.2">
      <c r="B139" s="564"/>
      <c r="C139" s="21"/>
      <c r="D139" s="21"/>
    </row>
    <row r="140" spans="2:4" x14ac:dyDescent="0.2">
      <c r="B140" s="564"/>
      <c r="C140" s="21"/>
      <c r="D140" s="21"/>
    </row>
    <row r="141" spans="2:4" x14ac:dyDescent="0.2">
      <c r="B141" s="564"/>
      <c r="C141" s="21"/>
      <c r="D141" s="21"/>
    </row>
    <row r="142" spans="2:4" x14ac:dyDescent="0.2">
      <c r="B142" s="564"/>
      <c r="C142" s="21"/>
      <c r="D142" s="21"/>
    </row>
    <row r="143" spans="2:4" x14ac:dyDescent="0.2">
      <c r="B143" s="564"/>
      <c r="C143" s="21"/>
      <c r="D143" s="21"/>
    </row>
    <row r="144" spans="2:4" x14ac:dyDescent="0.2">
      <c r="B144" s="564"/>
      <c r="C144" s="21"/>
      <c r="D144" s="21"/>
    </row>
    <row r="145" spans="2:4" x14ac:dyDescent="0.2">
      <c r="B145" s="564"/>
      <c r="C145" s="21"/>
      <c r="D145" s="21"/>
    </row>
    <row r="146" spans="2:4" x14ac:dyDescent="0.2">
      <c r="B146" s="564"/>
      <c r="C146" s="21"/>
      <c r="D146" s="21"/>
    </row>
    <row r="147" spans="2:4" x14ac:dyDescent="0.2">
      <c r="B147" s="564"/>
      <c r="C147" s="21"/>
      <c r="D147" s="21"/>
    </row>
    <row r="148" spans="2:4" x14ac:dyDescent="0.2">
      <c r="B148" s="564"/>
      <c r="C148" s="21"/>
      <c r="D148" s="21"/>
    </row>
    <row r="149" spans="2:4" x14ac:dyDescent="0.2">
      <c r="B149" s="564"/>
      <c r="C149" s="21"/>
      <c r="D149" s="21"/>
    </row>
    <row r="150" spans="2:4" x14ac:dyDescent="0.2">
      <c r="B150" s="564"/>
      <c r="C150" s="21"/>
      <c r="D150" s="21"/>
    </row>
    <row r="151" spans="2:4" x14ac:dyDescent="0.2">
      <c r="B151" s="564"/>
      <c r="C151" s="21"/>
      <c r="D151" s="21"/>
    </row>
    <row r="152" spans="2:4" x14ac:dyDescent="0.2">
      <c r="B152" s="564"/>
      <c r="C152" s="21"/>
      <c r="D152" s="21"/>
    </row>
    <row r="153" spans="2:4" x14ac:dyDescent="0.2">
      <c r="B153" s="564"/>
      <c r="C153" s="21"/>
      <c r="D153" s="21"/>
    </row>
    <row r="154" spans="2:4" x14ac:dyDescent="0.2">
      <c r="B154" s="564"/>
      <c r="C154" s="21"/>
      <c r="D154" s="21"/>
    </row>
    <row r="155" spans="2:4" x14ac:dyDescent="0.2">
      <c r="B155" s="564"/>
      <c r="C155" s="21"/>
      <c r="D155" s="21"/>
    </row>
    <row r="156" spans="2:4" x14ac:dyDescent="0.2">
      <c r="B156" s="564"/>
      <c r="C156" s="21"/>
      <c r="D156" s="21"/>
    </row>
    <row r="157" spans="2:4" x14ac:dyDescent="0.2">
      <c r="B157" s="564"/>
      <c r="C157" s="21"/>
      <c r="D157" s="21"/>
    </row>
    <row r="158" spans="2:4" x14ac:dyDescent="0.2">
      <c r="B158" s="564"/>
      <c r="C158" s="21"/>
      <c r="D158" s="21"/>
    </row>
    <row r="159" spans="2:4" x14ac:dyDescent="0.2">
      <c r="B159" s="564"/>
      <c r="C159" s="21"/>
      <c r="D159" s="21"/>
    </row>
    <row r="160" spans="2:4" x14ac:dyDescent="0.2">
      <c r="B160" s="564"/>
      <c r="C160" s="21"/>
      <c r="D160" s="21"/>
    </row>
    <row r="161" spans="2:4" x14ac:dyDescent="0.2">
      <c r="B161" s="564"/>
      <c r="C161" s="21"/>
      <c r="D161" s="21"/>
    </row>
    <row r="162" spans="2:4" x14ac:dyDescent="0.2">
      <c r="B162" s="564"/>
      <c r="C162" s="21"/>
      <c r="D162" s="21"/>
    </row>
    <row r="163" spans="2:4" x14ac:dyDescent="0.2">
      <c r="B163" s="564"/>
      <c r="C163" s="21"/>
      <c r="D163" s="21"/>
    </row>
    <row r="164" spans="2:4" x14ac:dyDescent="0.2">
      <c r="B164" s="564"/>
      <c r="C164" s="21"/>
      <c r="D164" s="21"/>
    </row>
    <row r="165" spans="2:4" x14ac:dyDescent="0.2">
      <c r="B165" s="564"/>
      <c r="C165" s="21"/>
      <c r="D165" s="21"/>
    </row>
    <row r="166" spans="2:4" x14ac:dyDescent="0.2">
      <c r="B166" s="564"/>
      <c r="C166" s="21"/>
      <c r="D166" s="21"/>
    </row>
    <row r="167" spans="2:4" x14ac:dyDescent="0.2">
      <c r="B167" s="564"/>
      <c r="C167" s="21"/>
      <c r="D167" s="21"/>
    </row>
    <row r="168" spans="2:4" x14ac:dyDescent="0.2">
      <c r="B168" s="564"/>
      <c r="C168" s="21"/>
      <c r="D168" s="21"/>
    </row>
    <row r="169" spans="2:4" x14ac:dyDescent="0.2">
      <c r="B169" s="564"/>
      <c r="C169" s="21"/>
      <c r="D169" s="21"/>
    </row>
    <row r="170" spans="2:4" x14ac:dyDescent="0.2">
      <c r="B170" s="564"/>
      <c r="C170" s="21"/>
      <c r="D170" s="21"/>
    </row>
    <row r="171" spans="2:4" x14ac:dyDescent="0.2">
      <c r="B171" s="564"/>
      <c r="C171" s="21"/>
      <c r="D171" s="21"/>
    </row>
    <row r="172" spans="2:4" x14ac:dyDescent="0.2">
      <c r="B172" s="564"/>
      <c r="C172" s="21"/>
      <c r="D172" s="21"/>
    </row>
    <row r="173" spans="2:4" x14ac:dyDescent="0.2">
      <c r="B173" s="564"/>
      <c r="C173" s="21"/>
      <c r="D173" s="21"/>
    </row>
    <row r="174" spans="2:4" x14ac:dyDescent="0.2">
      <c r="B174" s="564"/>
      <c r="C174" s="21"/>
      <c r="D174" s="21"/>
    </row>
    <row r="175" spans="2:4" x14ac:dyDescent="0.2">
      <c r="B175" s="564"/>
      <c r="C175" s="21"/>
      <c r="D175" s="21"/>
    </row>
    <row r="176" spans="2:4" x14ac:dyDescent="0.2">
      <c r="B176" s="564"/>
      <c r="C176" s="21"/>
      <c r="D176" s="21"/>
    </row>
    <row r="177" spans="2:4" x14ac:dyDescent="0.2">
      <c r="B177" s="564"/>
      <c r="C177" s="21"/>
      <c r="D177" s="21"/>
    </row>
    <row r="178" spans="2:4" x14ac:dyDescent="0.2">
      <c r="B178" s="564"/>
      <c r="C178" s="21"/>
      <c r="D178" s="21"/>
    </row>
    <row r="179" spans="2:4" x14ac:dyDescent="0.2">
      <c r="B179" s="564"/>
      <c r="C179" s="21"/>
      <c r="D179" s="21"/>
    </row>
    <row r="180" spans="2:4" x14ac:dyDescent="0.2">
      <c r="B180" s="564"/>
      <c r="C180" s="21"/>
      <c r="D180" s="21"/>
    </row>
    <row r="181" spans="2:4" x14ac:dyDescent="0.2">
      <c r="B181" s="564"/>
      <c r="C181" s="21"/>
      <c r="D181" s="21"/>
    </row>
    <row r="182" spans="2:4" x14ac:dyDescent="0.2">
      <c r="B182" s="564"/>
      <c r="C182" s="21"/>
      <c r="D182" s="21"/>
    </row>
    <row r="183" spans="2:4" x14ac:dyDescent="0.2">
      <c r="B183" s="564"/>
      <c r="C183" s="21"/>
      <c r="D183" s="21"/>
    </row>
    <row r="184" spans="2:4" x14ac:dyDescent="0.2">
      <c r="B184" s="564"/>
      <c r="C184" s="21"/>
      <c r="D184" s="21"/>
    </row>
    <row r="185" spans="2:4" x14ac:dyDescent="0.2">
      <c r="B185" s="564"/>
      <c r="C185" s="21"/>
      <c r="D185" s="21"/>
    </row>
    <row r="186" spans="2:4" x14ac:dyDescent="0.2">
      <c r="B186" s="564"/>
      <c r="C186" s="21"/>
      <c r="D186" s="21"/>
    </row>
    <row r="187" spans="2:4" x14ac:dyDescent="0.2">
      <c r="B187" s="564"/>
      <c r="C187" s="21"/>
      <c r="D187" s="21"/>
    </row>
    <row r="188" spans="2:4" x14ac:dyDescent="0.2">
      <c r="B188" s="564"/>
      <c r="C188" s="21"/>
      <c r="D188" s="21"/>
    </row>
    <row r="189" spans="2:4" x14ac:dyDescent="0.2">
      <c r="B189" s="564"/>
      <c r="C189" s="21"/>
      <c r="D189" s="21"/>
    </row>
    <row r="190" spans="2:4" x14ac:dyDescent="0.2">
      <c r="B190" s="564"/>
      <c r="C190" s="21"/>
      <c r="D190" s="21"/>
    </row>
    <row r="191" spans="2:4" x14ac:dyDescent="0.2">
      <c r="B191" s="564"/>
      <c r="C191" s="21"/>
      <c r="D191" s="21"/>
    </row>
    <row r="192" spans="2:4" x14ac:dyDescent="0.2">
      <c r="B192" s="564"/>
      <c r="C192" s="21"/>
      <c r="D192" s="21"/>
    </row>
    <row r="193" spans="2:4" x14ac:dyDescent="0.2">
      <c r="B193" s="564"/>
      <c r="C193" s="21"/>
      <c r="D193" s="21"/>
    </row>
    <row r="194" spans="2:4" x14ac:dyDescent="0.2">
      <c r="B194" s="564"/>
      <c r="C194" s="21"/>
      <c r="D194" s="21"/>
    </row>
    <row r="195" spans="2:4" x14ac:dyDescent="0.2">
      <c r="B195" s="564"/>
      <c r="C195" s="21"/>
      <c r="D195" s="21"/>
    </row>
    <row r="196" spans="2:4" x14ac:dyDescent="0.2">
      <c r="B196" s="564"/>
      <c r="C196" s="21"/>
      <c r="D196" s="21"/>
    </row>
    <row r="197" spans="2:4" x14ac:dyDescent="0.2">
      <c r="B197" s="564"/>
      <c r="C197" s="21"/>
      <c r="D197" s="21"/>
    </row>
    <row r="198" spans="2:4" x14ac:dyDescent="0.2">
      <c r="B198" s="564"/>
      <c r="C198" s="21"/>
      <c r="D198" s="21"/>
    </row>
    <row r="199" spans="2:4" x14ac:dyDescent="0.2">
      <c r="B199" s="564"/>
      <c r="C199" s="21"/>
      <c r="D199" s="21"/>
    </row>
    <row r="200" spans="2:4" x14ac:dyDescent="0.2">
      <c r="B200" s="564"/>
      <c r="C200" s="21"/>
      <c r="D200" s="21"/>
    </row>
    <row r="201" spans="2:4" x14ac:dyDescent="0.2">
      <c r="B201" s="564"/>
      <c r="C201" s="21"/>
      <c r="D201" s="21"/>
    </row>
    <row r="202" spans="2:4" x14ac:dyDescent="0.2">
      <c r="B202" s="564"/>
      <c r="C202" s="21"/>
      <c r="D202" s="21"/>
    </row>
    <row r="203" spans="2:4" x14ac:dyDescent="0.2">
      <c r="B203" s="564"/>
      <c r="C203" s="21"/>
      <c r="D203" s="21"/>
    </row>
    <row r="204" spans="2:4" x14ac:dyDescent="0.2">
      <c r="B204" s="564"/>
      <c r="C204" s="21"/>
      <c r="D204" s="21"/>
    </row>
    <row r="205" spans="2:4" x14ac:dyDescent="0.2">
      <c r="B205" s="564"/>
      <c r="C205" s="21"/>
      <c r="D205" s="21"/>
    </row>
    <row r="206" spans="2:4" x14ac:dyDescent="0.2">
      <c r="B206" s="564"/>
      <c r="C206" s="21"/>
      <c r="D206" s="21"/>
    </row>
    <row r="207" spans="2:4" x14ac:dyDescent="0.2">
      <c r="B207" s="564"/>
      <c r="C207" s="21"/>
      <c r="D207" s="21"/>
    </row>
    <row r="208" spans="2:4" x14ac:dyDescent="0.2">
      <c r="B208" s="564"/>
      <c r="C208" s="21"/>
      <c r="D208" s="21"/>
    </row>
    <row r="209" spans="2:4" x14ac:dyDescent="0.2">
      <c r="B209" s="564"/>
      <c r="C209" s="21"/>
      <c r="D209" s="21"/>
    </row>
    <row r="210" spans="2:4" x14ac:dyDescent="0.2">
      <c r="B210" s="564"/>
      <c r="C210" s="21"/>
      <c r="D210" s="21"/>
    </row>
    <row r="211" spans="2:4" x14ac:dyDescent="0.2">
      <c r="B211" s="564"/>
      <c r="C211" s="21"/>
      <c r="D211" s="21"/>
    </row>
    <row r="212" spans="2:4" x14ac:dyDescent="0.2">
      <c r="B212" s="564"/>
      <c r="C212" s="21"/>
      <c r="D212" s="21"/>
    </row>
    <row r="213" spans="2:4" x14ac:dyDescent="0.2">
      <c r="B213" s="564"/>
      <c r="C213" s="21"/>
      <c r="D213" s="21"/>
    </row>
    <row r="214" spans="2:4" x14ac:dyDescent="0.2">
      <c r="B214" s="564"/>
      <c r="C214" s="21"/>
      <c r="D214" s="21"/>
    </row>
    <row r="215" spans="2:4" x14ac:dyDescent="0.2">
      <c r="B215" s="564"/>
      <c r="C215" s="21"/>
      <c r="D215" s="21"/>
    </row>
    <row r="216" spans="2:4" x14ac:dyDescent="0.2">
      <c r="B216" s="564"/>
      <c r="C216" s="21"/>
      <c r="D216" s="21"/>
    </row>
    <row r="217" spans="2:4" x14ac:dyDescent="0.2">
      <c r="B217" s="564"/>
      <c r="C217" s="21"/>
      <c r="D217" s="21"/>
    </row>
    <row r="218" spans="2:4" x14ac:dyDescent="0.2">
      <c r="B218" s="564"/>
      <c r="C218" s="21"/>
      <c r="D218" s="21"/>
    </row>
    <row r="219" spans="2:4" x14ac:dyDescent="0.2">
      <c r="B219" s="564"/>
      <c r="C219" s="21"/>
      <c r="D219" s="21"/>
    </row>
    <row r="220" spans="2:4" x14ac:dyDescent="0.2">
      <c r="B220" s="564"/>
      <c r="C220" s="21"/>
      <c r="D220" s="21"/>
    </row>
    <row r="221" spans="2:4" x14ac:dyDescent="0.2">
      <c r="B221" s="564"/>
      <c r="C221" s="21"/>
      <c r="D221" s="21"/>
    </row>
    <row r="222" spans="2:4" x14ac:dyDescent="0.2">
      <c r="B222" s="564"/>
      <c r="C222" s="21"/>
      <c r="D222" s="21"/>
    </row>
    <row r="223" spans="2:4" x14ac:dyDescent="0.2">
      <c r="B223" s="564"/>
      <c r="C223" s="21"/>
      <c r="D223" s="21"/>
    </row>
    <row r="224" spans="2:4" x14ac:dyDescent="0.2">
      <c r="B224" s="564"/>
      <c r="C224" s="21"/>
      <c r="D224" s="21"/>
    </row>
    <row r="225" spans="2:4" x14ac:dyDescent="0.2">
      <c r="B225" s="564"/>
      <c r="C225" s="21"/>
      <c r="D225" s="21"/>
    </row>
    <row r="226" spans="2:4" x14ac:dyDescent="0.2">
      <c r="B226" s="564"/>
      <c r="C226" s="21"/>
      <c r="D226" s="21"/>
    </row>
    <row r="227" spans="2:4" x14ac:dyDescent="0.2">
      <c r="B227" s="564"/>
      <c r="C227" s="21"/>
      <c r="D227" s="21"/>
    </row>
    <row r="228" spans="2:4" x14ac:dyDescent="0.2">
      <c r="B228" s="564"/>
      <c r="C228" s="21"/>
      <c r="D228" s="21"/>
    </row>
    <row r="229" spans="2:4" x14ac:dyDescent="0.2">
      <c r="B229" s="564"/>
      <c r="C229" s="21"/>
      <c r="D229" s="21"/>
    </row>
    <row r="230" spans="2:4" x14ac:dyDescent="0.2">
      <c r="B230" s="564"/>
      <c r="C230" s="21"/>
      <c r="D230" s="21"/>
    </row>
    <row r="231" spans="2:4" x14ac:dyDescent="0.2">
      <c r="B231" s="564"/>
      <c r="C231" s="21"/>
      <c r="D231" s="21"/>
    </row>
    <row r="232" spans="2:4" x14ac:dyDescent="0.2">
      <c r="B232" s="564"/>
      <c r="C232" s="21"/>
      <c r="D232" s="21"/>
    </row>
    <row r="233" spans="2:4" x14ac:dyDescent="0.2">
      <c r="B233" s="564"/>
      <c r="C233" s="21"/>
      <c r="D233" s="21"/>
    </row>
    <row r="234" spans="2:4" x14ac:dyDescent="0.2">
      <c r="B234" s="564"/>
      <c r="C234" s="21"/>
      <c r="D234" s="21"/>
    </row>
    <row r="235" spans="2:4" x14ac:dyDescent="0.2">
      <c r="B235" s="564"/>
      <c r="C235" s="21"/>
      <c r="D235" s="21"/>
    </row>
    <row r="236" spans="2:4" x14ac:dyDescent="0.2">
      <c r="B236" s="564"/>
      <c r="C236" s="21"/>
      <c r="D236" s="21"/>
    </row>
  </sheetData>
  <autoFilter ref="B5:E91">
    <filterColumn colId="2">
      <filters>
        <filter val="ANO"/>
      </filters>
    </filterColumn>
    <filterColumn colId="3">
      <filters>
        <filter val="4"/>
      </filters>
    </filterColumn>
  </autoFilter>
  <mergeCells count="2">
    <mergeCell ref="B1:D1"/>
    <mergeCell ref="B2:D2"/>
  </mergeCells>
  <phoneticPr fontId="10"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B-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81" location="'SEC4'!A1" display="SEC4"/>
    <hyperlink ref="B13" location="ŘKSa!A1" display="ŘKSa"/>
    <hyperlink ref="B51" location="'CR 452'!A1" display="CR 452"/>
    <hyperlink ref="B14" location="LI!A1" display="LI"/>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scale="81" fitToHeight="0" orientation="portrait" r:id="rId1"/>
  <ignoredErrors>
    <ignoredError sqref="E82 E84:E85 E90"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0" tint="-0.14999847407452621"/>
  </sheetPr>
  <dimension ref="A1:E81"/>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RowHeight="15" x14ac:dyDescent="0.25"/>
  <cols>
    <col min="1" max="1" width="19.28515625" customWidth="1"/>
    <col min="2" max="3" width="43.140625" customWidth="1"/>
    <col min="4" max="4" width="12.7109375" customWidth="1"/>
  </cols>
  <sheetData>
    <row r="1" spans="1:5" ht="25.5" customHeight="1" x14ac:dyDescent="0.25">
      <c r="A1" s="500" t="s">
        <v>1940</v>
      </c>
      <c r="B1" s="1756" t="s">
        <v>744</v>
      </c>
      <c r="C1" s="1756"/>
      <c r="D1" s="1757"/>
    </row>
    <row r="2" spans="1:5" x14ac:dyDescent="0.25">
      <c r="A2" s="1866" t="s">
        <v>1930</v>
      </c>
      <c r="B2" s="1867"/>
      <c r="C2" s="1867"/>
      <c r="D2" s="126"/>
      <c r="E2" s="17"/>
    </row>
    <row r="3" spans="1:5" ht="15.75" thickBot="1" x14ac:dyDescent="0.3">
      <c r="A3" s="1914"/>
      <c r="B3" s="1915"/>
      <c r="C3" s="1915"/>
      <c r="D3" s="1916"/>
    </row>
    <row r="4" spans="1:5" ht="15.75" thickBot="1" x14ac:dyDescent="0.3">
      <c r="A4" s="1772" t="s">
        <v>1930</v>
      </c>
      <c r="B4" s="1733"/>
      <c r="C4" s="1734"/>
      <c r="D4" s="1873" t="s">
        <v>388</v>
      </c>
    </row>
    <row r="5" spans="1:5" ht="15.75" thickBot="1" x14ac:dyDescent="0.3">
      <c r="A5" s="1871"/>
      <c r="B5" s="1872"/>
      <c r="C5" s="1872"/>
      <c r="D5" s="1874"/>
    </row>
    <row r="6" spans="1:5" ht="15.75" thickBot="1" x14ac:dyDescent="0.3">
      <c r="A6" s="414" t="s">
        <v>561</v>
      </c>
      <c r="B6" s="456"/>
      <c r="C6" s="463"/>
      <c r="D6" s="1046">
        <f>Obsah!$D$4</f>
        <v>44012</v>
      </c>
    </row>
    <row r="7" spans="1:5" ht="33" customHeight="1" thickBot="1" x14ac:dyDescent="0.3">
      <c r="A7" s="411" t="s">
        <v>1931</v>
      </c>
      <c r="B7" s="1913"/>
      <c r="C7" s="1913"/>
      <c r="D7" s="408" t="s">
        <v>1932</v>
      </c>
    </row>
    <row r="8" spans="1:5" ht="37.5" customHeight="1" x14ac:dyDescent="0.25">
      <c r="A8" s="1894" t="s">
        <v>1934</v>
      </c>
      <c r="B8" s="1895"/>
      <c r="C8" s="1896"/>
      <c r="D8" s="1897" t="s">
        <v>1935</v>
      </c>
    </row>
    <row r="9" spans="1:5" ht="15" customHeight="1" x14ac:dyDescent="0.25">
      <c r="A9" s="1891" t="s">
        <v>1936</v>
      </c>
      <c r="B9" s="1892"/>
      <c r="C9" s="1893"/>
      <c r="D9" s="1898"/>
    </row>
    <row r="10" spans="1:5" x14ac:dyDescent="0.25">
      <c r="A10" s="1899"/>
      <c r="B10" s="1900"/>
      <c r="C10" s="1901"/>
      <c r="D10" s="1898"/>
    </row>
    <row r="11" spans="1:5" x14ac:dyDescent="0.25">
      <c r="A11" s="1891"/>
      <c r="B11" s="1892"/>
      <c r="C11" s="1893"/>
      <c r="D11" s="1898"/>
    </row>
    <row r="12" spans="1:5" x14ac:dyDescent="0.25">
      <c r="A12" s="1891"/>
      <c r="B12" s="1892"/>
      <c r="C12" s="1893"/>
      <c r="D12" s="1898"/>
    </row>
    <row r="13" spans="1:5" x14ac:dyDescent="0.25">
      <c r="A13" s="1891"/>
      <c r="B13" s="1892"/>
      <c r="C13" s="1893"/>
      <c r="D13" s="1898"/>
    </row>
    <row r="14" spans="1:5" x14ac:dyDescent="0.25">
      <c r="A14" s="1891"/>
      <c r="B14" s="1892"/>
      <c r="C14" s="1893"/>
      <c r="D14" s="1898"/>
    </row>
    <row r="15" spans="1:5" x14ac:dyDescent="0.25">
      <c r="A15" s="1891"/>
      <c r="B15" s="1892"/>
      <c r="C15" s="1893"/>
      <c r="D15" s="1898"/>
    </row>
    <row r="16" spans="1:5" x14ac:dyDescent="0.25">
      <c r="A16" s="1891"/>
      <c r="B16" s="1892"/>
      <c r="C16" s="1893"/>
      <c r="D16" s="1898"/>
    </row>
    <row r="17" spans="1:4" x14ac:dyDescent="0.25">
      <c r="A17" s="1891"/>
      <c r="B17" s="1892"/>
      <c r="C17" s="1893"/>
      <c r="D17" s="1898"/>
    </row>
    <row r="18" spans="1:4" ht="15.75" thickBot="1" x14ac:dyDescent="0.3">
      <c r="A18" s="1891"/>
      <c r="B18" s="1892"/>
      <c r="C18" s="1893"/>
      <c r="D18" s="1898"/>
    </row>
    <row r="19" spans="1:4" ht="30" customHeight="1" x14ac:dyDescent="0.25">
      <c r="A19" s="1902" t="s">
        <v>1937</v>
      </c>
      <c r="B19" s="1903"/>
      <c r="C19" s="1904"/>
      <c r="D19" s="1905" t="s">
        <v>1938</v>
      </c>
    </row>
    <row r="20" spans="1:4" ht="60.75" customHeight="1" thickBot="1" x14ac:dyDescent="0.3">
      <c r="A20" s="1910"/>
      <c r="B20" s="1911"/>
      <c r="C20" s="1912"/>
      <c r="D20" s="1906"/>
    </row>
    <row r="21" spans="1:4" ht="18.75" customHeight="1" x14ac:dyDescent="0.25">
      <c r="A21" s="1902" t="s">
        <v>2003</v>
      </c>
      <c r="B21" s="1903"/>
      <c r="C21" s="1904"/>
      <c r="D21" s="1905" t="s">
        <v>1939</v>
      </c>
    </row>
    <row r="22" spans="1:4" ht="60.75" customHeight="1" thickBot="1" x14ac:dyDescent="0.3">
      <c r="A22" s="1907"/>
      <c r="B22" s="1908"/>
      <c r="C22" s="1909"/>
      <c r="D22" s="1906"/>
    </row>
    <row r="81" spans="2:4" ht="96" customHeight="1" x14ac:dyDescent="0.25">
      <c r="B81" s="119"/>
      <c r="C81" s="119"/>
      <c r="D81" s="119"/>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tint="-0.14999847407452621"/>
  </sheetPr>
  <dimension ref="A1:H89"/>
  <sheetViews>
    <sheetView zoomScale="85" zoomScaleNormal="85" zoomScaleSheetLayoutView="100" workbookViewId="0">
      <pane xSplit="8" ySplit="5" topLeftCell="I12" activePane="bottomRight" state="frozen"/>
      <selection pane="topRight"/>
      <selection pane="bottomLeft"/>
      <selection pane="bottomRight"/>
    </sheetView>
  </sheetViews>
  <sheetFormatPr defaultColWidth="9.140625" defaultRowHeight="12.75" x14ac:dyDescent="0.2"/>
  <cols>
    <col min="1" max="1" width="46.140625" style="18" customWidth="1"/>
    <col min="2" max="8" width="15.7109375" style="18" customWidth="1"/>
    <col min="9" max="16384" width="9.140625" style="18"/>
  </cols>
  <sheetData>
    <row r="1" spans="1:8" ht="29.25" customHeight="1" x14ac:dyDescent="0.2">
      <c r="A1" s="500" t="s">
        <v>848</v>
      </c>
      <c r="B1" s="1756" t="s">
        <v>744</v>
      </c>
      <c r="C1" s="1756"/>
      <c r="D1" s="1756"/>
      <c r="E1" s="1756"/>
      <c r="F1" s="1756"/>
      <c r="G1" s="1756"/>
      <c r="H1" s="1757"/>
    </row>
    <row r="2" spans="1:8" x14ac:dyDescent="0.2">
      <c r="A2" s="131" t="s">
        <v>886</v>
      </c>
      <c r="B2" s="107"/>
      <c r="C2" s="138"/>
      <c r="D2" s="138"/>
      <c r="E2" s="138"/>
      <c r="F2" s="138"/>
      <c r="G2" s="138"/>
      <c r="H2" s="139"/>
    </row>
    <row r="3" spans="1:8" ht="13.5" thickBot="1" x14ac:dyDescent="0.25">
      <c r="A3" s="1736"/>
      <c r="B3" s="1737"/>
      <c r="C3" s="1737"/>
      <c r="D3" s="882"/>
      <c r="E3" s="882"/>
      <c r="F3" s="882"/>
      <c r="G3" s="882"/>
      <c r="H3" s="883"/>
    </row>
    <row r="4" spans="1:8" ht="39" customHeight="1" thickBot="1" x14ac:dyDescent="0.25">
      <c r="A4" s="450" t="s">
        <v>601</v>
      </c>
      <c r="B4" s="1733" t="s">
        <v>849</v>
      </c>
      <c r="C4" s="1734"/>
      <c r="D4" s="1735"/>
      <c r="E4" s="1734"/>
      <c r="F4" s="1734"/>
      <c r="G4" s="1734"/>
      <c r="H4" s="1735"/>
    </row>
    <row r="5" spans="1:8" ht="13.5" thickBot="1" x14ac:dyDescent="0.25">
      <c r="A5" s="103" t="s">
        <v>561</v>
      </c>
      <c r="B5" s="244"/>
      <c r="C5" s="243"/>
      <c r="D5" s="244"/>
      <c r="E5" s="104"/>
      <c r="F5" s="104"/>
      <c r="G5" s="104"/>
      <c r="H5" s="1047">
        <f>Obsah!$D$4</f>
        <v>44012</v>
      </c>
    </row>
    <row r="6" spans="1:8" ht="60.75" customHeight="1" x14ac:dyDescent="0.2">
      <c r="A6" s="1925" t="s">
        <v>2039</v>
      </c>
      <c r="B6" s="1926"/>
      <c r="C6" s="1926"/>
      <c r="D6" s="1926"/>
      <c r="E6" s="1926"/>
      <c r="F6" s="1926"/>
      <c r="G6" s="1926"/>
      <c r="H6" s="1927"/>
    </row>
    <row r="7" spans="1:8" ht="27" customHeight="1" x14ac:dyDescent="0.2">
      <c r="A7" s="1925" t="s">
        <v>2040</v>
      </c>
      <c r="B7" s="1926"/>
      <c r="C7" s="1926"/>
      <c r="D7" s="1926"/>
      <c r="E7" s="1926"/>
      <c r="F7" s="1926"/>
      <c r="G7" s="1926"/>
      <c r="H7" s="1927"/>
    </row>
    <row r="8" spans="1:8" ht="15" customHeight="1" x14ac:dyDescent="0.2">
      <c r="A8" s="1925" t="s">
        <v>2041</v>
      </c>
      <c r="B8" s="1926"/>
      <c r="C8" s="1926"/>
      <c r="D8" s="1926"/>
      <c r="E8" s="1926"/>
      <c r="F8" s="1926"/>
      <c r="G8" s="1926"/>
      <c r="H8" s="1927"/>
    </row>
    <row r="9" spans="1:8" x14ac:dyDescent="0.2">
      <c r="A9" s="1925" t="s">
        <v>2027</v>
      </c>
      <c r="B9" s="1926"/>
      <c r="C9" s="1926"/>
      <c r="D9" s="1926"/>
      <c r="E9" s="1926"/>
      <c r="F9" s="1926"/>
      <c r="G9" s="1926"/>
      <c r="H9" s="1927"/>
    </row>
    <row r="10" spans="1:8" ht="15" customHeight="1" x14ac:dyDescent="0.2">
      <c r="A10" s="1925" t="s">
        <v>2042</v>
      </c>
      <c r="B10" s="1926"/>
      <c r="C10" s="1926"/>
      <c r="D10" s="1926"/>
      <c r="E10" s="1926"/>
      <c r="F10" s="1926"/>
      <c r="G10" s="1926"/>
      <c r="H10" s="1927"/>
    </row>
    <row r="11" spans="1:8" ht="39.75" customHeight="1" x14ac:dyDescent="0.2">
      <c r="A11" s="1925" t="s">
        <v>2043</v>
      </c>
      <c r="B11" s="1926"/>
      <c r="C11" s="1926"/>
      <c r="D11" s="1926"/>
      <c r="E11" s="1926"/>
      <c r="F11" s="1926"/>
      <c r="G11" s="1926"/>
      <c r="H11" s="1927"/>
    </row>
    <row r="12" spans="1:8" ht="15.75" customHeight="1" thickBot="1" x14ac:dyDescent="0.25">
      <c r="A12" s="531"/>
      <c r="B12" s="532"/>
      <c r="C12" s="532"/>
      <c r="D12" s="532"/>
      <c r="E12" s="532"/>
      <c r="F12" s="532"/>
      <c r="G12" s="532"/>
      <c r="H12" s="533"/>
    </row>
    <row r="13" spans="1:8" ht="13.5" thickBot="1" x14ac:dyDescent="0.25">
      <c r="A13" s="1919" t="s">
        <v>898</v>
      </c>
      <c r="B13" s="534" t="s">
        <v>783</v>
      </c>
      <c r="C13" s="534" t="s">
        <v>784</v>
      </c>
      <c r="D13" s="534" t="s">
        <v>788</v>
      </c>
      <c r="E13" s="534" t="s">
        <v>789</v>
      </c>
      <c r="F13" s="534" t="s">
        <v>792</v>
      </c>
      <c r="G13" s="534" t="s">
        <v>851</v>
      </c>
      <c r="H13" s="534" t="s">
        <v>852</v>
      </c>
    </row>
    <row r="14" spans="1:8" ht="27.75" customHeight="1" thickBot="1" x14ac:dyDescent="0.25">
      <c r="A14" s="1920"/>
      <c r="B14" s="1928" t="s">
        <v>853</v>
      </c>
      <c r="C14" s="1928" t="s">
        <v>854</v>
      </c>
      <c r="D14" s="1922" t="s">
        <v>855</v>
      </c>
      <c r="E14" s="1923"/>
      <c r="F14" s="1923"/>
      <c r="G14" s="1923"/>
      <c r="H14" s="1924"/>
    </row>
    <row r="15" spans="1:8" ht="45.75" thickBot="1" x14ac:dyDescent="0.25">
      <c r="A15" s="1921"/>
      <c r="B15" s="1929"/>
      <c r="C15" s="1929"/>
      <c r="D15" s="1008" t="s">
        <v>856</v>
      </c>
      <c r="E15" s="1008" t="s">
        <v>857</v>
      </c>
      <c r="F15" s="1008" t="s">
        <v>858</v>
      </c>
      <c r="G15" s="1008" t="s">
        <v>859</v>
      </c>
      <c r="H15" s="1008" t="s">
        <v>860</v>
      </c>
    </row>
    <row r="16" spans="1:8" ht="13.5" thickBot="1" x14ac:dyDescent="0.25">
      <c r="A16" s="536" t="s">
        <v>861</v>
      </c>
      <c r="B16" s="537"/>
      <c r="C16" s="537"/>
      <c r="D16" s="537"/>
      <c r="E16" s="537"/>
      <c r="F16" s="537"/>
      <c r="G16" s="537"/>
      <c r="H16" s="537"/>
    </row>
    <row r="17" spans="1:8" ht="13.5" thickBot="1" x14ac:dyDescent="0.25">
      <c r="A17" s="538" t="s">
        <v>862</v>
      </c>
      <c r="B17" s="539"/>
      <c r="C17" s="539"/>
      <c r="D17" s="539"/>
      <c r="E17" s="539"/>
      <c r="F17" s="539"/>
      <c r="G17" s="540"/>
      <c r="H17" s="540"/>
    </row>
    <row r="18" spans="1:8" ht="13.5" thickBot="1" x14ac:dyDescent="0.25">
      <c r="A18" s="538" t="s">
        <v>863</v>
      </c>
      <c r="B18" s="539"/>
      <c r="C18" s="539"/>
      <c r="D18" s="539"/>
      <c r="E18" s="539"/>
      <c r="F18" s="539"/>
      <c r="G18" s="540"/>
      <c r="H18" s="540"/>
    </row>
    <row r="19" spans="1:8" ht="13.5" thickBot="1" x14ac:dyDescent="0.25">
      <c r="A19" s="538" t="s">
        <v>864</v>
      </c>
      <c r="B19" s="539"/>
      <c r="C19" s="539"/>
      <c r="D19" s="539"/>
      <c r="E19" s="539"/>
      <c r="F19" s="539"/>
      <c r="G19" s="540"/>
      <c r="H19" s="540"/>
    </row>
    <row r="20" spans="1:8" ht="13.5" thickBot="1" x14ac:dyDescent="0.25">
      <c r="A20" s="538" t="s">
        <v>865</v>
      </c>
      <c r="B20" s="539"/>
      <c r="C20" s="539"/>
      <c r="D20" s="539"/>
      <c r="E20" s="539"/>
      <c r="F20" s="539"/>
      <c r="G20" s="540"/>
      <c r="H20" s="540"/>
    </row>
    <row r="21" spans="1:8" ht="13.5" thickBot="1" x14ac:dyDescent="0.25">
      <c r="A21" s="538" t="s">
        <v>866</v>
      </c>
      <c r="B21" s="539"/>
      <c r="C21" s="539"/>
      <c r="D21" s="539"/>
      <c r="E21" s="539"/>
      <c r="F21" s="539"/>
      <c r="G21" s="540"/>
      <c r="H21" s="540"/>
    </row>
    <row r="22" spans="1:8" ht="13.5" thickBot="1" x14ac:dyDescent="0.25">
      <c r="A22" s="538" t="s">
        <v>867</v>
      </c>
      <c r="B22" s="539"/>
      <c r="C22" s="539"/>
      <c r="D22" s="539"/>
      <c r="E22" s="539"/>
      <c r="F22" s="539"/>
      <c r="G22" s="540"/>
      <c r="H22" s="540"/>
    </row>
    <row r="23" spans="1:8" ht="13.5" thickBot="1" x14ac:dyDescent="0.25">
      <c r="A23" s="538" t="s">
        <v>868</v>
      </c>
      <c r="B23" s="539"/>
      <c r="C23" s="539"/>
      <c r="D23" s="539"/>
      <c r="E23" s="539"/>
      <c r="F23" s="539"/>
      <c r="G23" s="540"/>
      <c r="H23" s="540"/>
    </row>
    <row r="24" spans="1:8" ht="13.5" thickBot="1" x14ac:dyDescent="0.25">
      <c r="A24" s="538" t="s">
        <v>869</v>
      </c>
      <c r="B24" s="539"/>
      <c r="C24" s="539"/>
      <c r="D24" s="539"/>
      <c r="E24" s="539"/>
      <c r="F24" s="539"/>
      <c r="G24" s="540"/>
      <c r="H24" s="540"/>
    </row>
    <row r="25" spans="1:8" ht="13.5" thickBot="1" x14ac:dyDescent="0.25">
      <c r="A25" s="538" t="s">
        <v>870</v>
      </c>
      <c r="B25" s="539"/>
      <c r="C25" s="539"/>
      <c r="D25" s="539"/>
      <c r="E25" s="539"/>
      <c r="F25" s="539"/>
      <c r="G25" s="540"/>
      <c r="H25" s="540"/>
    </row>
    <row r="26" spans="1:8" ht="13.5" thickBot="1" x14ac:dyDescent="0.25">
      <c r="A26" s="538" t="s">
        <v>871</v>
      </c>
      <c r="B26" s="539"/>
      <c r="C26" s="539"/>
      <c r="D26" s="539"/>
      <c r="E26" s="539"/>
      <c r="F26" s="539"/>
      <c r="G26" s="540"/>
      <c r="H26" s="540"/>
    </row>
    <row r="27" spans="1:8" ht="13.5" thickBot="1" x14ac:dyDescent="0.25">
      <c r="A27" s="541" t="s">
        <v>872</v>
      </c>
      <c r="B27" s="539"/>
      <c r="C27" s="539"/>
      <c r="D27" s="539"/>
      <c r="E27" s="539"/>
      <c r="F27" s="539"/>
      <c r="G27" s="540"/>
      <c r="H27" s="540"/>
    </row>
    <row r="28" spans="1:8" ht="13.5" thickBot="1" x14ac:dyDescent="0.25">
      <c r="A28" s="538"/>
      <c r="B28" s="539"/>
      <c r="C28" s="539"/>
      <c r="D28" s="539"/>
      <c r="E28" s="539"/>
      <c r="F28" s="539"/>
      <c r="G28" s="540"/>
      <c r="H28" s="540"/>
    </row>
    <row r="29" spans="1:8" ht="13.5" thickBot="1" x14ac:dyDescent="0.25">
      <c r="A29" s="536" t="s">
        <v>873</v>
      </c>
      <c r="B29" s="537"/>
      <c r="C29" s="537"/>
      <c r="D29" s="537"/>
      <c r="E29" s="537"/>
      <c r="F29" s="537"/>
      <c r="G29" s="537"/>
      <c r="H29" s="537"/>
    </row>
    <row r="30" spans="1:8" ht="13.5" thickBot="1" x14ac:dyDescent="0.25">
      <c r="A30" s="538" t="s">
        <v>874</v>
      </c>
      <c r="B30" s="539"/>
      <c r="C30" s="539"/>
      <c r="D30" s="539"/>
      <c r="E30" s="539"/>
      <c r="F30" s="539"/>
      <c r="G30" s="540"/>
      <c r="H30" s="540"/>
    </row>
    <row r="31" spans="1:8" ht="13.5" thickBot="1" x14ac:dyDescent="0.25">
      <c r="A31" s="538" t="s">
        <v>875</v>
      </c>
      <c r="B31" s="539"/>
      <c r="C31" s="539"/>
      <c r="D31" s="539"/>
      <c r="E31" s="539"/>
      <c r="F31" s="539"/>
      <c r="G31" s="540"/>
      <c r="H31" s="540"/>
    </row>
    <row r="32" spans="1:8" ht="13.5" thickBot="1" x14ac:dyDescent="0.25">
      <c r="A32" s="538" t="s">
        <v>876</v>
      </c>
      <c r="B32" s="539"/>
      <c r="C32" s="539"/>
      <c r="D32" s="539"/>
      <c r="E32" s="539"/>
      <c r="F32" s="539"/>
      <c r="G32" s="540"/>
      <c r="H32" s="540"/>
    </row>
    <row r="33" spans="1:8" ht="13.5" thickBot="1" x14ac:dyDescent="0.25">
      <c r="A33" s="538" t="s">
        <v>877</v>
      </c>
      <c r="B33" s="539"/>
      <c r="C33" s="539"/>
      <c r="D33" s="539"/>
      <c r="E33" s="539"/>
      <c r="F33" s="539"/>
      <c r="G33" s="540"/>
      <c r="H33" s="540"/>
    </row>
    <row r="34" spans="1:8" ht="13.5" thickBot="1" x14ac:dyDescent="0.25">
      <c r="A34" s="538" t="s">
        <v>878</v>
      </c>
      <c r="B34" s="539"/>
      <c r="C34" s="539"/>
      <c r="D34" s="539"/>
      <c r="E34" s="539"/>
      <c r="F34" s="539"/>
      <c r="G34" s="540"/>
      <c r="H34" s="540"/>
    </row>
    <row r="35" spans="1:8" ht="13.5" thickBot="1" x14ac:dyDescent="0.25">
      <c r="A35" s="538" t="s">
        <v>879</v>
      </c>
      <c r="B35" s="539"/>
      <c r="C35" s="539"/>
      <c r="D35" s="539"/>
      <c r="E35" s="539"/>
      <c r="F35" s="539"/>
      <c r="G35" s="540"/>
      <c r="H35" s="540"/>
    </row>
    <row r="36" spans="1:8" ht="13.5" thickBot="1" x14ac:dyDescent="0.25">
      <c r="A36" s="538" t="s">
        <v>866</v>
      </c>
      <c r="B36" s="539"/>
      <c r="C36" s="539"/>
      <c r="D36" s="539"/>
      <c r="E36" s="539"/>
      <c r="F36" s="539"/>
      <c r="G36" s="540"/>
      <c r="H36" s="540"/>
    </row>
    <row r="37" spans="1:8" ht="13.5" thickBot="1" x14ac:dyDescent="0.25">
      <c r="A37" s="538" t="s">
        <v>871</v>
      </c>
      <c r="B37" s="539"/>
      <c r="C37" s="539"/>
      <c r="D37" s="539"/>
      <c r="E37" s="539"/>
      <c r="F37" s="539"/>
      <c r="G37" s="540"/>
      <c r="H37" s="540"/>
    </row>
    <row r="38" spans="1:8" ht="13.5" thickBot="1" x14ac:dyDescent="0.25">
      <c r="A38" s="541" t="s">
        <v>880</v>
      </c>
      <c r="B38" s="539"/>
      <c r="C38" s="539"/>
      <c r="D38" s="539"/>
      <c r="E38" s="539"/>
      <c r="F38" s="539"/>
      <c r="G38" s="540"/>
      <c r="H38" s="540"/>
    </row>
    <row r="39" spans="1:8" ht="30" customHeight="1" thickBot="1" x14ac:dyDescent="0.25">
      <c r="A39" s="1054" t="s">
        <v>2574</v>
      </c>
    </row>
    <row r="40" spans="1:8" ht="99.95" customHeight="1" thickBot="1" x14ac:dyDescent="0.25">
      <c r="A40" s="1930"/>
      <c r="B40" s="1931"/>
      <c r="C40" s="1931"/>
      <c r="D40" s="1931"/>
      <c r="E40" s="1931"/>
      <c r="F40" s="1931"/>
      <c r="G40" s="1931"/>
      <c r="H40" s="1932"/>
    </row>
    <row r="41" spans="1:8" ht="36.75" customHeight="1" x14ac:dyDescent="0.2">
      <c r="A41" s="1918" t="s">
        <v>895</v>
      </c>
      <c r="B41" s="1918"/>
      <c r="C41" s="1918"/>
      <c r="D41" s="1918"/>
      <c r="E41" s="1918"/>
      <c r="F41" s="1918"/>
      <c r="G41" s="1918"/>
      <c r="H41" s="1918"/>
    </row>
    <row r="42" spans="1:8" x14ac:dyDescent="0.2">
      <c r="A42" s="542" t="s">
        <v>899</v>
      </c>
    </row>
    <row r="43" spans="1:8" x14ac:dyDescent="0.2">
      <c r="A43" s="543" t="s">
        <v>900</v>
      </c>
    </row>
    <row r="44" spans="1:8" ht="70.5" customHeight="1" x14ac:dyDescent="0.2">
      <c r="A44" s="1917" t="s">
        <v>901</v>
      </c>
      <c r="B44" s="1918"/>
      <c r="C44" s="1918"/>
      <c r="D44" s="1918"/>
      <c r="E44" s="1918"/>
      <c r="F44" s="1918"/>
      <c r="G44" s="1918"/>
      <c r="H44" s="1918"/>
    </row>
    <row r="45" spans="1:8" x14ac:dyDescent="0.2">
      <c r="A45" s="543" t="s">
        <v>902</v>
      </c>
    </row>
    <row r="46" spans="1:8" ht="38.25" customHeight="1" x14ac:dyDescent="0.2">
      <c r="A46" s="1917" t="s">
        <v>1396</v>
      </c>
      <c r="B46" s="1918"/>
      <c r="C46" s="1918"/>
      <c r="D46" s="1918"/>
      <c r="E46" s="1918"/>
      <c r="F46" s="1918"/>
      <c r="G46" s="1918"/>
      <c r="H46" s="1918"/>
    </row>
    <row r="47" spans="1:8" ht="25.5" customHeight="1" x14ac:dyDescent="0.2">
      <c r="A47" s="1917" t="s">
        <v>1397</v>
      </c>
      <c r="B47" s="1918"/>
      <c r="C47" s="1918"/>
      <c r="D47" s="1918"/>
      <c r="E47" s="1918"/>
      <c r="F47" s="1918"/>
      <c r="G47" s="1918"/>
      <c r="H47" s="1918"/>
    </row>
    <row r="48" spans="1:8" ht="27.75" customHeight="1" x14ac:dyDescent="0.2">
      <c r="A48" s="1917" t="s">
        <v>903</v>
      </c>
      <c r="B48" s="1918"/>
      <c r="C48" s="1918"/>
      <c r="D48" s="1918"/>
      <c r="E48" s="1918"/>
      <c r="F48" s="1918"/>
      <c r="G48" s="1918"/>
      <c r="H48" s="1918"/>
    </row>
    <row r="49" spans="1:8" ht="36.75" customHeight="1" x14ac:dyDescent="0.2">
      <c r="A49" s="1917" t="s">
        <v>904</v>
      </c>
      <c r="B49" s="1918"/>
      <c r="C49" s="1918"/>
      <c r="D49" s="1918"/>
      <c r="E49" s="1918"/>
      <c r="F49" s="1918"/>
      <c r="G49" s="1918"/>
      <c r="H49" s="1918"/>
    </row>
    <row r="50" spans="1:8" ht="44.25" customHeight="1" x14ac:dyDescent="0.2">
      <c r="A50" s="1917" t="s">
        <v>1398</v>
      </c>
      <c r="B50" s="1918"/>
      <c r="C50" s="1918"/>
      <c r="D50" s="1918"/>
      <c r="E50" s="1918"/>
      <c r="F50" s="1918"/>
      <c r="G50" s="1918"/>
      <c r="H50" s="1918"/>
    </row>
    <row r="51" spans="1:8" ht="43.5" customHeight="1" x14ac:dyDescent="0.2">
      <c r="A51" s="1917" t="s">
        <v>1399</v>
      </c>
      <c r="B51" s="1918"/>
      <c r="C51" s="1918"/>
      <c r="D51" s="1918"/>
      <c r="E51" s="1918"/>
      <c r="F51" s="1918"/>
      <c r="G51" s="1918"/>
      <c r="H51" s="1918"/>
    </row>
    <row r="52" spans="1:8" ht="26.25" customHeight="1" x14ac:dyDescent="0.2">
      <c r="A52" s="1917" t="s">
        <v>1400</v>
      </c>
      <c r="B52" s="1918"/>
      <c r="C52" s="1918"/>
      <c r="D52" s="1918"/>
      <c r="E52" s="1918"/>
      <c r="F52" s="1918"/>
      <c r="G52" s="1918"/>
      <c r="H52" s="1918"/>
    </row>
    <row r="53" spans="1:8" ht="63" customHeight="1" x14ac:dyDescent="0.2">
      <c r="A53" s="1917" t="s">
        <v>1401</v>
      </c>
      <c r="B53" s="1918"/>
      <c r="C53" s="1918"/>
      <c r="D53" s="1918"/>
      <c r="E53" s="1918"/>
      <c r="F53" s="1918"/>
      <c r="G53" s="1918"/>
      <c r="H53" s="1918"/>
    </row>
    <row r="54" spans="1:8" ht="25.5" customHeight="1" x14ac:dyDescent="0.2">
      <c r="A54" s="1917" t="s">
        <v>1402</v>
      </c>
      <c r="B54" s="1918"/>
      <c r="C54" s="1918"/>
      <c r="D54" s="1918"/>
      <c r="E54" s="1918"/>
      <c r="F54" s="1918"/>
      <c r="G54" s="1918"/>
      <c r="H54" s="1918"/>
    </row>
    <row r="55" spans="1:8" ht="103.5" customHeight="1" x14ac:dyDescent="0.2">
      <c r="A55" s="1917" t="s">
        <v>905</v>
      </c>
      <c r="B55" s="1918"/>
      <c r="C55" s="1918"/>
      <c r="D55" s="1918"/>
      <c r="E55" s="1918"/>
      <c r="F55" s="1918"/>
      <c r="G55" s="1918"/>
      <c r="H55" s="1918"/>
    </row>
    <row r="56" spans="1:8" ht="67.5" customHeight="1" x14ac:dyDescent="0.2">
      <c r="A56" s="1917" t="s">
        <v>906</v>
      </c>
      <c r="B56" s="1918"/>
      <c r="C56" s="1918"/>
      <c r="D56" s="1918"/>
      <c r="E56" s="1918"/>
      <c r="F56" s="1918"/>
      <c r="G56" s="1918"/>
      <c r="H56" s="1918"/>
    </row>
    <row r="57" spans="1:8" ht="38.25" customHeight="1" x14ac:dyDescent="0.2">
      <c r="A57" s="1917" t="s">
        <v>907</v>
      </c>
      <c r="B57" s="1918"/>
      <c r="C57" s="1918"/>
      <c r="D57" s="1918"/>
      <c r="E57" s="1918"/>
      <c r="F57" s="1918"/>
      <c r="G57" s="1918"/>
      <c r="H57" s="1918"/>
    </row>
    <row r="89" spans="2:4" ht="96" customHeight="1" x14ac:dyDescent="0.2">
      <c r="B89" s="170"/>
      <c r="C89" s="170"/>
      <c r="D89" s="170"/>
    </row>
  </sheetData>
  <mergeCells count="28">
    <mergeCell ref="A3:C3"/>
    <mergeCell ref="B1:H1"/>
    <mergeCell ref="A41:H41"/>
    <mergeCell ref="A13:A15"/>
    <mergeCell ref="D14:H14"/>
    <mergeCell ref="B4:H4"/>
    <mergeCell ref="A6:H6"/>
    <mergeCell ref="B14:B15"/>
    <mergeCell ref="C14:C15"/>
    <mergeCell ref="A7:H7"/>
    <mergeCell ref="A8:H8"/>
    <mergeCell ref="A10:H10"/>
    <mergeCell ref="A9:H9"/>
    <mergeCell ref="A11:H11"/>
    <mergeCell ref="A40:H40"/>
    <mergeCell ref="A44:H44"/>
    <mergeCell ref="A46:H46"/>
    <mergeCell ref="A47:H47"/>
    <mergeCell ref="A48:H48"/>
    <mergeCell ref="A49:H49"/>
    <mergeCell ref="A56:H56"/>
    <mergeCell ref="A57:H57"/>
    <mergeCell ref="A50:H50"/>
    <mergeCell ref="A51:H51"/>
    <mergeCell ref="A52:H52"/>
    <mergeCell ref="A53:H53"/>
    <mergeCell ref="A55:H55"/>
    <mergeCell ref="A54:H54"/>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0" tint="-0.14999847407452621"/>
    <pageSetUpPr fitToPage="1"/>
  </sheetPr>
  <dimension ref="A1:G89"/>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40625" defaultRowHeight="12.75" x14ac:dyDescent="0.2"/>
  <cols>
    <col min="1" max="1" width="3.7109375" style="18" customWidth="1"/>
    <col min="2" max="2" width="49.42578125" style="18" bestFit="1" customWidth="1"/>
    <col min="3" max="7" width="15.7109375" style="18" customWidth="1"/>
    <col min="8" max="16384" width="9.140625" style="18"/>
  </cols>
  <sheetData>
    <row r="1" spans="1:7" ht="29.25" customHeight="1" x14ac:dyDescent="0.2">
      <c r="A1" s="500" t="s">
        <v>908</v>
      </c>
      <c r="B1" s="166"/>
      <c r="C1" s="1756" t="s">
        <v>744</v>
      </c>
      <c r="D1" s="1756"/>
      <c r="E1" s="1756"/>
      <c r="F1" s="1756"/>
      <c r="G1" s="1757"/>
    </row>
    <row r="2" spans="1:7" x14ac:dyDescent="0.2">
      <c r="A2" s="231" t="s">
        <v>909</v>
      </c>
      <c r="B2" s="107"/>
      <c r="C2" s="138"/>
      <c r="D2" s="138"/>
      <c r="E2" s="138"/>
      <c r="F2" s="138"/>
      <c r="G2" s="139"/>
    </row>
    <row r="3" spans="1:7" ht="13.5" thickBot="1" x14ac:dyDescent="0.25">
      <c r="A3" s="1935"/>
      <c r="B3" s="1737"/>
      <c r="C3" s="1737"/>
      <c r="D3" s="882"/>
      <c r="E3" s="882"/>
      <c r="F3" s="882"/>
      <c r="G3" s="883"/>
    </row>
    <row r="4" spans="1:7" ht="39" customHeight="1" thickBot="1" x14ac:dyDescent="0.25">
      <c r="A4" s="1733" t="s">
        <v>601</v>
      </c>
      <c r="B4" s="1936"/>
      <c r="C4" s="1733" t="s">
        <v>910</v>
      </c>
      <c r="D4" s="1735"/>
      <c r="E4" s="1734"/>
      <c r="F4" s="1734"/>
      <c r="G4" s="1735"/>
    </row>
    <row r="5" spans="1:7" ht="13.5" thickBot="1" x14ac:dyDescent="0.25">
      <c r="A5" s="103" t="s">
        <v>561</v>
      </c>
      <c r="B5" s="244"/>
      <c r="C5" s="243"/>
      <c r="D5" s="244"/>
      <c r="E5" s="104"/>
      <c r="F5" s="104"/>
      <c r="G5" s="1047">
        <f>Obsah!$D$4</f>
        <v>44012</v>
      </c>
    </row>
    <row r="6" spans="1:7" ht="41.25" customHeight="1" thickBot="1" x14ac:dyDescent="0.25">
      <c r="A6" s="1738" t="s">
        <v>2044</v>
      </c>
      <c r="B6" s="1739"/>
      <c r="C6" s="1739"/>
      <c r="D6" s="1739"/>
      <c r="E6" s="1739"/>
      <c r="F6" s="1739"/>
      <c r="G6" s="1937"/>
    </row>
    <row r="7" spans="1:7" ht="13.5" thickBot="1" x14ac:dyDescent="0.25">
      <c r="A7" s="1738" t="s">
        <v>2045</v>
      </c>
      <c r="B7" s="1739"/>
      <c r="C7" s="1739"/>
      <c r="D7" s="1739"/>
      <c r="E7" s="1739"/>
      <c r="F7" s="1739"/>
      <c r="G7" s="1937"/>
    </row>
    <row r="8" spans="1:7" ht="39" customHeight="1" thickBot="1" x14ac:dyDescent="0.25">
      <c r="A8" s="1738" t="s">
        <v>2046</v>
      </c>
      <c r="B8" s="1739"/>
      <c r="C8" s="1739"/>
      <c r="D8" s="1739"/>
      <c r="E8" s="1739"/>
      <c r="F8" s="1739"/>
      <c r="G8" s="1937"/>
    </row>
    <row r="9" spans="1:7" ht="13.5" thickBot="1" x14ac:dyDescent="0.25">
      <c r="A9" s="1738" t="s">
        <v>2019</v>
      </c>
      <c r="B9" s="1739"/>
      <c r="C9" s="1739"/>
      <c r="D9" s="1739"/>
      <c r="E9" s="1739"/>
      <c r="F9" s="1739"/>
      <c r="G9" s="1937"/>
    </row>
    <row r="10" spans="1:7" ht="47.25" customHeight="1" thickBot="1" x14ac:dyDescent="0.25">
      <c r="A10" s="1738" t="s">
        <v>2047</v>
      </c>
      <c r="B10" s="1739"/>
      <c r="C10" s="1739"/>
      <c r="D10" s="1739"/>
      <c r="E10" s="1739"/>
      <c r="F10" s="1739"/>
      <c r="G10" s="1937"/>
    </row>
    <row r="11" spans="1:7" ht="13.5" thickBot="1" x14ac:dyDescent="0.25">
      <c r="A11" s="1738" t="s">
        <v>2048</v>
      </c>
      <c r="B11" s="1739"/>
      <c r="C11" s="1739"/>
      <c r="D11" s="1739"/>
      <c r="E11" s="1739"/>
      <c r="F11" s="1739"/>
      <c r="G11" s="1937"/>
    </row>
    <row r="12" spans="1:7" ht="13.5" thickBot="1" x14ac:dyDescent="0.25">
      <c r="A12" s="544"/>
      <c r="B12" s="545"/>
      <c r="C12" s="545"/>
      <c r="D12" s="545"/>
      <c r="E12" s="545"/>
      <c r="F12" s="545"/>
      <c r="G12" s="546"/>
    </row>
    <row r="13" spans="1:7" ht="13.5" thickBot="1" x14ac:dyDescent="0.25">
      <c r="A13" s="547"/>
      <c r="B13" s="548"/>
      <c r="C13" s="1009" t="s">
        <v>783</v>
      </c>
      <c r="D13" s="1009" t="s">
        <v>784</v>
      </c>
      <c r="E13" s="1009" t="s">
        <v>788</v>
      </c>
      <c r="F13" s="1009" t="s">
        <v>789</v>
      </c>
      <c r="G13" s="1009" t="s">
        <v>792</v>
      </c>
    </row>
    <row r="14" spans="1:7" ht="13.5" thickBot="1" x14ac:dyDescent="0.25">
      <c r="A14" s="549"/>
      <c r="B14" s="550"/>
      <c r="C14" s="1928" t="s">
        <v>415</v>
      </c>
      <c r="D14" s="1922" t="s">
        <v>911</v>
      </c>
      <c r="E14" s="1923"/>
      <c r="F14" s="1923"/>
      <c r="G14" s="1924"/>
    </row>
    <row r="15" spans="1:7" ht="23.25" thickBot="1" x14ac:dyDescent="0.25">
      <c r="A15" s="551"/>
      <c r="B15" s="535" t="s">
        <v>898</v>
      </c>
      <c r="C15" s="1929"/>
      <c r="D15" s="1008" t="s">
        <v>912</v>
      </c>
      <c r="E15" s="1008" t="s">
        <v>913</v>
      </c>
      <c r="F15" s="1008" t="s">
        <v>914</v>
      </c>
      <c r="G15" s="1008" t="s">
        <v>915</v>
      </c>
    </row>
    <row r="16" spans="1:7" ht="39" thickBot="1" x14ac:dyDescent="0.25">
      <c r="A16" s="541">
        <v>1</v>
      </c>
      <c r="B16" s="552" t="s">
        <v>916</v>
      </c>
      <c r="C16" s="539"/>
      <c r="D16" s="539"/>
      <c r="E16" s="553"/>
      <c r="F16" s="539"/>
      <c r="G16" s="539"/>
    </row>
    <row r="17" spans="1:7" ht="26.25" thickBot="1" x14ac:dyDescent="0.25">
      <c r="A17" s="538">
        <v>2</v>
      </c>
      <c r="B17" s="540" t="s">
        <v>917</v>
      </c>
      <c r="C17" s="539"/>
      <c r="D17" s="539"/>
      <c r="E17" s="553"/>
      <c r="F17" s="539"/>
      <c r="G17" s="539"/>
    </row>
    <row r="18" spans="1:7" ht="26.25" thickBot="1" x14ac:dyDescent="0.25">
      <c r="A18" s="538">
        <v>3</v>
      </c>
      <c r="B18" s="540" t="s">
        <v>918</v>
      </c>
      <c r="C18" s="539"/>
      <c r="D18" s="539"/>
      <c r="E18" s="553"/>
      <c r="F18" s="539"/>
      <c r="G18" s="539"/>
    </row>
    <row r="19" spans="1:7" ht="13.5" thickBot="1" x14ac:dyDescent="0.25">
      <c r="A19" s="538">
        <v>4</v>
      </c>
      <c r="B19" s="540" t="s">
        <v>919</v>
      </c>
      <c r="C19" s="539"/>
      <c r="D19" s="539"/>
      <c r="E19" s="553"/>
      <c r="F19" s="539"/>
      <c r="G19" s="539"/>
    </row>
    <row r="20" spans="1:7" ht="13.5" thickBot="1" x14ac:dyDescent="0.25">
      <c r="A20" s="538">
        <v>5</v>
      </c>
      <c r="B20" s="554" t="s">
        <v>920</v>
      </c>
      <c r="C20" s="539"/>
      <c r="D20" s="539"/>
      <c r="E20" s="553"/>
      <c r="F20" s="539"/>
      <c r="G20" s="539"/>
    </row>
    <row r="21" spans="1:7" ht="26.25" thickBot="1" x14ac:dyDescent="0.25">
      <c r="A21" s="538">
        <v>6</v>
      </c>
      <c r="B21" s="554" t="s">
        <v>921</v>
      </c>
      <c r="C21" s="539"/>
      <c r="D21" s="539"/>
      <c r="E21" s="553"/>
      <c r="F21" s="539"/>
      <c r="G21" s="539"/>
    </row>
    <row r="22" spans="1:7" ht="13.5" thickBot="1" x14ac:dyDescent="0.25">
      <c r="A22" s="538">
        <v>7</v>
      </c>
      <c r="B22" s="554" t="s">
        <v>1970</v>
      </c>
      <c r="C22" s="539"/>
      <c r="D22" s="539"/>
      <c r="E22" s="553"/>
      <c r="F22" s="539"/>
      <c r="G22" s="539"/>
    </row>
    <row r="23" spans="1:7" ht="13.5" thickBot="1" x14ac:dyDescent="0.25">
      <c r="A23" s="538">
        <v>8</v>
      </c>
      <c r="B23" s="554" t="s">
        <v>1991</v>
      </c>
      <c r="C23" s="539"/>
      <c r="D23" s="539"/>
      <c r="E23" s="553"/>
      <c r="F23" s="539"/>
      <c r="G23" s="539"/>
    </row>
    <row r="24" spans="1:7" ht="13.5" thickBot="1" x14ac:dyDescent="0.25">
      <c r="A24" s="538">
        <v>9</v>
      </c>
      <c r="B24" s="540" t="s">
        <v>922</v>
      </c>
      <c r="C24" s="539"/>
      <c r="D24" s="539"/>
      <c r="E24" s="553"/>
      <c r="F24" s="539"/>
      <c r="G24" s="539"/>
    </row>
    <row r="25" spans="1:7" ht="13.5" thickBot="1" x14ac:dyDescent="0.25">
      <c r="A25" s="541">
        <v>10</v>
      </c>
      <c r="B25" s="552" t="s">
        <v>923</v>
      </c>
      <c r="C25" s="539"/>
      <c r="D25" s="539"/>
      <c r="E25" s="553"/>
      <c r="F25" s="539"/>
      <c r="G25" s="539"/>
    </row>
    <row r="26" spans="1:7" ht="30" customHeight="1" thickBot="1" x14ac:dyDescent="0.25">
      <c r="A26" s="1054" t="s">
        <v>2574</v>
      </c>
    </row>
    <row r="27" spans="1:7" ht="99.95" customHeight="1" thickBot="1" x14ac:dyDescent="0.25">
      <c r="A27" s="1930"/>
      <c r="B27" s="1931"/>
      <c r="C27" s="1931"/>
      <c r="D27" s="1931"/>
      <c r="E27" s="1931"/>
      <c r="F27" s="1931"/>
      <c r="G27" s="1932"/>
    </row>
    <row r="28" spans="1:7" ht="66" customHeight="1" x14ac:dyDescent="0.2">
      <c r="A28" s="1917" t="s">
        <v>897</v>
      </c>
      <c r="B28" s="1918"/>
      <c r="C28" s="1918"/>
      <c r="D28" s="1918"/>
      <c r="E28" s="1918"/>
      <c r="F28" s="1918"/>
      <c r="G28" s="1918"/>
    </row>
    <row r="29" spans="1:7" x14ac:dyDescent="0.2">
      <c r="A29" s="1925" t="s">
        <v>924</v>
      </c>
      <c r="B29" s="1926"/>
      <c r="C29" s="1926"/>
      <c r="D29" s="1926"/>
      <c r="E29" s="1926"/>
      <c r="F29" s="1926"/>
      <c r="G29" s="1926"/>
    </row>
    <row r="30" spans="1:7" s="516" customFormat="1" x14ac:dyDescent="0.2">
      <c r="A30" s="1881" t="s">
        <v>925</v>
      </c>
      <c r="B30" s="1881"/>
      <c r="C30" s="1881"/>
      <c r="D30" s="1881"/>
      <c r="E30" s="1881"/>
      <c r="F30" s="1881"/>
      <c r="G30" s="1881"/>
    </row>
    <row r="31" spans="1:7" s="516" customFormat="1" ht="38.25" customHeight="1" x14ac:dyDescent="0.2">
      <c r="A31" s="1933" t="s">
        <v>2049</v>
      </c>
      <c r="B31" s="1933"/>
      <c r="C31" s="1933"/>
      <c r="D31" s="1933"/>
      <c r="E31" s="1933"/>
      <c r="F31" s="1933"/>
      <c r="G31" s="1933"/>
    </row>
    <row r="32" spans="1:7" s="516" customFormat="1" ht="80.25" customHeight="1" x14ac:dyDescent="0.2">
      <c r="A32" s="1933" t="s">
        <v>2050</v>
      </c>
      <c r="B32" s="1933"/>
      <c r="C32" s="1933"/>
      <c r="D32" s="1933"/>
      <c r="E32" s="1933"/>
      <c r="F32" s="1933"/>
      <c r="G32" s="1933"/>
    </row>
    <row r="33" spans="1:7" s="516" customFormat="1" ht="38.25" customHeight="1" x14ac:dyDescent="0.2">
      <c r="A33" s="1933" t="s">
        <v>2051</v>
      </c>
      <c r="B33" s="1933"/>
      <c r="C33" s="1933"/>
      <c r="D33" s="1933"/>
      <c r="E33" s="1933"/>
      <c r="F33" s="1933"/>
      <c r="G33" s="1933"/>
    </row>
    <row r="34" spans="1:7" s="516" customFormat="1" ht="67.5" customHeight="1" x14ac:dyDescent="0.2">
      <c r="A34" s="1933" t="s">
        <v>2052</v>
      </c>
      <c r="B34" s="1933"/>
      <c r="C34" s="1933"/>
      <c r="D34" s="1933"/>
      <c r="E34" s="1933"/>
      <c r="F34" s="1933"/>
      <c r="G34" s="1933"/>
    </row>
    <row r="35" spans="1:7" s="516" customFormat="1" ht="89.25" customHeight="1" x14ac:dyDescent="0.2">
      <c r="A35" s="1933" t="s">
        <v>2053</v>
      </c>
      <c r="B35" s="1933"/>
      <c r="C35" s="1933"/>
      <c r="D35" s="1933"/>
      <c r="E35" s="1933"/>
      <c r="F35" s="1933"/>
      <c r="G35" s="1933"/>
    </row>
    <row r="36" spans="1:7" s="516" customFormat="1" ht="54" customHeight="1" x14ac:dyDescent="0.2">
      <c r="A36" s="1933" t="s">
        <v>2054</v>
      </c>
      <c r="B36" s="1933"/>
      <c r="C36" s="1933"/>
      <c r="D36" s="1933"/>
      <c r="E36" s="1933"/>
      <c r="F36" s="1933"/>
      <c r="G36" s="1933"/>
    </row>
    <row r="37" spans="1:7" s="466" customFormat="1" ht="90" customHeight="1" x14ac:dyDescent="0.2">
      <c r="A37" s="1934" t="s">
        <v>2055</v>
      </c>
      <c r="B37" s="1934"/>
      <c r="C37" s="1934"/>
      <c r="D37" s="1934"/>
      <c r="E37" s="1934"/>
      <c r="F37" s="1934"/>
      <c r="G37" s="1934"/>
    </row>
    <row r="38" spans="1:7" s="516" customFormat="1" ht="64.5" customHeight="1" x14ac:dyDescent="0.2">
      <c r="A38" s="1750" t="s">
        <v>926</v>
      </c>
      <c r="B38" s="1750"/>
      <c r="C38" s="1750"/>
      <c r="D38" s="1750"/>
      <c r="E38" s="1750"/>
      <c r="F38" s="1750"/>
      <c r="G38" s="1750"/>
    </row>
    <row r="39" spans="1:7" s="516" customFormat="1" ht="29.25" customHeight="1" x14ac:dyDescent="0.2">
      <c r="A39" s="1881" t="s">
        <v>927</v>
      </c>
      <c r="B39" s="1881"/>
      <c r="C39" s="1881"/>
      <c r="D39" s="1881"/>
      <c r="E39" s="1881"/>
      <c r="F39" s="1881"/>
      <c r="G39" s="1881"/>
    </row>
    <row r="40" spans="1:7" s="516" customFormat="1" ht="28.5" customHeight="1" x14ac:dyDescent="0.2">
      <c r="A40" s="1881" t="s">
        <v>1403</v>
      </c>
      <c r="B40" s="1881"/>
      <c r="C40" s="1881"/>
      <c r="D40" s="1881"/>
      <c r="E40" s="1881"/>
      <c r="F40" s="1881"/>
      <c r="G40" s="1881"/>
    </row>
    <row r="41" spans="1:7" s="516" customFormat="1" ht="36.75" customHeight="1" x14ac:dyDescent="0.2">
      <c r="A41" s="1881" t="s">
        <v>1404</v>
      </c>
      <c r="B41" s="1881"/>
      <c r="C41" s="1881"/>
      <c r="D41" s="1881"/>
      <c r="E41" s="1881"/>
      <c r="F41" s="1881"/>
      <c r="G41" s="1881"/>
    </row>
    <row r="42" spans="1:7" s="516" customFormat="1" ht="24" customHeight="1" x14ac:dyDescent="0.2">
      <c r="A42" s="1881" t="s">
        <v>2056</v>
      </c>
      <c r="B42" s="1881"/>
      <c r="C42" s="1881"/>
      <c r="D42" s="1881"/>
      <c r="E42" s="1881"/>
      <c r="F42" s="1881"/>
      <c r="G42" s="1881"/>
    </row>
    <row r="43" spans="1:7" s="516" customFormat="1" ht="24" customHeight="1" x14ac:dyDescent="0.2">
      <c r="A43" s="1881" t="s">
        <v>1405</v>
      </c>
      <c r="B43" s="1881"/>
      <c r="C43" s="1881"/>
      <c r="D43" s="1881"/>
      <c r="E43" s="1881"/>
      <c r="F43" s="1881"/>
      <c r="G43" s="1881"/>
    </row>
    <row r="89" spans="2:4" ht="96" customHeight="1" x14ac:dyDescent="0.2">
      <c r="B89" s="170"/>
      <c r="C89" s="170"/>
      <c r="D89" s="170"/>
    </row>
  </sheetData>
  <mergeCells count="29">
    <mergeCell ref="A3:C3"/>
    <mergeCell ref="A4:B4"/>
    <mergeCell ref="C1:G1"/>
    <mergeCell ref="C4:G4"/>
    <mergeCell ref="A34:G34"/>
    <mergeCell ref="A28:G28"/>
    <mergeCell ref="D14:G14"/>
    <mergeCell ref="A6:G6"/>
    <mergeCell ref="A7:G7"/>
    <mergeCell ref="A8:G8"/>
    <mergeCell ref="A10:G10"/>
    <mergeCell ref="A9:G9"/>
    <mergeCell ref="A11:G11"/>
    <mergeCell ref="C14:C15"/>
    <mergeCell ref="A29:G29"/>
    <mergeCell ref="A30:G30"/>
    <mergeCell ref="A31:G31"/>
    <mergeCell ref="A32:G32"/>
    <mergeCell ref="A33:G33"/>
    <mergeCell ref="A27:G27"/>
    <mergeCell ref="A43:G43"/>
    <mergeCell ref="A36:G36"/>
    <mergeCell ref="A39:G39"/>
    <mergeCell ref="A35:G35"/>
    <mergeCell ref="A37:G37"/>
    <mergeCell ref="A38:G38"/>
    <mergeCell ref="A40:G40"/>
    <mergeCell ref="A41:G41"/>
    <mergeCell ref="A42:G42"/>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theme="0" tint="-0.14999847407452621"/>
    <pageSetUpPr fitToPage="1"/>
  </sheetPr>
  <dimension ref="A1:WHZ89"/>
  <sheetViews>
    <sheetView zoomScale="85" zoomScaleNormal="85" zoomScaleSheetLayoutView="100" workbookViewId="0">
      <pane xSplit="7" ySplit="5" topLeftCell="WHP6" activePane="bottomRight" state="frozen"/>
      <selection pane="topRight"/>
      <selection pane="bottomLeft"/>
      <selection pane="bottomRight"/>
    </sheetView>
  </sheetViews>
  <sheetFormatPr defaultColWidth="9.140625" defaultRowHeight="12.75" x14ac:dyDescent="0.2"/>
  <cols>
    <col min="1" max="1" width="30.7109375" style="18" customWidth="1"/>
    <col min="2" max="7" width="15.7109375" style="18" customWidth="1"/>
    <col min="8" max="16384" width="9.140625" style="18"/>
  </cols>
  <sheetData>
    <row r="1" spans="1:15782" s="21" customFormat="1" ht="29.25" customHeight="1" x14ac:dyDescent="0.2">
      <c r="A1" s="500" t="s">
        <v>928</v>
      </c>
      <c r="B1" s="1756" t="s">
        <v>744</v>
      </c>
      <c r="C1" s="1756"/>
      <c r="D1" s="1756"/>
      <c r="E1" s="1756"/>
      <c r="F1" s="1756"/>
      <c r="G1" s="1757"/>
    </row>
    <row r="2" spans="1:15782" s="21" customFormat="1" x14ac:dyDescent="0.2">
      <c r="A2" s="131" t="s">
        <v>930</v>
      </c>
      <c r="B2" s="107"/>
      <c r="C2" s="138"/>
      <c r="D2" s="138"/>
      <c r="E2" s="138"/>
      <c r="F2" s="138"/>
      <c r="G2" s="139"/>
    </row>
    <row r="3" spans="1:15782" s="21" customFormat="1" ht="13.5" thickBot="1" x14ac:dyDescent="0.25">
      <c r="A3" s="884"/>
      <c r="B3" s="885"/>
      <c r="C3" s="885"/>
      <c r="D3" s="885"/>
      <c r="E3" s="885"/>
      <c r="F3" s="885"/>
      <c r="G3" s="886"/>
    </row>
    <row r="4" spans="1:15782" s="21" customFormat="1" ht="39" customHeight="1" thickBot="1" x14ac:dyDescent="0.25">
      <c r="A4" s="450" t="s">
        <v>601</v>
      </c>
      <c r="B4" s="1733" t="s">
        <v>929</v>
      </c>
      <c r="C4" s="1734"/>
      <c r="D4" s="1735"/>
      <c r="E4" s="1734"/>
      <c r="F4" s="1734"/>
      <c r="G4" s="1735"/>
    </row>
    <row r="5" spans="1:15782" s="21" customFormat="1" ht="13.5" thickBot="1" x14ac:dyDescent="0.25">
      <c r="A5" s="103" t="s">
        <v>561</v>
      </c>
      <c r="B5" s="244"/>
      <c r="C5" s="243"/>
      <c r="D5" s="243"/>
      <c r="E5" s="102"/>
      <c r="F5" s="102"/>
      <c r="G5" s="1046">
        <f>Obsah!$D$4</f>
        <v>44012</v>
      </c>
    </row>
    <row r="6" spans="1:15782" s="21" customFormat="1" ht="27" customHeight="1" thickBot="1" x14ac:dyDescent="0.25">
      <c r="A6" s="1938" t="s">
        <v>2057</v>
      </c>
      <c r="B6" s="1939"/>
      <c r="C6" s="1939"/>
      <c r="D6" s="1939"/>
      <c r="E6" s="1939"/>
      <c r="F6" s="1939"/>
      <c r="G6" s="1940"/>
    </row>
    <row r="7" spans="1:15782" s="21" customFormat="1" ht="17.25" customHeight="1" thickBot="1" x14ac:dyDescent="0.25">
      <c r="A7" s="1938" t="s">
        <v>2045</v>
      </c>
      <c r="B7" s="1939"/>
      <c r="C7" s="1939"/>
      <c r="D7" s="1939"/>
      <c r="E7" s="1939"/>
      <c r="F7" s="1939"/>
      <c r="G7" s="1940"/>
    </row>
    <row r="8" spans="1:15782" s="21" customFormat="1" ht="81.75" customHeight="1" thickBot="1" x14ac:dyDescent="0.25">
      <c r="A8" s="1938" t="s">
        <v>2058</v>
      </c>
      <c r="B8" s="1939"/>
      <c r="C8" s="1939"/>
      <c r="D8" s="1939"/>
      <c r="E8" s="1939"/>
      <c r="F8" s="1939"/>
      <c r="G8" s="1940"/>
    </row>
    <row r="9" spans="1:15782" s="21" customFormat="1" ht="13.5" thickBot="1" x14ac:dyDescent="0.25">
      <c r="A9" s="1938" t="s">
        <v>2019</v>
      </c>
      <c r="B9" s="1939"/>
      <c r="C9" s="1939"/>
      <c r="D9" s="1939"/>
      <c r="E9" s="1939"/>
      <c r="F9" s="1939"/>
      <c r="G9" s="1940"/>
    </row>
    <row r="10" spans="1:15782" s="21" customFormat="1" ht="43.5" customHeight="1" thickBot="1" x14ac:dyDescent="0.25">
      <c r="A10" s="1938" t="s">
        <v>2059</v>
      </c>
      <c r="B10" s="1939"/>
      <c r="C10" s="1939"/>
      <c r="D10" s="1939"/>
      <c r="E10" s="1939"/>
      <c r="F10" s="1939"/>
      <c r="G10" s="1940"/>
    </row>
    <row r="11" spans="1:15782" s="21" customFormat="1" ht="24.75" customHeight="1" thickBot="1" x14ac:dyDescent="0.25">
      <c r="A11" s="1938" t="s">
        <v>2060</v>
      </c>
      <c r="B11" s="1939"/>
      <c r="C11" s="1939"/>
      <c r="D11" s="1939"/>
      <c r="E11" s="1939"/>
      <c r="F11" s="1939"/>
      <c r="G11" s="1940"/>
    </row>
    <row r="12" spans="1:15782" s="21" customFormat="1" ht="13.5" thickBot="1" x14ac:dyDescent="0.25">
      <c r="A12" s="556"/>
      <c r="B12" s="557"/>
      <c r="C12" s="557"/>
      <c r="D12" s="557"/>
      <c r="E12" s="557"/>
      <c r="F12" s="557"/>
      <c r="G12" s="558"/>
    </row>
    <row r="13" spans="1:15782" s="21" customFormat="1" ht="26.25" thickBot="1" x14ac:dyDescent="0.25">
      <c r="A13" s="559" t="s">
        <v>1933</v>
      </c>
      <c r="B13" s="557"/>
      <c r="C13" s="557"/>
      <c r="D13" s="557"/>
      <c r="E13" s="557"/>
      <c r="F13" s="557"/>
      <c r="G13" s="558"/>
    </row>
    <row r="14" spans="1:15782" s="21" customFormat="1" ht="13.5" thickBot="1" x14ac:dyDescent="0.25">
      <c r="A14" s="560" t="s">
        <v>783</v>
      </c>
      <c r="B14" s="561" t="s">
        <v>784</v>
      </c>
      <c r="C14" s="562" t="s">
        <v>788</v>
      </c>
      <c r="D14" s="561" t="s">
        <v>789</v>
      </c>
      <c r="E14" s="561" t="s">
        <v>792</v>
      </c>
      <c r="F14" s="561" t="s">
        <v>851</v>
      </c>
      <c r="G14" s="563" t="s">
        <v>852</v>
      </c>
    </row>
    <row r="15" spans="1:15782" s="21" customFormat="1" ht="23.25" thickBot="1" x14ac:dyDescent="0.25">
      <c r="A15" s="1941" t="s">
        <v>4</v>
      </c>
      <c r="B15" s="1943" t="s">
        <v>931</v>
      </c>
      <c r="C15" s="995" t="s">
        <v>932</v>
      </c>
      <c r="D15" s="1010" t="s">
        <v>933</v>
      </c>
      <c r="E15" s="1945"/>
      <c r="F15" s="1946"/>
      <c r="G15" s="1947"/>
    </row>
    <row r="16" spans="1:15782" s="564" customFormat="1" ht="34.5" thickBot="1" x14ac:dyDescent="0.25">
      <c r="A16" s="1942"/>
      <c r="B16" s="1944"/>
      <c r="C16" s="995" t="s">
        <v>934</v>
      </c>
      <c r="D16" s="995" t="s">
        <v>935</v>
      </c>
      <c r="E16" s="995" t="s">
        <v>936</v>
      </c>
      <c r="F16" s="995" t="s">
        <v>937</v>
      </c>
      <c r="G16" s="101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1012" t="s">
        <v>938</v>
      </c>
      <c r="B17" s="1010" t="s">
        <v>934</v>
      </c>
      <c r="C17" s="1013" t="s">
        <v>939</v>
      </c>
      <c r="D17" s="1014"/>
      <c r="E17" s="1014"/>
      <c r="F17" s="1014"/>
      <c r="G17" s="1015" t="s">
        <v>940</v>
      </c>
    </row>
    <row r="18" spans="1:7" s="21" customFormat="1" ht="13.5" thickBot="1" x14ac:dyDescent="0.25">
      <c r="A18" s="1012" t="s">
        <v>941</v>
      </c>
      <c r="B18" s="1010" t="s">
        <v>934</v>
      </c>
      <c r="C18" s="1014"/>
      <c r="D18" s="1013" t="s">
        <v>939</v>
      </c>
      <c r="E18" s="1014"/>
      <c r="F18" s="1014"/>
      <c r="G18" s="1015" t="s">
        <v>940</v>
      </c>
    </row>
    <row r="19" spans="1:7" s="21" customFormat="1" ht="13.5" thickBot="1" x14ac:dyDescent="0.25">
      <c r="A19" s="1012" t="s">
        <v>942</v>
      </c>
      <c r="B19" s="1010" t="s">
        <v>934</v>
      </c>
      <c r="C19" s="1014"/>
      <c r="D19" s="1014"/>
      <c r="E19" s="1014"/>
      <c r="F19" s="1013" t="s">
        <v>939</v>
      </c>
      <c r="G19" s="1015" t="s">
        <v>943</v>
      </c>
    </row>
    <row r="20" spans="1:7" s="21" customFormat="1" ht="34.5" thickBot="1" x14ac:dyDescent="0.25">
      <c r="A20" s="1012" t="s">
        <v>944</v>
      </c>
      <c r="B20" s="1010" t="s">
        <v>934</v>
      </c>
      <c r="C20" s="1014"/>
      <c r="D20" s="1014"/>
      <c r="E20" s="1013" t="s">
        <v>939</v>
      </c>
      <c r="F20" s="1014"/>
      <c r="G20" s="1015" t="s">
        <v>945</v>
      </c>
    </row>
    <row r="21" spans="1:7" s="21" customFormat="1" ht="30" customHeight="1" thickBot="1" x14ac:dyDescent="0.25">
      <c r="A21" s="1054" t="s">
        <v>2574</v>
      </c>
      <c r="B21" s="18"/>
      <c r="C21" s="18"/>
      <c r="D21" s="18"/>
      <c r="E21" s="18"/>
      <c r="F21" s="18"/>
      <c r="G21" s="18"/>
    </row>
    <row r="22" spans="1:7" s="21" customFormat="1" ht="99.95" customHeight="1" thickBot="1" x14ac:dyDescent="0.25">
      <c r="A22" s="1930"/>
      <c r="B22" s="1931"/>
      <c r="C22" s="1931"/>
      <c r="D22" s="1931"/>
      <c r="E22" s="1931"/>
      <c r="F22" s="1931"/>
      <c r="G22" s="1932"/>
    </row>
    <row r="23" spans="1:7" s="21" customFormat="1" ht="49.5" customHeight="1" x14ac:dyDescent="0.2">
      <c r="A23" s="1917" t="s">
        <v>896</v>
      </c>
      <c r="B23" s="1918"/>
      <c r="C23" s="1918"/>
      <c r="D23" s="1918"/>
      <c r="E23" s="1918"/>
      <c r="F23" s="1918"/>
      <c r="G23" s="1918"/>
    </row>
    <row r="24" spans="1:7" s="21" customFormat="1" x14ac:dyDescent="0.2">
      <c r="A24" s="566" t="s">
        <v>924</v>
      </c>
      <c r="B24" s="18"/>
      <c r="C24" s="18"/>
      <c r="D24" s="18"/>
      <c r="E24" s="18"/>
      <c r="F24" s="18"/>
      <c r="G24" s="18"/>
    </row>
    <row r="25" spans="1:7" s="21" customFormat="1" ht="23.25" customHeight="1" x14ac:dyDescent="0.2">
      <c r="A25" s="1933" t="s">
        <v>2061</v>
      </c>
      <c r="B25" s="1933"/>
      <c r="C25" s="1933"/>
      <c r="D25" s="1933"/>
      <c r="E25" s="1933"/>
      <c r="F25" s="1933"/>
      <c r="G25" s="1933"/>
    </row>
    <row r="26" spans="1:7" s="21" customFormat="1" ht="15" customHeight="1" x14ac:dyDescent="0.2">
      <c r="A26" s="1933" t="s">
        <v>2062</v>
      </c>
      <c r="B26" s="1933"/>
      <c r="C26" s="1933"/>
      <c r="D26" s="1933"/>
      <c r="E26" s="1933"/>
      <c r="F26" s="1933"/>
      <c r="G26" s="1933"/>
    </row>
    <row r="27" spans="1:7" s="21" customFormat="1" ht="24" customHeight="1" x14ac:dyDescent="0.2">
      <c r="A27" s="1933" t="s">
        <v>2063</v>
      </c>
      <c r="B27" s="1933"/>
      <c r="C27" s="1933"/>
      <c r="D27" s="1933"/>
      <c r="E27" s="1933"/>
      <c r="F27" s="1933"/>
      <c r="G27" s="1933"/>
    </row>
    <row r="28" spans="1:7" s="21" customFormat="1" x14ac:dyDescent="0.2">
      <c r="A28" s="1933" t="s">
        <v>2064</v>
      </c>
      <c r="B28" s="1933"/>
      <c r="C28" s="1933"/>
      <c r="D28" s="1933"/>
      <c r="E28" s="1933"/>
      <c r="F28" s="1933"/>
      <c r="G28" s="1933"/>
    </row>
    <row r="89" spans="2:4" ht="96" customHeight="1" x14ac:dyDescent="0.2">
      <c r="B89" s="170"/>
      <c r="C89" s="170"/>
      <c r="D89" s="170"/>
    </row>
  </sheetData>
  <mergeCells count="17">
    <mergeCell ref="A22:G22"/>
    <mergeCell ref="B1:G1"/>
    <mergeCell ref="B4:G4"/>
    <mergeCell ref="A6:G6"/>
    <mergeCell ref="A7:G7"/>
    <mergeCell ref="A15:A16"/>
    <mergeCell ref="B15:B16"/>
    <mergeCell ref="E15:G15"/>
    <mergeCell ref="A8:G8"/>
    <mergeCell ref="A9:G9"/>
    <mergeCell ref="A10:G10"/>
    <mergeCell ref="A11:G11"/>
    <mergeCell ref="A23:G23"/>
    <mergeCell ref="A25:G25"/>
    <mergeCell ref="A28:G28"/>
    <mergeCell ref="A27:G27"/>
    <mergeCell ref="A26:G26"/>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0" tint="-0.14999847407452621"/>
  </sheetPr>
  <dimension ref="A1:D88"/>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4.140625" style="18" customWidth="1"/>
    <col min="2" max="2" width="5.5703125" style="18" customWidth="1"/>
    <col min="3" max="4" width="55.42578125" style="18" customWidth="1"/>
    <col min="5" max="16384" width="9.140625" style="18"/>
  </cols>
  <sheetData>
    <row r="1" spans="1:4" ht="29.25" customHeight="1" x14ac:dyDescent="0.2">
      <c r="A1" s="500" t="s">
        <v>946</v>
      </c>
      <c r="B1" s="1756" t="s">
        <v>744</v>
      </c>
      <c r="C1" s="1756"/>
      <c r="D1" s="1757"/>
    </row>
    <row r="2" spans="1:4" x14ac:dyDescent="0.2">
      <c r="A2" s="131" t="s">
        <v>947</v>
      </c>
      <c r="B2" s="107"/>
      <c r="C2" s="138"/>
      <c r="D2" s="139"/>
    </row>
    <row r="3" spans="1:4" ht="13.5" thickBot="1" x14ac:dyDescent="0.25">
      <c r="A3" s="1736"/>
      <c r="B3" s="1737"/>
      <c r="C3" s="1737"/>
      <c r="D3" s="881"/>
    </row>
    <row r="4" spans="1:4" ht="39" customHeight="1" thickBot="1" x14ac:dyDescent="0.25">
      <c r="A4" s="450" t="s">
        <v>601</v>
      </c>
      <c r="B4" s="1733" t="s">
        <v>948</v>
      </c>
      <c r="C4" s="1734"/>
      <c r="D4" s="1735"/>
    </row>
    <row r="5" spans="1:4" ht="13.5" thickBot="1" x14ac:dyDescent="0.25">
      <c r="A5" s="103" t="s">
        <v>561</v>
      </c>
      <c r="B5" s="244"/>
      <c r="C5" s="243"/>
      <c r="D5" s="1045">
        <f>Obsah!$D$4</f>
        <v>44012</v>
      </c>
    </row>
    <row r="6" spans="1:4" ht="39.75" customHeight="1" thickBot="1" x14ac:dyDescent="0.25">
      <c r="A6" s="1752" t="s">
        <v>2065</v>
      </c>
      <c r="B6" s="1753"/>
      <c r="C6" s="1753"/>
      <c r="D6" s="1948"/>
    </row>
    <row r="7" spans="1:4" ht="15.75" customHeight="1" thickBot="1" x14ac:dyDescent="0.25">
      <c r="A7" s="1752" t="s">
        <v>2045</v>
      </c>
      <c r="B7" s="1753"/>
      <c r="C7" s="1753"/>
      <c r="D7" s="1948"/>
    </row>
    <row r="8" spans="1:4" ht="13.5" thickBot="1" x14ac:dyDescent="0.25">
      <c r="A8" s="1767" t="s">
        <v>2066</v>
      </c>
      <c r="B8" s="1768"/>
      <c r="C8" s="1768"/>
      <c r="D8" s="498"/>
    </row>
    <row r="9" spans="1:4" ht="13.5" thickBot="1" x14ac:dyDescent="0.25">
      <c r="A9" s="1767" t="s">
        <v>2027</v>
      </c>
      <c r="B9" s="1768"/>
      <c r="C9" s="1768"/>
      <c r="D9" s="498"/>
    </row>
    <row r="10" spans="1:4" ht="13.5" thickBot="1" x14ac:dyDescent="0.25">
      <c r="A10" s="1767" t="s">
        <v>2067</v>
      </c>
      <c r="B10" s="1768"/>
      <c r="C10" s="1768"/>
      <c r="D10" s="498"/>
    </row>
    <row r="11" spans="1:4" ht="13.5" thickBot="1" x14ac:dyDescent="0.25">
      <c r="A11" s="567"/>
      <c r="B11" s="568"/>
      <c r="C11" s="568"/>
      <c r="D11" s="498"/>
    </row>
    <row r="12" spans="1:4" ht="65.25" customHeight="1" thickBot="1" x14ac:dyDescent="0.25">
      <c r="A12" s="497" t="s">
        <v>949</v>
      </c>
      <c r="B12" s="1949" t="s">
        <v>950</v>
      </c>
      <c r="C12" s="1950"/>
      <c r="D12" s="488"/>
    </row>
    <row r="13" spans="1:4" ht="82.5" customHeight="1" thickBot="1" x14ac:dyDescent="0.25">
      <c r="A13" s="492" t="s">
        <v>949</v>
      </c>
      <c r="B13" s="488" t="s">
        <v>722</v>
      </c>
      <c r="C13" s="488" t="s">
        <v>951</v>
      </c>
      <c r="D13" s="488"/>
    </row>
    <row r="14" spans="1:4" ht="58.5" customHeight="1" thickBot="1" x14ac:dyDescent="0.25">
      <c r="A14" s="492" t="s">
        <v>949</v>
      </c>
      <c r="B14" s="488" t="s">
        <v>728</v>
      </c>
      <c r="C14" s="488" t="s">
        <v>952</v>
      </c>
      <c r="D14" s="488"/>
    </row>
    <row r="15" spans="1:4" ht="140.25" x14ac:dyDescent="0.2">
      <c r="A15" s="1952" t="s">
        <v>954</v>
      </c>
      <c r="B15" s="1765" t="s">
        <v>731</v>
      </c>
      <c r="C15" s="487" t="s">
        <v>953</v>
      </c>
      <c r="D15" s="487"/>
    </row>
    <row r="16" spans="1:4" ht="38.25" x14ac:dyDescent="0.2">
      <c r="A16" s="1953"/>
      <c r="B16" s="1951"/>
      <c r="C16" s="489" t="s">
        <v>2068</v>
      </c>
      <c r="D16" s="489"/>
    </row>
    <row r="17" spans="1:4" ht="18" customHeight="1" x14ac:dyDescent="0.2">
      <c r="A17" s="1953"/>
      <c r="B17" s="1951"/>
      <c r="C17" s="489" t="s">
        <v>2069</v>
      </c>
      <c r="D17" s="489"/>
    </row>
    <row r="18" spans="1:4" ht="38.25" customHeight="1" thickBot="1" x14ac:dyDescent="0.25">
      <c r="A18" s="1954"/>
      <c r="B18" s="1766"/>
      <c r="C18" s="488" t="s">
        <v>2070</v>
      </c>
      <c r="D18" s="488"/>
    </row>
    <row r="20" spans="1:4" ht="40.5" customHeight="1" x14ac:dyDescent="0.2">
      <c r="A20" s="1750" t="s">
        <v>2071</v>
      </c>
      <c r="B20" s="1750"/>
      <c r="C20" s="1750"/>
      <c r="D20" s="1750"/>
    </row>
    <row r="21" spans="1:4" x14ac:dyDescent="0.2">
      <c r="A21" s="499"/>
    </row>
    <row r="88" spans="2:4" ht="96" customHeight="1" x14ac:dyDescent="0.2">
      <c r="B88" s="170"/>
      <c r="C88" s="170"/>
      <c r="D88" s="170"/>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I115"/>
  <sheetViews>
    <sheetView zoomScale="85" zoomScaleNormal="85" zoomScaleSheetLayoutView="100" workbookViewId="0">
      <pane xSplit="5" ySplit="7" topLeftCell="F8" activePane="bottomRight" state="frozen"/>
      <selection pane="topRight"/>
      <selection pane="bottomLeft"/>
      <selection pane="bottomRight"/>
    </sheetView>
  </sheetViews>
  <sheetFormatPr defaultColWidth="9.140625" defaultRowHeight="12.75" x14ac:dyDescent="0.2"/>
  <cols>
    <col min="1" max="1" width="57.85546875" style="18" customWidth="1"/>
    <col min="2" max="4" width="12.7109375" style="18" customWidth="1"/>
    <col min="5" max="5" width="51.28515625" style="18" bestFit="1" customWidth="1"/>
    <col min="6" max="16384" width="9.140625" style="18"/>
  </cols>
  <sheetData>
    <row r="1" spans="1:6" ht="39" customHeight="1" x14ac:dyDescent="0.2">
      <c r="A1" s="500" t="s">
        <v>955</v>
      </c>
      <c r="B1" s="1756" t="s">
        <v>400</v>
      </c>
      <c r="C1" s="1756"/>
      <c r="D1" s="1756"/>
      <c r="E1" s="1757"/>
    </row>
    <row r="2" spans="1:6" ht="18" customHeight="1" x14ac:dyDescent="0.2">
      <c r="A2" s="457" t="s">
        <v>959</v>
      </c>
      <c r="B2" s="138"/>
      <c r="C2" s="138"/>
      <c r="D2" s="138"/>
      <c r="E2" s="139"/>
    </row>
    <row r="3" spans="1:6" ht="13.5" thickBot="1" x14ac:dyDescent="0.25">
      <c r="A3" s="1991"/>
      <c r="B3" s="1992"/>
      <c r="C3" s="1992"/>
      <c r="D3" s="1992"/>
      <c r="E3" s="236"/>
    </row>
    <row r="4" spans="1:6" s="494" customFormat="1" ht="27.75" customHeight="1" thickBot="1" x14ac:dyDescent="0.3">
      <c r="A4" s="2001" t="s">
        <v>579</v>
      </c>
      <c r="B4" s="2001"/>
      <c r="C4" s="2002"/>
      <c r="D4" s="2003"/>
      <c r="E4" s="2003"/>
    </row>
    <row r="5" spans="1:6" ht="23.25" customHeight="1" x14ac:dyDescent="0.2">
      <c r="A5" s="1791" t="s">
        <v>359</v>
      </c>
      <c r="B5" s="2004"/>
      <c r="C5" s="2004"/>
      <c r="D5" s="2005"/>
      <c r="E5" s="2007" t="s">
        <v>601</v>
      </c>
      <c r="F5" s="1146">
        <v>4041</v>
      </c>
    </row>
    <row r="6" spans="1:6" ht="23.25" customHeight="1" thickBot="1" x14ac:dyDescent="0.25">
      <c r="A6" s="2006"/>
      <c r="B6" s="2004"/>
      <c r="C6" s="2004"/>
      <c r="D6" s="2005"/>
      <c r="E6" s="2008"/>
      <c r="F6" s="170"/>
    </row>
    <row r="7" spans="1:6" ht="13.5" thickBot="1" x14ac:dyDescent="0.25">
      <c r="A7" s="103" t="s">
        <v>561</v>
      </c>
      <c r="B7" s="102"/>
      <c r="C7" s="102"/>
      <c r="D7" s="463"/>
      <c r="E7" s="1032">
        <f>Obsah!$D$4</f>
        <v>44012</v>
      </c>
    </row>
    <row r="8" spans="1:6" x14ac:dyDescent="0.2">
      <c r="A8" s="1993" t="s">
        <v>370</v>
      </c>
      <c r="B8" s="1994"/>
      <c r="C8" s="1994"/>
      <c r="D8" s="1995"/>
      <c r="E8" s="1999" t="s">
        <v>962</v>
      </c>
    </row>
    <row r="9" spans="1:6" ht="26.25" customHeight="1" thickBot="1" x14ac:dyDescent="0.25">
      <c r="A9" s="1996"/>
      <c r="B9" s="1997"/>
      <c r="C9" s="1997"/>
      <c r="D9" s="1998"/>
      <c r="E9" s="2000"/>
    </row>
    <row r="10" spans="1:6" ht="26.45" customHeight="1" x14ac:dyDescent="0.25">
      <c r="A10" s="1427" t="s">
        <v>2708</v>
      </c>
      <c r="B10" s="1428"/>
      <c r="C10" s="1429"/>
      <c r="D10" s="1429"/>
      <c r="E10" s="1430"/>
      <c r="F10" s="944"/>
    </row>
    <row r="11" spans="1:6" ht="15" x14ac:dyDescent="0.25">
      <c r="A11" s="1430"/>
      <c r="B11" s="1428"/>
      <c r="C11" s="1429"/>
      <c r="D11" s="1429"/>
      <c r="E11" s="1430"/>
      <c r="F11" s="944"/>
    </row>
    <row r="12" spans="1:6" ht="15.75" thickBot="1" x14ac:dyDescent="0.3">
      <c r="A12" s="1431" t="s">
        <v>2681</v>
      </c>
      <c r="B12" s="1432" t="s">
        <v>2682</v>
      </c>
      <c r="C12" s="1432" t="s">
        <v>2683</v>
      </c>
      <c r="D12" s="1432" t="s">
        <v>2683</v>
      </c>
      <c r="E12" s="1430"/>
      <c r="F12" s="944"/>
    </row>
    <row r="13" spans="1:6" ht="36" thickTop="1" thickBot="1" x14ac:dyDescent="0.3">
      <c r="A13" s="1433"/>
      <c r="B13" s="1434"/>
      <c r="C13" s="1435" t="s">
        <v>2684</v>
      </c>
      <c r="D13" s="1435" t="s">
        <v>2685</v>
      </c>
      <c r="E13" s="1430"/>
      <c r="F13" s="944"/>
    </row>
    <row r="14" spans="1:6" ht="13.5" thickTop="1" x14ac:dyDescent="0.2">
      <c r="A14" s="1436" t="s">
        <v>2686</v>
      </c>
      <c r="B14" s="1437"/>
      <c r="C14" s="1438"/>
      <c r="D14" s="1438"/>
      <c r="E14" s="1439"/>
      <c r="F14" s="944"/>
    </row>
    <row r="15" spans="1:6" ht="24" x14ac:dyDescent="0.2">
      <c r="A15" s="1440" t="str">
        <f>[1]Rozvaha!A3</f>
        <v>Pokladní hotovost, hotovost u centrálních bank a ostatní vklady splatné na požádání</v>
      </c>
      <c r="B15" s="1441">
        <f>[1]Rozvaha!C3</f>
        <v>1161</v>
      </c>
      <c r="C15" s="1442"/>
      <c r="D15" s="1442"/>
      <c r="E15" s="1439"/>
      <c r="F15" s="944"/>
    </row>
    <row r="16" spans="1:6" hidden="1" x14ac:dyDescent="0.2">
      <c r="A16" s="1443" t="str">
        <f>[1]Rozvaha!$A$5</f>
        <v>Deriváty k obchodování</v>
      </c>
      <c r="B16" s="1441">
        <f>[1]Rozvaha!$C$5</f>
        <v>0</v>
      </c>
      <c r="C16" s="1442"/>
      <c r="D16" s="1442"/>
      <c r="E16" s="1439"/>
      <c r="F16" s="944"/>
    </row>
    <row r="17" spans="1:6" x14ac:dyDescent="0.2">
      <c r="A17" s="1443" t="str">
        <f>[1]Rozvaha!A8</f>
        <v>Dluhové cenné papíry v reálné hodnotě vykázané do OCI</v>
      </c>
      <c r="B17" s="1441">
        <f>[1]Rozvaha!C8</f>
        <v>1821</v>
      </c>
      <c r="C17" s="1442"/>
      <c r="D17" s="1442"/>
      <c r="E17" s="1439"/>
      <c r="F17" s="944"/>
    </row>
    <row r="18" spans="1:6" x14ac:dyDescent="0.2">
      <c r="A18" s="1443" t="str">
        <f>[1]Rozvaha!A9</f>
        <v>Finanční aktiva v naběhlé hodnotě</v>
      </c>
      <c r="B18" s="1441">
        <f>[1]Rozvaha!C9</f>
        <v>39587</v>
      </c>
      <c r="C18" s="1442"/>
      <c r="D18" s="1442"/>
      <c r="E18" s="1439"/>
      <c r="F18" s="944"/>
    </row>
    <row r="19" spans="1:6" x14ac:dyDescent="0.2">
      <c r="A19" s="1500" t="str">
        <f>[1]Rozvaha!A10</f>
        <v>Dluhové cenné papíry v naběhlé hodnotě</v>
      </c>
      <c r="B19" s="1501">
        <f>[1]Rozvaha!C10</f>
        <v>1596</v>
      </c>
      <c r="C19" s="1445"/>
      <c r="D19" s="1445"/>
      <c r="E19" s="1439"/>
      <c r="F19" s="944"/>
    </row>
    <row r="20" spans="1:6" x14ac:dyDescent="0.2">
      <c r="A20" s="1500" t="str">
        <f>[1]Rozvaha!A11</f>
        <v>Úvěry a pohledávky v naběhlé hodnotě</v>
      </c>
      <c r="B20" s="1501">
        <f>[1]Rozvaha!C11</f>
        <v>37991</v>
      </c>
      <c r="C20" s="1442"/>
      <c r="D20" s="1442"/>
      <c r="E20" s="1439"/>
      <c r="F20" s="944"/>
    </row>
    <row r="21" spans="1:6" x14ac:dyDescent="0.2">
      <c r="A21" s="1443" t="str">
        <f>[1]Rozvaha!A13</f>
        <v>Zajišťovací deriváty</v>
      </c>
      <c r="B21" s="1441">
        <f>[1]Rozvaha!C13</f>
        <v>0</v>
      </c>
      <c r="C21" s="1442"/>
      <c r="D21" s="1442"/>
      <c r="E21" s="1439"/>
      <c r="F21" s="944"/>
    </row>
    <row r="22" spans="1:6" x14ac:dyDescent="0.2">
      <c r="A22" s="1443" t="str">
        <f>[1]Rozvaha!A14</f>
        <v>Hmotný majetek</v>
      </c>
      <c r="B22" s="1441">
        <f>[1]Rozvaha!C14</f>
        <v>124</v>
      </c>
      <c r="C22" s="1442"/>
      <c r="D22" s="1442"/>
      <c r="E22" s="1439"/>
      <c r="F22" s="944"/>
    </row>
    <row r="23" spans="1:6" x14ac:dyDescent="0.2">
      <c r="A23" s="1443" t="str">
        <f>[1]Rozvaha!A15</f>
        <v>Nehmotný majetek</v>
      </c>
      <c r="B23" s="1441">
        <f>[1]Rozvaha!C15</f>
        <v>33</v>
      </c>
      <c r="C23" s="1442">
        <f>'[1]17'!$B$6</f>
        <v>351</v>
      </c>
      <c r="D23" s="1442">
        <f>'[1]17'!$B$10</f>
        <v>-318</v>
      </c>
      <c r="E23" s="1439"/>
      <c r="F23" s="944"/>
    </row>
    <row r="24" spans="1:6" x14ac:dyDescent="0.2">
      <c r="A24" s="1443" t="str">
        <f>[1]Rozvaha!A16</f>
        <v>Ostatní aktiva</v>
      </c>
      <c r="B24" s="1441">
        <f>[1]Rozvaha!C16</f>
        <v>965</v>
      </c>
      <c r="C24" s="1442"/>
      <c r="D24" s="1442"/>
      <c r="E24" s="1439"/>
      <c r="F24" s="944"/>
    </row>
    <row r="25" spans="1:6" x14ac:dyDescent="0.2">
      <c r="A25" s="1443" t="str">
        <f>[1]Rozvaha!A17</f>
        <v>Splatná daňová pohledávka</v>
      </c>
      <c r="B25" s="1441">
        <f>[1]Rozvaha!C17</f>
        <v>154</v>
      </c>
      <c r="C25" s="1442"/>
      <c r="D25" s="1442"/>
      <c r="E25" s="1439"/>
      <c r="F25" s="944"/>
    </row>
    <row r="26" spans="1:6" x14ac:dyDescent="0.2">
      <c r="A26" s="1443" t="str">
        <f>[1]Rozvaha!A18</f>
        <v>Odložená daňová pohledávka</v>
      </c>
      <c r="B26" s="1441">
        <f>[1]Rozvaha!C18</f>
        <v>31</v>
      </c>
      <c r="C26" s="1445"/>
      <c r="D26" s="1445"/>
      <c r="E26" s="1439"/>
      <c r="F26" s="944"/>
    </row>
    <row r="27" spans="1:6" ht="13.5" thickBot="1" x14ac:dyDescent="0.25">
      <c r="A27" s="1502" t="s">
        <v>2687</v>
      </c>
      <c r="B27" s="1503">
        <f>SUM(B15:B18,B21:B26)</f>
        <v>43876</v>
      </c>
      <c r="C27" s="1504"/>
      <c r="D27" s="1504"/>
      <c r="E27" s="1439"/>
      <c r="F27" s="944"/>
    </row>
    <row r="28" spans="1:6" ht="24" thickTop="1" thickBot="1" x14ac:dyDescent="0.25">
      <c r="A28" s="1448"/>
      <c r="B28" s="1434"/>
      <c r="C28" s="1449" t="s">
        <v>2688</v>
      </c>
      <c r="D28" s="1449" t="s">
        <v>2689</v>
      </c>
      <c r="E28" s="1439"/>
      <c r="F28" s="944"/>
    </row>
    <row r="29" spans="1:6" ht="13.5" thickTop="1" x14ac:dyDescent="0.2">
      <c r="A29" s="1436" t="s">
        <v>2690</v>
      </c>
      <c r="B29" s="1437"/>
      <c r="C29" s="1438"/>
      <c r="D29" s="1438"/>
      <c r="E29" s="1439"/>
      <c r="F29" s="944"/>
    </row>
    <row r="30" spans="1:6" x14ac:dyDescent="0.2">
      <c r="A30" s="1450" t="str">
        <f>[1]Rozvaha!A21</f>
        <v>Deriváty k obchodování</v>
      </c>
      <c r="B30" s="1441">
        <f>[1]Rozvaha!C21</f>
        <v>110</v>
      </c>
      <c r="C30" s="1442"/>
      <c r="D30" s="1442"/>
      <c r="E30" s="1439"/>
      <c r="F30" s="944"/>
    </row>
    <row r="31" spans="1:6" x14ac:dyDescent="0.2">
      <c r="A31" s="1450" t="str">
        <f>[1]Rozvaha!A22</f>
        <v>Finanční závazky v naběhlé hodnotě</v>
      </c>
      <c r="B31" s="1441">
        <f>[1]Rozvaha!C22</f>
        <v>36079</v>
      </c>
      <c r="C31" s="1442"/>
      <c r="D31" s="1442"/>
      <c r="E31" s="1439"/>
      <c r="F31" s="944"/>
    </row>
    <row r="32" spans="1:6" x14ac:dyDescent="0.2">
      <c r="A32" s="1450" t="str">
        <f>[1]Rozvaha!A23</f>
        <v>Zajišťovací deriváty</v>
      </c>
      <c r="B32" s="1441">
        <f>[1]Rozvaha!C23</f>
        <v>24</v>
      </c>
      <c r="C32" s="1445"/>
      <c r="D32" s="1445"/>
      <c r="E32" s="1439"/>
      <c r="F32" s="944"/>
    </row>
    <row r="33" spans="1:6" x14ac:dyDescent="0.2">
      <c r="A33" s="1450" t="str">
        <f>[1]Rozvaha!A24</f>
        <v>Ostatní závazky</v>
      </c>
      <c r="B33" s="1441">
        <f>[1]Rozvaha!C24</f>
        <v>294</v>
      </c>
      <c r="C33" s="1442"/>
      <c r="D33" s="1442"/>
      <c r="E33" s="1439"/>
      <c r="F33" s="944"/>
    </row>
    <row r="34" spans="1:6" x14ac:dyDescent="0.2">
      <c r="A34" s="1450" t="str">
        <f>[1]Rozvaha!A25</f>
        <v>Rezervy</v>
      </c>
      <c r="B34" s="1441">
        <f>[1]Rozvaha!C25</f>
        <v>198</v>
      </c>
      <c r="C34" s="1442"/>
      <c r="D34" s="1442"/>
      <c r="E34" s="1439"/>
      <c r="F34" s="944"/>
    </row>
    <row r="35" spans="1:6" hidden="1" x14ac:dyDescent="0.2">
      <c r="A35" s="1450" t="str">
        <f>[1]Rozvaha!A26</f>
        <v>Splatný daňový závazek</v>
      </c>
      <c r="B35" s="1441">
        <f>[2]Rozvaha!C26</f>
        <v>0</v>
      </c>
      <c r="C35" s="1442"/>
      <c r="D35" s="1442"/>
      <c r="E35" s="1439"/>
      <c r="F35" s="944"/>
    </row>
    <row r="36" spans="1:6" hidden="1" x14ac:dyDescent="0.2">
      <c r="A36" s="1450" t="str">
        <f>[1]Rozvaha!A27</f>
        <v>Odložený daňový závazek</v>
      </c>
      <c r="B36" s="1441">
        <f>[2]Rozvaha!C27</f>
        <v>0</v>
      </c>
      <c r="C36" s="1447"/>
      <c r="D36" s="1447"/>
      <c r="E36" s="1439"/>
      <c r="F36" s="944"/>
    </row>
    <row r="37" spans="1:6" x14ac:dyDescent="0.2">
      <c r="A37" s="1452" t="s">
        <v>2691</v>
      </c>
      <c r="B37" s="1453">
        <f>SUM(B30:B36)</f>
        <v>36705</v>
      </c>
      <c r="C37" s="1454"/>
      <c r="D37" s="1454"/>
      <c r="E37" s="1439"/>
      <c r="F37" s="944"/>
    </row>
    <row r="38" spans="1:6" x14ac:dyDescent="0.2">
      <c r="A38" s="1450" t="str">
        <f>[1]Rozvaha!A29</f>
        <v>Základní kapitál</v>
      </c>
      <c r="B38" s="1441">
        <f>[1]Rozvaha!C29</f>
        <v>5000</v>
      </c>
      <c r="C38" s="1442"/>
      <c r="D38" s="1442"/>
      <c r="E38" s="1439"/>
      <c r="F38" s="944"/>
    </row>
    <row r="39" spans="1:6" x14ac:dyDescent="0.2">
      <c r="A39" s="1450" t="str">
        <f>[1]Rozvaha!A30</f>
        <v>Oceňovací rozdíly</v>
      </c>
      <c r="B39" s="1441">
        <f>[1]Rozvaha!C30</f>
        <v>29</v>
      </c>
      <c r="C39" s="1455" t="e">
        <f>SUM(C40:C42)</f>
        <v>#VALUE!</v>
      </c>
      <c r="D39" s="1455" t="e">
        <f>SUM(D40:D41)</f>
        <v>#VALUE!</v>
      </c>
      <c r="E39" s="1456"/>
      <c r="F39" s="944"/>
    </row>
    <row r="40" spans="1:6" x14ac:dyDescent="0.2">
      <c r="A40" s="1457" t="s">
        <v>2693</v>
      </c>
      <c r="B40" s="1458">
        <f>'[1]24'!$C$22</f>
        <v>0</v>
      </c>
      <c r="C40" s="1459" t="e">
        <f>TRUNC(ROUND(SUMIFS([3]hk!$V:$V,[3]hk!$B:$B,569,[3]hk!$C:$C,"????0")/1000000,0),0)</f>
        <v>#VALUE!</v>
      </c>
      <c r="D40" s="1459" t="e">
        <f>TRUNC(ROUND(SUMIFS([3]hk!$V:$V,[3]hk!$B:$B,569,[3]hk!$C:$C,"????1")/1000000,0),0)</f>
        <v>#VALUE!</v>
      </c>
      <c r="E40" s="1456"/>
      <c r="F40" s="944"/>
    </row>
    <row r="41" spans="1:6" x14ac:dyDescent="0.2">
      <c r="A41" s="1460" t="s">
        <v>2709</v>
      </c>
      <c r="B41" s="1532">
        <f>'[1]24'!$C$16+1</f>
        <v>30</v>
      </c>
      <c r="C41" s="1533" t="e">
        <f>TRUNC(ROUND(SUMIFS([3]hk!$V:$V,[3]hk!$B:$B,560,[3]hk!$C:$C,"???0?")/1000000,0),0)+1</f>
        <v>#VALUE!</v>
      </c>
      <c r="D41" s="1533" t="e">
        <f>TRUNC(ROUND(SUMIFS([3]hk!$V:$V,[3]hk!$B:$B,560,[3]hk!$C:$C,"???2?")/1000000,0),0)</f>
        <v>#VALUE!</v>
      </c>
      <c r="E41" s="1456"/>
      <c r="F41" s="944"/>
    </row>
    <row r="42" spans="1:6" x14ac:dyDescent="0.2">
      <c r="A42" s="1460" t="s">
        <v>2710</v>
      </c>
      <c r="B42" s="1461">
        <f>'[1]24'!$C$15</f>
        <v>-1</v>
      </c>
      <c r="C42" s="1462"/>
      <c r="D42" s="1462"/>
      <c r="E42" s="1456"/>
      <c r="F42" s="944"/>
    </row>
    <row r="43" spans="1:6" x14ac:dyDescent="0.2">
      <c r="A43" s="1450" t="str">
        <f>[1]Rozvaha!A31</f>
        <v>Rezervní fondy</v>
      </c>
      <c r="B43" s="1441">
        <f>[1]Rozvaha!C31</f>
        <v>791</v>
      </c>
      <c r="C43" s="1442"/>
      <c r="D43" s="1442"/>
      <c r="E43" s="1456"/>
      <c r="F43" s="944"/>
    </row>
    <row r="44" spans="1:6" x14ac:dyDescent="0.2">
      <c r="A44" s="1450" t="str">
        <f>[1]Rozvaha!A32</f>
        <v>Ostatní účelové fondy ze zisku</v>
      </c>
      <c r="B44" s="1441">
        <f>[1]Rozvaha!C32</f>
        <v>1285</v>
      </c>
      <c r="C44" s="1442"/>
      <c r="D44" s="1442"/>
      <c r="E44" s="1463"/>
      <c r="F44" s="944"/>
    </row>
    <row r="45" spans="1:6" x14ac:dyDescent="0.2">
      <c r="A45" s="1496" t="str">
        <f>[1]Rozvaha!A33</f>
        <v>Neuhrazená ztráta z předchozích období (implementace IFRS 9)</v>
      </c>
      <c r="B45" s="1441">
        <f>[1]Rozvaha!C33</f>
        <v>0</v>
      </c>
      <c r="C45" s="1442"/>
      <c r="D45" s="1442"/>
      <c r="E45" s="1463"/>
      <c r="F45" s="944"/>
    </row>
    <row r="46" spans="1:6" x14ac:dyDescent="0.2">
      <c r="A46" s="1451" t="str">
        <f>[1]Rozvaha!A34</f>
        <v>Zisk nebo ztráta za běžné účetní období</v>
      </c>
      <c r="B46" s="1446">
        <f>[1]Rozvaha!C34</f>
        <v>66</v>
      </c>
      <c r="C46" s="1447"/>
      <c r="D46" s="1447"/>
      <c r="E46" s="1464"/>
      <c r="F46" s="944"/>
    </row>
    <row r="47" spans="1:6" x14ac:dyDescent="0.2">
      <c r="A47" s="1452" t="s">
        <v>2694</v>
      </c>
      <c r="B47" s="1453">
        <f>SUM(B38:B39,B43:B46)</f>
        <v>7171</v>
      </c>
      <c r="C47" s="1454"/>
      <c r="D47" s="1454"/>
      <c r="E47" s="1439"/>
      <c r="F47" s="944"/>
    </row>
    <row r="48" spans="1:6" ht="13.5" thickBot="1" x14ac:dyDescent="0.25">
      <c r="A48" s="1465" t="s">
        <v>2695</v>
      </c>
      <c r="B48" s="1466">
        <f>B37+B47</f>
        <v>43876</v>
      </c>
      <c r="C48" s="1467"/>
      <c r="D48" s="1467"/>
      <c r="E48" s="1439"/>
      <c r="F48" s="944"/>
    </row>
    <row r="49" spans="1:9" ht="15.75" thickTop="1" x14ac:dyDescent="0.25">
      <c r="A49" s="1430"/>
      <c r="B49" s="1428"/>
      <c r="C49" s="1429"/>
      <c r="D49" s="1429"/>
      <c r="E49" s="1430"/>
      <c r="F49" s="944"/>
    </row>
    <row r="50" spans="1:9" ht="13.5" thickBot="1" x14ac:dyDescent="0.25">
      <c r="A50" s="1431" t="s">
        <v>2696</v>
      </c>
      <c r="B50" s="1432" t="s">
        <v>2682</v>
      </c>
      <c r="C50" s="1468"/>
      <c r="D50" s="1468" t="s">
        <v>2681</v>
      </c>
      <c r="E50" s="1469"/>
      <c r="F50" s="944"/>
    </row>
    <row r="51" spans="1:9" ht="14.25" thickTop="1" thickBot="1" x14ac:dyDescent="0.25">
      <c r="A51" s="1470" t="s">
        <v>2697</v>
      </c>
      <c r="B51" s="1471"/>
      <c r="C51" s="1472"/>
      <c r="D51" s="1472"/>
      <c r="E51" s="1472" t="s">
        <v>2698</v>
      </c>
      <c r="F51" s="944"/>
    </row>
    <row r="52" spans="1:9" ht="14.25" thickTop="1" thickBot="1" x14ac:dyDescent="0.25">
      <c r="A52" s="1473" t="str">
        <f>'[4]1'!A5</f>
        <v>Kapitál</v>
      </c>
      <c r="B52" s="1474">
        <f>TRUNC(ROUND('[4]1'!C5/1000000,0),0)</f>
        <v>7069</v>
      </c>
      <c r="C52" s="1955" t="e">
        <f>C53</f>
        <v>#VALUE!</v>
      </c>
      <c r="D52" s="1956"/>
      <c r="E52" s="1475"/>
      <c r="F52" s="944"/>
    </row>
    <row r="53" spans="1:9" x14ac:dyDescent="0.2">
      <c r="A53" s="1476" t="str">
        <f>'[5]1'!A6</f>
        <v>Tier 1 (T1) kapitál</v>
      </c>
      <c r="B53" s="1477">
        <f>TRUNC(ROUND('[4]1'!C6/1000000,0),0)</f>
        <v>7069</v>
      </c>
      <c r="C53" s="1957" t="e">
        <f>C54</f>
        <v>#VALUE!</v>
      </c>
      <c r="D53" s="1958"/>
      <c r="E53" s="1478"/>
      <c r="F53" s="944"/>
    </row>
    <row r="54" spans="1:9" x14ac:dyDescent="0.2">
      <c r="A54" s="1479" t="str">
        <f>'[5]1'!A7</f>
        <v>Kmenový tier 1 (CET1) kapitál</v>
      </c>
      <c r="B54" s="1480">
        <f>TRUNC(ROUND('[4]1'!C7/1000000,0),0)</f>
        <v>7069</v>
      </c>
      <c r="C54" s="1959" t="e">
        <f>SUM(C55:D56,C60,C63:D65)</f>
        <v>#VALUE!</v>
      </c>
      <c r="D54" s="1960"/>
      <c r="E54" s="1481"/>
      <c r="F54" s="944"/>
    </row>
    <row r="55" spans="1:9" x14ac:dyDescent="0.2">
      <c r="A55" s="1482" t="str">
        <f>'[5]1'!A8</f>
        <v>Nástroje použitelné pro CET1 kapitál</v>
      </c>
      <c r="B55" s="1444">
        <f>TRUNC(ROUND('[4]1'!C8/1000000,0),0)</f>
        <v>5000</v>
      </c>
      <c r="C55" s="1961">
        <f>B38</f>
        <v>5000</v>
      </c>
      <c r="D55" s="1962"/>
      <c r="E55" s="1483" t="s">
        <v>2692</v>
      </c>
      <c r="F55" s="944"/>
    </row>
    <row r="56" spans="1:9" ht="24" x14ac:dyDescent="0.2">
      <c r="A56" s="1497" t="s">
        <v>2699</v>
      </c>
      <c r="B56" s="1534">
        <f>TRUNC(ROUND(('[4]1'!C23+'[4]1'!C24)/1000000,0),0)+1</f>
        <v>2105</v>
      </c>
      <c r="C56" s="1966" t="e">
        <f>SUM(C57:D59)</f>
        <v>#VALUE!</v>
      </c>
      <c r="D56" s="1967"/>
      <c r="E56" s="1485" t="s">
        <v>2700</v>
      </c>
      <c r="F56" s="944"/>
      <c r="I56" s="1531"/>
    </row>
    <row r="57" spans="1:9" x14ac:dyDescent="0.2">
      <c r="A57" s="1486"/>
      <c r="B57" s="1487"/>
      <c r="C57" s="1968" t="e">
        <f>C41+D41-1</f>
        <v>#VALUE!</v>
      </c>
      <c r="D57" s="1969"/>
      <c r="E57" s="1488" t="s">
        <v>2701</v>
      </c>
      <c r="F57" s="944"/>
    </row>
    <row r="58" spans="1:9" x14ac:dyDescent="0.2">
      <c r="A58" s="1486"/>
      <c r="B58" s="1487"/>
      <c r="C58" s="1970">
        <f>B43</f>
        <v>791</v>
      </c>
      <c r="D58" s="1971"/>
      <c r="E58" s="1488" t="s">
        <v>2620</v>
      </c>
      <c r="F58" s="944"/>
    </row>
    <row r="59" spans="1:9" x14ac:dyDescent="0.2">
      <c r="A59" s="1489"/>
      <c r="B59" s="1461"/>
      <c r="C59" s="1972">
        <f>B44</f>
        <v>1285</v>
      </c>
      <c r="D59" s="1973"/>
      <c r="E59" s="1490" t="s">
        <v>2702</v>
      </c>
      <c r="F59" s="944"/>
    </row>
    <row r="60" spans="1:9" x14ac:dyDescent="0.2">
      <c r="A60" s="1497" t="s">
        <v>2626</v>
      </c>
      <c r="B60" s="1484">
        <f>SUM(B61:B62)</f>
        <v>-2</v>
      </c>
      <c r="C60" s="1974">
        <f>SUM(C61:C62)</f>
        <v>-2</v>
      </c>
      <c r="D60" s="1975"/>
      <c r="E60" s="1485" t="s">
        <v>2700</v>
      </c>
      <c r="F60" s="944"/>
    </row>
    <row r="61" spans="1:9" x14ac:dyDescent="0.2">
      <c r="A61" s="1491" t="s">
        <v>2703</v>
      </c>
      <c r="B61" s="1487">
        <f>TRUNC(ROUND('[4]1'!C31/1000000,0),0)</f>
        <v>0</v>
      </c>
      <c r="C61" s="1978">
        <f>B40*-1</f>
        <v>0</v>
      </c>
      <c r="D61" s="1979"/>
      <c r="E61" s="1488" t="s">
        <v>2704</v>
      </c>
      <c r="F61" s="944"/>
    </row>
    <row r="62" spans="1:9" x14ac:dyDescent="0.2">
      <c r="A62" s="1492" t="s">
        <v>2705</v>
      </c>
      <c r="B62" s="1461">
        <f>TRUNC(ROUND('[4]1'!C34/1000000,0),0)</f>
        <v>-2</v>
      </c>
      <c r="C62" s="1972">
        <f>TRUNC(ROUND(B62,0),0)</f>
        <v>-2</v>
      </c>
      <c r="D62" s="1980"/>
      <c r="E62" s="1490"/>
      <c r="F62" s="944"/>
    </row>
    <row r="63" spans="1:9" x14ac:dyDescent="0.2">
      <c r="A63" s="1482" t="str">
        <f>'[5]1'!A39</f>
        <v>(-) Jiná nehmotná aktiva</v>
      </c>
      <c r="B63" s="1535">
        <f>TRUNC(ROUND('[4]1'!C39/1000000,0),0)-1</f>
        <v>-351</v>
      </c>
      <c r="C63" s="1981">
        <f>C23*-1</f>
        <v>-351</v>
      </c>
      <c r="D63" s="1982"/>
      <c r="E63" s="1493" t="s">
        <v>2706</v>
      </c>
      <c r="F63" s="944"/>
    </row>
    <row r="64" spans="1:9" x14ac:dyDescent="0.2">
      <c r="A64" s="1482" t="str">
        <f>'[5]1'!A59</f>
        <v>Ostatní přechodné úpravy CET1 kapitálu</v>
      </c>
      <c r="B64" s="1444">
        <f>TRUNC(ROUND('[4]1'!C59/1000000,0),0)</f>
        <v>318</v>
      </c>
      <c r="C64" s="1983">
        <f>D23*-1</f>
        <v>318</v>
      </c>
      <c r="D64" s="1984"/>
      <c r="E64" s="1483" t="s">
        <v>2707</v>
      </c>
      <c r="F64" s="944"/>
    </row>
    <row r="65" spans="1:6" ht="24.75" thickBot="1" x14ac:dyDescent="0.25">
      <c r="A65" s="1498" t="str">
        <f>'[5]1'!A61</f>
        <v>Ostatní nástroje CET1 kapitálu a ostatní odpočty od CET1 kapitálu</v>
      </c>
      <c r="B65" s="1494">
        <f>TRUNC(ROUND('[4]1'!C61/1000000,0),0)+1</f>
        <v>1</v>
      </c>
      <c r="C65" s="1976">
        <f>B45</f>
        <v>0</v>
      </c>
      <c r="D65" s="1977"/>
      <c r="E65" s="1495" t="str">
        <f>A45</f>
        <v>Neuhrazená ztráta z předchozích období (implementace IFRS 9)</v>
      </c>
      <c r="F65" s="944"/>
    </row>
    <row r="66" spans="1:6" ht="14.25" thickTop="1" thickBot="1" x14ac:dyDescent="0.25">
      <c r="A66" s="20"/>
      <c r="B66" s="21"/>
      <c r="C66" s="21"/>
      <c r="D66" s="21"/>
      <c r="E66" s="129"/>
      <c r="F66" s="944"/>
    </row>
    <row r="67" spans="1:6" ht="63" customHeight="1" x14ac:dyDescent="0.2">
      <c r="A67" s="1988" t="s">
        <v>360</v>
      </c>
      <c r="B67" s="1989"/>
      <c r="C67" s="1989"/>
      <c r="D67" s="1989"/>
      <c r="E67" s="1990"/>
    </row>
    <row r="68" spans="1:6" ht="43.5" customHeight="1" x14ac:dyDescent="0.2">
      <c r="A68" s="1963" t="s">
        <v>361</v>
      </c>
      <c r="B68" s="1964"/>
      <c r="C68" s="1964"/>
      <c r="D68" s="1964"/>
      <c r="E68" s="1965"/>
    </row>
    <row r="69" spans="1:6" ht="128.25" customHeight="1" x14ac:dyDescent="0.2">
      <c r="A69" s="1963" t="s">
        <v>362</v>
      </c>
      <c r="B69" s="1964"/>
      <c r="C69" s="1964"/>
      <c r="D69" s="1964"/>
      <c r="E69" s="1965"/>
    </row>
    <row r="70" spans="1:6" ht="66.75" customHeight="1" x14ac:dyDescent="0.2">
      <c r="A70" s="1963" t="s">
        <v>363</v>
      </c>
      <c r="B70" s="1964"/>
      <c r="C70" s="1964"/>
      <c r="D70" s="1964"/>
      <c r="E70" s="1965"/>
    </row>
    <row r="71" spans="1:6" ht="47.25" customHeight="1" x14ac:dyDescent="0.2">
      <c r="A71" s="1963" t="s">
        <v>364</v>
      </c>
      <c r="B71" s="1964"/>
      <c r="C71" s="1964"/>
      <c r="D71" s="1964"/>
      <c r="E71" s="1965"/>
    </row>
    <row r="72" spans="1:6" ht="75.75" customHeight="1" x14ac:dyDescent="0.2">
      <c r="A72" s="1963" t="s">
        <v>365</v>
      </c>
      <c r="B72" s="1964"/>
      <c r="C72" s="1964"/>
      <c r="D72" s="1964"/>
      <c r="E72" s="1965"/>
    </row>
    <row r="73" spans="1:6" ht="40.5" customHeight="1" x14ac:dyDescent="0.2">
      <c r="A73" s="1963" t="s">
        <v>366</v>
      </c>
      <c r="B73" s="1964"/>
      <c r="C73" s="1964"/>
      <c r="D73" s="1964"/>
      <c r="E73" s="1965"/>
    </row>
    <row r="74" spans="1:6" ht="32.25" customHeight="1" thickBot="1" x14ac:dyDescent="0.25">
      <c r="A74" s="1985" t="s">
        <v>367</v>
      </c>
      <c r="B74" s="1986"/>
      <c r="C74" s="1986"/>
      <c r="D74" s="1986"/>
      <c r="E74" s="1987"/>
    </row>
    <row r="115" spans="2:4" ht="96" customHeight="1" x14ac:dyDescent="0.2">
      <c r="B115" s="170"/>
      <c r="C115" s="170"/>
      <c r="D115" s="170"/>
    </row>
  </sheetData>
  <mergeCells count="29">
    <mergeCell ref="A3:D3"/>
    <mergeCell ref="B1:E1"/>
    <mergeCell ref="A8:D9"/>
    <mergeCell ref="E8:E9"/>
    <mergeCell ref="A4:E4"/>
    <mergeCell ref="A5:D6"/>
    <mergeCell ref="E5:E6"/>
    <mergeCell ref="A74:E74"/>
    <mergeCell ref="A67:E67"/>
    <mergeCell ref="A68:E68"/>
    <mergeCell ref="A69:E69"/>
    <mergeCell ref="A70:E70"/>
    <mergeCell ref="A71:E71"/>
    <mergeCell ref="A72:E72"/>
    <mergeCell ref="C52:D52"/>
    <mergeCell ref="C53:D53"/>
    <mergeCell ref="C54:D54"/>
    <mergeCell ref="C55:D55"/>
    <mergeCell ref="A73:E73"/>
    <mergeCell ref="C56:D56"/>
    <mergeCell ref="C57:D57"/>
    <mergeCell ref="C58:D58"/>
    <mergeCell ref="C59:D59"/>
    <mergeCell ref="C60:D60"/>
    <mergeCell ref="C65:D65"/>
    <mergeCell ref="C61:D61"/>
    <mergeCell ref="C62:D62"/>
    <mergeCell ref="C63:D63"/>
    <mergeCell ref="C64:D64"/>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G96"/>
  <sheetViews>
    <sheetView zoomScale="85" zoomScaleNormal="85" zoomScaleSheetLayoutView="100" workbookViewId="0">
      <pane xSplit="6" ySplit="7" topLeftCell="G8" activePane="bottomRight" state="frozen"/>
      <selection pane="topRight"/>
      <selection pane="bottomLeft"/>
      <selection pane="bottomRight"/>
    </sheetView>
  </sheetViews>
  <sheetFormatPr defaultColWidth="9.140625" defaultRowHeight="12.75" x14ac:dyDescent="0.2"/>
  <cols>
    <col min="1" max="1" width="5.7109375" style="18" customWidth="1"/>
    <col min="2" max="2" width="4.5703125" style="18" customWidth="1"/>
    <col min="3" max="4" width="50.7109375" style="18" customWidth="1"/>
    <col min="5" max="6" width="25.7109375" style="18" customWidth="1"/>
    <col min="7" max="16384" width="9.140625" style="18"/>
  </cols>
  <sheetData>
    <row r="1" spans="1:7" ht="41.25" customHeight="1" x14ac:dyDescent="0.25">
      <c r="A1" s="500" t="s">
        <v>956</v>
      </c>
      <c r="B1" s="232"/>
      <c r="C1" s="1756" t="s">
        <v>400</v>
      </c>
      <c r="D1" s="2024"/>
      <c r="E1" s="2024"/>
      <c r="F1" s="2025"/>
    </row>
    <row r="2" spans="1:7" ht="20.25" customHeight="1" x14ac:dyDescent="0.2">
      <c r="A2" s="1073" t="s">
        <v>960</v>
      </c>
      <c r="B2" s="233"/>
      <c r="C2" s="234"/>
      <c r="D2" s="234"/>
      <c r="E2" s="234"/>
      <c r="F2" s="235"/>
    </row>
    <row r="3" spans="1:7" x14ac:dyDescent="0.2">
      <c r="A3" s="1991"/>
      <c r="B3" s="1992"/>
      <c r="C3" s="1992"/>
      <c r="D3" s="1992"/>
      <c r="E3" s="21"/>
      <c r="F3" s="571"/>
    </row>
    <row r="4" spans="1:7" ht="19.5" customHeight="1" x14ac:dyDescent="0.25">
      <c r="A4" s="2026" t="s">
        <v>579</v>
      </c>
      <c r="B4" s="2018"/>
      <c r="C4" s="2018"/>
      <c r="D4" s="2018"/>
      <c r="E4" s="2018"/>
      <c r="F4" s="2027"/>
    </row>
    <row r="5" spans="1:7" ht="21" customHeight="1" x14ac:dyDescent="0.2">
      <c r="A5" s="2006" t="s">
        <v>1026</v>
      </c>
      <c r="B5" s="2018"/>
      <c r="C5" s="2018"/>
      <c r="D5" s="2018"/>
      <c r="E5" s="2018"/>
      <c r="F5" s="2027"/>
      <c r="G5" s="1166" t="s">
        <v>2612</v>
      </c>
    </row>
    <row r="6" spans="1:7" ht="14.25" customHeight="1" thickBot="1" x14ac:dyDescent="0.25">
      <c r="A6" s="2028"/>
      <c r="B6" s="2029"/>
      <c r="C6" s="2029"/>
      <c r="D6" s="2029"/>
      <c r="E6" s="2029"/>
      <c r="F6" s="2030"/>
    </row>
    <row r="7" spans="1:7" ht="14.25" customHeight="1" thickBot="1" x14ac:dyDescent="0.25">
      <c r="A7" s="2031" t="s">
        <v>561</v>
      </c>
      <c r="B7" s="1770"/>
      <c r="C7" s="1770"/>
      <c r="D7" s="102"/>
      <c r="E7" s="102"/>
      <c r="F7" s="1044">
        <f>Obsah!$D$4</f>
        <v>44012</v>
      </c>
    </row>
    <row r="8" spans="1:7" x14ac:dyDescent="0.2">
      <c r="A8" s="572">
        <v>1</v>
      </c>
      <c r="B8" s="2032" t="s">
        <v>19</v>
      </c>
      <c r="C8" s="2032"/>
      <c r="D8" s="2032"/>
      <c r="E8" s="1152" t="s">
        <v>2548</v>
      </c>
      <c r="F8" s="1152" t="s">
        <v>2548</v>
      </c>
      <c r="G8" s="734"/>
    </row>
    <row r="9" spans="1:7" x14ac:dyDescent="0.2">
      <c r="A9" s="573">
        <v>2</v>
      </c>
      <c r="B9" s="2009" t="s">
        <v>20</v>
      </c>
      <c r="C9" s="2009"/>
      <c r="D9" s="2009"/>
      <c r="E9" s="1153" t="s">
        <v>2604</v>
      </c>
      <c r="F9" s="1153" t="s">
        <v>2605</v>
      </c>
      <c r="G9" s="734"/>
    </row>
    <row r="10" spans="1:7" ht="76.5" customHeight="1" x14ac:dyDescent="0.2">
      <c r="A10" s="573">
        <v>3</v>
      </c>
      <c r="B10" s="2009" t="s">
        <v>2613</v>
      </c>
      <c r="C10" s="2009"/>
      <c r="D10" s="2009"/>
      <c r="E10" s="1153" t="s">
        <v>2614</v>
      </c>
      <c r="F10" s="1156" t="s">
        <v>2614</v>
      </c>
      <c r="G10" s="734"/>
    </row>
    <row r="11" spans="1:7" ht="15" customHeight="1" x14ac:dyDescent="0.25">
      <c r="A11" s="2021" t="s">
        <v>21</v>
      </c>
      <c r="B11" s="2022"/>
      <c r="C11" s="2022"/>
      <c r="D11" s="2022"/>
      <c r="E11" s="2022"/>
      <c r="F11" s="2023"/>
      <c r="G11" s="734"/>
    </row>
    <row r="12" spans="1:7" x14ac:dyDescent="0.2">
      <c r="A12" s="573">
        <v>4</v>
      </c>
      <c r="B12" s="2009" t="s">
        <v>22</v>
      </c>
      <c r="C12" s="2009"/>
      <c r="D12" s="2009"/>
      <c r="E12" s="1153" t="s">
        <v>172</v>
      </c>
      <c r="F12" s="1153" t="s">
        <v>172</v>
      </c>
      <c r="G12" s="734"/>
    </row>
    <row r="13" spans="1:7" x14ac:dyDescent="0.2">
      <c r="A13" s="573">
        <v>5</v>
      </c>
      <c r="B13" s="2009" t="s">
        <v>24</v>
      </c>
      <c r="C13" s="2009"/>
      <c r="D13" s="2009"/>
      <c r="E13" s="1153" t="s">
        <v>172</v>
      </c>
      <c r="F13" s="1153" t="s">
        <v>172</v>
      </c>
      <c r="G13" s="734"/>
    </row>
    <row r="14" spans="1:7" x14ac:dyDescent="0.2">
      <c r="A14" s="573">
        <v>6</v>
      </c>
      <c r="B14" s="2009" t="s">
        <v>23</v>
      </c>
      <c r="C14" s="2009"/>
      <c r="D14" s="2009"/>
      <c r="E14" s="1153" t="s">
        <v>2606</v>
      </c>
      <c r="F14" s="1153" t="s">
        <v>2606</v>
      </c>
      <c r="G14" s="734"/>
    </row>
    <row r="15" spans="1:7" x14ac:dyDescent="0.2">
      <c r="A15" s="573">
        <v>7</v>
      </c>
      <c r="B15" s="2009" t="s">
        <v>25</v>
      </c>
      <c r="C15" s="2009"/>
      <c r="D15" s="2009"/>
      <c r="E15" s="1153" t="s">
        <v>2607</v>
      </c>
      <c r="F15" s="1153" t="s">
        <v>2607</v>
      </c>
      <c r="G15" s="734"/>
    </row>
    <row r="16" spans="1:7" x14ac:dyDescent="0.2">
      <c r="A16" s="573">
        <v>8</v>
      </c>
      <c r="B16" s="2009" t="s">
        <v>26</v>
      </c>
      <c r="C16" s="2009"/>
      <c r="D16" s="2009"/>
      <c r="E16" s="1154">
        <v>150</v>
      </c>
      <c r="F16" s="1154">
        <v>3500</v>
      </c>
      <c r="G16" s="734"/>
    </row>
    <row r="17" spans="1:7" x14ac:dyDescent="0.2">
      <c r="A17" s="573">
        <v>9</v>
      </c>
      <c r="B17" s="2009" t="s">
        <v>27</v>
      </c>
      <c r="C17" s="2009"/>
      <c r="D17" s="2009"/>
      <c r="E17" s="1154" t="s">
        <v>2608</v>
      </c>
      <c r="F17" s="1154">
        <v>1</v>
      </c>
      <c r="G17" s="734"/>
    </row>
    <row r="18" spans="1:7" x14ac:dyDescent="0.2">
      <c r="A18" s="574" t="s">
        <v>15</v>
      </c>
      <c r="B18" s="2009" t="s">
        <v>28</v>
      </c>
      <c r="C18" s="2009"/>
      <c r="D18" s="2009"/>
      <c r="E18" s="1154">
        <v>10</v>
      </c>
      <c r="F18" s="1154">
        <v>1</v>
      </c>
      <c r="G18" s="734"/>
    </row>
    <row r="19" spans="1:7" x14ac:dyDescent="0.2">
      <c r="A19" s="574" t="s">
        <v>16</v>
      </c>
      <c r="B19" s="2009" t="s">
        <v>29</v>
      </c>
      <c r="C19" s="2009"/>
      <c r="D19" s="2009"/>
      <c r="E19" s="1154">
        <v>10</v>
      </c>
      <c r="F19" s="1154">
        <v>1</v>
      </c>
      <c r="G19" s="734"/>
    </row>
    <row r="20" spans="1:7" x14ac:dyDescent="0.2">
      <c r="A20" s="573">
        <v>10</v>
      </c>
      <c r="B20" s="2009" t="s">
        <v>30</v>
      </c>
      <c r="C20" s="2009"/>
      <c r="D20" s="2009"/>
      <c r="E20" s="1153" t="s">
        <v>2609</v>
      </c>
      <c r="F20" s="1153" t="s">
        <v>2609</v>
      </c>
      <c r="G20" s="734"/>
    </row>
    <row r="21" spans="1:7" x14ac:dyDescent="0.2">
      <c r="A21" s="573">
        <v>11</v>
      </c>
      <c r="B21" s="2009" t="s">
        <v>31</v>
      </c>
      <c r="C21" s="2009"/>
      <c r="D21" s="2009"/>
      <c r="E21" s="1155">
        <v>1995</v>
      </c>
      <c r="F21" s="1155">
        <v>2000</v>
      </c>
      <c r="G21" s="734"/>
    </row>
    <row r="22" spans="1:7" x14ac:dyDescent="0.2">
      <c r="A22" s="573">
        <v>12</v>
      </c>
      <c r="B22" s="2009" t="s">
        <v>32</v>
      </c>
      <c r="C22" s="2009"/>
      <c r="D22" s="2009"/>
      <c r="E22" s="1153" t="s">
        <v>2610</v>
      </c>
      <c r="F22" s="1153" t="s">
        <v>2610</v>
      </c>
      <c r="G22" s="734"/>
    </row>
    <row r="23" spans="1:7" x14ac:dyDescent="0.2">
      <c r="A23" s="573">
        <v>13</v>
      </c>
      <c r="B23" s="2009" t="s">
        <v>1992</v>
      </c>
      <c r="C23" s="2009"/>
      <c r="D23" s="2009"/>
      <c r="E23" s="1153" t="s">
        <v>2611</v>
      </c>
      <c r="F23" s="1153" t="s">
        <v>2611</v>
      </c>
      <c r="G23" s="734"/>
    </row>
    <row r="24" spans="1:7" x14ac:dyDescent="0.2">
      <c r="A24" s="573">
        <v>14</v>
      </c>
      <c r="B24" s="2009" t="s">
        <v>33</v>
      </c>
      <c r="C24" s="2009"/>
      <c r="D24" s="2009"/>
      <c r="E24" s="1153" t="s">
        <v>2611</v>
      </c>
      <c r="F24" s="1153" t="s">
        <v>2611</v>
      </c>
      <c r="G24" s="734"/>
    </row>
    <row r="25" spans="1:7" x14ac:dyDescent="0.2">
      <c r="A25" s="573">
        <v>15</v>
      </c>
      <c r="B25" s="2009" t="s">
        <v>34</v>
      </c>
      <c r="C25" s="2009"/>
      <c r="D25" s="2009"/>
      <c r="E25" s="1153" t="s">
        <v>2611</v>
      </c>
      <c r="F25" s="1153" t="s">
        <v>2611</v>
      </c>
      <c r="G25" s="734"/>
    </row>
    <row r="26" spans="1:7" x14ac:dyDescent="0.2">
      <c r="A26" s="573">
        <v>16</v>
      </c>
      <c r="B26" s="2009" t="s">
        <v>35</v>
      </c>
      <c r="C26" s="2009"/>
      <c r="D26" s="2009"/>
      <c r="E26" s="1153" t="s">
        <v>2611</v>
      </c>
      <c r="F26" s="1153" t="s">
        <v>2611</v>
      </c>
      <c r="G26" s="734"/>
    </row>
    <row r="27" spans="1:7" ht="15" customHeight="1" x14ac:dyDescent="0.25">
      <c r="A27" s="2021" t="s">
        <v>36</v>
      </c>
      <c r="B27" s="2022"/>
      <c r="C27" s="2022"/>
      <c r="D27" s="2022"/>
      <c r="E27" s="2022"/>
      <c r="F27" s="2023"/>
      <c r="G27" s="734"/>
    </row>
    <row r="28" spans="1:7" x14ac:dyDescent="0.2">
      <c r="A28" s="573">
        <v>17</v>
      </c>
      <c r="B28" s="2009" t="s">
        <v>37</v>
      </c>
      <c r="C28" s="2009"/>
      <c r="D28" s="2009"/>
      <c r="E28" s="1153" t="s">
        <v>2611</v>
      </c>
      <c r="F28" s="1153" t="s">
        <v>2611</v>
      </c>
      <c r="G28" s="734"/>
    </row>
    <row r="29" spans="1:7" x14ac:dyDescent="0.2">
      <c r="A29" s="573">
        <v>18</v>
      </c>
      <c r="B29" s="2009" t="s">
        <v>38</v>
      </c>
      <c r="C29" s="2009"/>
      <c r="D29" s="2009"/>
      <c r="E29" s="1153" t="s">
        <v>2611</v>
      </c>
      <c r="F29" s="1153" t="s">
        <v>2611</v>
      </c>
      <c r="G29" s="734"/>
    </row>
    <row r="30" spans="1:7" x14ac:dyDescent="0.2">
      <c r="A30" s="573">
        <v>19</v>
      </c>
      <c r="B30" s="2009" t="s">
        <v>39</v>
      </c>
      <c r="C30" s="2009"/>
      <c r="D30" s="2009"/>
      <c r="E30" s="1153" t="s">
        <v>2611</v>
      </c>
      <c r="F30" s="1153" t="s">
        <v>2611</v>
      </c>
      <c r="G30" s="734"/>
    </row>
    <row r="31" spans="1:7" x14ac:dyDescent="0.2">
      <c r="A31" s="574" t="s">
        <v>17</v>
      </c>
      <c r="B31" s="2009" t="s">
        <v>40</v>
      </c>
      <c r="C31" s="2009"/>
      <c r="D31" s="2009"/>
      <c r="E31" s="1153" t="s">
        <v>2611</v>
      </c>
      <c r="F31" s="1153" t="s">
        <v>2611</v>
      </c>
      <c r="G31" s="734"/>
    </row>
    <row r="32" spans="1:7" x14ac:dyDescent="0.2">
      <c r="A32" s="574" t="s">
        <v>18</v>
      </c>
      <c r="B32" s="2009" t="s">
        <v>41</v>
      </c>
      <c r="C32" s="2009"/>
      <c r="D32" s="2009"/>
      <c r="E32" s="1153" t="s">
        <v>2611</v>
      </c>
      <c r="F32" s="1153" t="s">
        <v>2611</v>
      </c>
      <c r="G32" s="734"/>
    </row>
    <row r="33" spans="1:7" x14ac:dyDescent="0.2">
      <c r="A33" s="573">
        <v>21</v>
      </c>
      <c r="B33" s="2009" t="s">
        <v>42</v>
      </c>
      <c r="C33" s="2009"/>
      <c r="D33" s="2009"/>
      <c r="E33" s="1153" t="s">
        <v>2611</v>
      </c>
      <c r="F33" s="1153" t="s">
        <v>2611</v>
      </c>
      <c r="G33" s="734"/>
    </row>
    <row r="34" spans="1:7" x14ac:dyDescent="0.2">
      <c r="A34" s="573">
        <v>22</v>
      </c>
      <c r="B34" s="2009" t="s">
        <v>43</v>
      </c>
      <c r="C34" s="2009"/>
      <c r="D34" s="2009"/>
      <c r="E34" s="1153" t="s">
        <v>2611</v>
      </c>
      <c r="F34" s="1153" t="s">
        <v>2611</v>
      </c>
      <c r="G34" s="734"/>
    </row>
    <row r="35" spans="1:7" x14ac:dyDescent="0.2">
      <c r="A35" s="573">
        <v>23</v>
      </c>
      <c r="B35" s="2009" t="s">
        <v>44</v>
      </c>
      <c r="C35" s="2009"/>
      <c r="D35" s="2009"/>
      <c r="E35" s="1153" t="s">
        <v>2611</v>
      </c>
      <c r="F35" s="1153" t="s">
        <v>2611</v>
      </c>
      <c r="G35" s="734"/>
    </row>
    <row r="36" spans="1:7" x14ac:dyDescent="0.2">
      <c r="A36" s="573">
        <v>24</v>
      </c>
      <c r="B36" s="2009" t="s">
        <v>45</v>
      </c>
      <c r="C36" s="2009"/>
      <c r="D36" s="2009"/>
      <c r="E36" s="1153" t="s">
        <v>2611</v>
      </c>
      <c r="F36" s="1153" t="s">
        <v>2611</v>
      </c>
      <c r="G36" s="734"/>
    </row>
    <row r="37" spans="1:7" x14ac:dyDescent="0.2">
      <c r="A37" s="573">
        <v>25</v>
      </c>
      <c r="B37" s="2009" t="s">
        <v>46</v>
      </c>
      <c r="C37" s="2009"/>
      <c r="D37" s="2009"/>
      <c r="E37" s="1153" t="s">
        <v>2611</v>
      </c>
      <c r="F37" s="1153" t="s">
        <v>2611</v>
      </c>
      <c r="G37" s="734"/>
    </row>
    <row r="38" spans="1:7" x14ac:dyDescent="0.2">
      <c r="A38" s="573">
        <v>26</v>
      </c>
      <c r="B38" s="2009" t="s">
        <v>47</v>
      </c>
      <c r="C38" s="2009"/>
      <c r="D38" s="2009"/>
      <c r="E38" s="1153" t="s">
        <v>2611</v>
      </c>
      <c r="F38" s="1153" t="s">
        <v>2611</v>
      </c>
      <c r="G38" s="734"/>
    </row>
    <row r="39" spans="1:7" x14ac:dyDescent="0.2">
      <c r="A39" s="573">
        <v>27</v>
      </c>
      <c r="B39" s="2009" t="s">
        <v>48</v>
      </c>
      <c r="C39" s="2009"/>
      <c r="D39" s="2009"/>
      <c r="E39" s="1153" t="s">
        <v>2611</v>
      </c>
      <c r="F39" s="1153" t="s">
        <v>2611</v>
      </c>
      <c r="G39" s="734"/>
    </row>
    <row r="40" spans="1:7" x14ac:dyDescent="0.2">
      <c r="A40" s="573">
        <v>28</v>
      </c>
      <c r="B40" s="2009" t="s">
        <v>49</v>
      </c>
      <c r="C40" s="2009"/>
      <c r="D40" s="2009"/>
      <c r="E40" s="1153" t="s">
        <v>2611</v>
      </c>
      <c r="F40" s="1153" t="s">
        <v>2611</v>
      </c>
      <c r="G40" s="734"/>
    </row>
    <row r="41" spans="1:7" x14ac:dyDescent="0.2">
      <c r="A41" s="573">
        <v>29</v>
      </c>
      <c r="B41" s="2009" t="s">
        <v>50</v>
      </c>
      <c r="C41" s="2009"/>
      <c r="D41" s="2009"/>
      <c r="E41" s="1153" t="s">
        <v>2611</v>
      </c>
      <c r="F41" s="1153" t="s">
        <v>2611</v>
      </c>
      <c r="G41" s="734"/>
    </row>
    <row r="42" spans="1:7" x14ac:dyDescent="0.2">
      <c r="A42" s="573">
        <v>30</v>
      </c>
      <c r="B42" s="2009" t="s">
        <v>51</v>
      </c>
      <c r="C42" s="2009"/>
      <c r="D42" s="2009"/>
      <c r="E42" s="1153" t="s">
        <v>2611</v>
      </c>
      <c r="F42" s="1153" t="s">
        <v>2611</v>
      </c>
      <c r="G42" s="734"/>
    </row>
    <row r="43" spans="1:7" x14ac:dyDescent="0.2">
      <c r="A43" s="573">
        <v>31</v>
      </c>
      <c r="B43" s="2009" t="s">
        <v>52</v>
      </c>
      <c r="C43" s="2009"/>
      <c r="D43" s="2009"/>
      <c r="E43" s="1153" t="s">
        <v>2611</v>
      </c>
      <c r="F43" s="1153" t="s">
        <v>2611</v>
      </c>
      <c r="G43" s="734"/>
    </row>
    <row r="44" spans="1:7" x14ac:dyDescent="0.2">
      <c r="A44" s="573">
        <v>32</v>
      </c>
      <c r="B44" s="2009" t="s">
        <v>53</v>
      </c>
      <c r="C44" s="2009"/>
      <c r="D44" s="2009"/>
      <c r="E44" s="1153" t="s">
        <v>2611</v>
      </c>
      <c r="F44" s="1153" t="s">
        <v>2611</v>
      </c>
      <c r="G44" s="734"/>
    </row>
    <row r="45" spans="1:7" x14ac:dyDescent="0.2">
      <c r="A45" s="573">
        <v>33</v>
      </c>
      <c r="B45" s="2009" t="s">
        <v>54</v>
      </c>
      <c r="C45" s="2009"/>
      <c r="D45" s="2009"/>
      <c r="E45" s="1153" t="s">
        <v>2611</v>
      </c>
      <c r="F45" s="1153" t="s">
        <v>2611</v>
      </c>
      <c r="G45" s="734"/>
    </row>
    <row r="46" spans="1:7" x14ac:dyDescent="0.2">
      <c r="A46" s="573">
        <v>34</v>
      </c>
      <c r="B46" s="2009" t="s">
        <v>55</v>
      </c>
      <c r="C46" s="2009"/>
      <c r="D46" s="2009"/>
      <c r="E46" s="1153" t="s">
        <v>2611</v>
      </c>
      <c r="F46" s="1153" t="s">
        <v>2611</v>
      </c>
      <c r="G46" s="734"/>
    </row>
    <row r="47" spans="1:7" x14ac:dyDescent="0.2">
      <c r="A47" s="573">
        <v>35</v>
      </c>
      <c r="B47" s="2009" t="s">
        <v>56</v>
      </c>
      <c r="C47" s="2009"/>
      <c r="D47" s="2009"/>
      <c r="E47" s="1153" t="s">
        <v>2611</v>
      </c>
      <c r="F47" s="1153" t="s">
        <v>2611</v>
      </c>
      <c r="G47" s="734"/>
    </row>
    <row r="48" spans="1:7" x14ac:dyDescent="0.2">
      <c r="A48" s="573">
        <v>36</v>
      </c>
      <c r="B48" s="2009" t="s">
        <v>57</v>
      </c>
      <c r="C48" s="2009"/>
      <c r="D48" s="2009"/>
      <c r="E48" s="1153" t="s">
        <v>2611</v>
      </c>
      <c r="F48" s="1153" t="s">
        <v>2611</v>
      </c>
      <c r="G48" s="734"/>
    </row>
    <row r="49" spans="1:7" ht="13.5" thickBot="1" x14ac:dyDescent="0.25">
      <c r="A49" s="1149">
        <v>37</v>
      </c>
      <c r="B49" s="2016" t="s">
        <v>58</v>
      </c>
      <c r="C49" s="2016"/>
      <c r="D49" s="2016"/>
      <c r="E49" s="1153" t="s">
        <v>2611</v>
      </c>
      <c r="F49" s="1153" t="s">
        <v>2611</v>
      </c>
      <c r="G49" s="734"/>
    </row>
    <row r="50" spans="1:7" ht="15" x14ac:dyDescent="0.25">
      <c r="A50" s="1150" t="s">
        <v>2072</v>
      </c>
      <c r="B50" s="1150"/>
      <c r="C50" s="1150"/>
      <c r="D50" s="1150"/>
      <c r="E50" s="1150"/>
      <c r="F50" s="1151"/>
    </row>
    <row r="51" spans="1:7" ht="15" x14ac:dyDescent="0.25">
      <c r="A51" s="2017"/>
      <c r="B51" s="2017"/>
      <c r="C51" s="2017"/>
      <c r="D51" s="2017"/>
      <c r="E51" s="2017"/>
      <c r="F51" s="2018"/>
    </row>
    <row r="52" spans="1:7" ht="15" customHeight="1" x14ac:dyDescent="0.2">
      <c r="A52" s="2013" t="s">
        <v>1892</v>
      </c>
      <c r="B52" s="2014"/>
      <c r="C52" s="2014"/>
      <c r="D52" s="2014"/>
      <c r="E52" s="2015"/>
    </row>
    <row r="53" spans="1:7" ht="53.25" customHeight="1" x14ac:dyDescent="0.2">
      <c r="A53" s="2019" t="s">
        <v>605</v>
      </c>
      <c r="B53" s="2019"/>
      <c r="C53" s="2019"/>
      <c r="D53" s="2019"/>
      <c r="E53" s="2019"/>
    </row>
    <row r="54" spans="1:7" ht="30" customHeight="1" x14ac:dyDescent="0.2">
      <c r="A54" s="2019" t="s">
        <v>59</v>
      </c>
      <c r="B54" s="2019"/>
      <c r="C54" s="2019"/>
      <c r="D54" s="2019"/>
      <c r="E54" s="2019"/>
    </row>
    <row r="55" spans="1:7" ht="33" customHeight="1" x14ac:dyDescent="0.2">
      <c r="A55" s="2019" t="s">
        <v>60</v>
      </c>
      <c r="B55" s="2019"/>
      <c r="C55" s="2019"/>
      <c r="D55" s="2019"/>
      <c r="E55" s="2019"/>
    </row>
    <row r="56" spans="1:7" x14ac:dyDescent="0.2">
      <c r="A56" s="2020"/>
      <c r="B56" s="2020"/>
      <c r="C56" s="2020"/>
      <c r="D56" s="2020"/>
      <c r="E56" s="2020"/>
    </row>
    <row r="57" spans="1:7" ht="30" customHeight="1" x14ac:dyDescent="0.2">
      <c r="A57" s="573">
        <v>1</v>
      </c>
      <c r="B57" s="2009" t="s">
        <v>61</v>
      </c>
      <c r="C57" s="2009"/>
      <c r="D57" s="2009"/>
      <c r="E57" s="2010"/>
    </row>
    <row r="58" spans="1:7" ht="30" customHeight="1" x14ac:dyDescent="0.2">
      <c r="A58" s="573">
        <v>2</v>
      </c>
      <c r="B58" s="2009" t="s">
        <v>62</v>
      </c>
      <c r="C58" s="2009"/>
      <c r="D58" s="2009"/>
      <c r="E58" s="2010"/>
    </row>
    <row r="59" spans="1:7" ht="30" customHeight="1" x14ac:dyDescent="0.2">
      <c r="A59" s="573">
        <v>3</v>
      </c>
      <c r="B59" s="2009" t="s">
        <v>63</v>
      </c>
      <c r="C59" s="2009"/>
      <c r="D59" s="2009"/>
      <c r="E59" s="2010"/>
    </row>
    <row r="60" spans="1:7" ht="60" customHeight="1" x14ac:dyDescent="0.2">
      <c r="A60" s="573">
        <v>4</v>
      </c>
      <c r="B60" s="2009" t="s">
        <v>64</v>
      </c>
      <c r="C60" s="2009"/>
      <c r="D60" s="2009"/>
      <c r="E60" s="2010"/>
    </row>
    <row r="61" spans="1:7" ht="38.25" customHeight="1" x14ac:dyDescent="0.2">
      <c r="A61" s="573">
        <v>5</v>
      </c>
      <c r="B61" s="2009" t="s">
        <v>65</v>
      </c>
      <c r="C61" s="2009"/>
      <c r="D61" s="2009"/>
      <c r="E61" s="2010"/>
    </row>
    <row r="62" spans="1:7" ht="30" customHeight="1" x14ac:dyDescent="0.2">
      <c r="A62" s="573">
        <v>6</v>
      </c>
      <c r="B62" s="2009" t="s">
        <v>66</v>
      </c>
      <c r="C62" s="2009"/>
      <c r="D62" s="2009"/>
      <c r="E62" s="2010"/>
    </row>
    <row r="63" spans="1:7" ht="64.5" customHeight="1" x14ac:dyDescent="0.2">
      <c r="A63" s="573">
        <v>7</v>
      </c>
      <c r="B63" s="2009" t="s">
        <v>67</v>
      </c>
      <c r="C63" s="2009"/>
      <c r="D63" s="2009"/>
      <c r="E63" s="2010"/>
    </row>
    <row r="64" spans="1:7" ht="63" customHeight="1" x14ac:dyDescent="0.2">
      <c r="A64" s="573">
        <v>8</v>
      </c>
      <c r="B64" s="2009" t="s">
        <v>68</v>
      </c>
      <c r="C64" s="2009"/>
      <c r="D64" s="2009"/>
      <c r="E64" s="2010"/>
    </row>
    <row r="65" spans="1:5" ht="30" customHeight="1" x14ac:dyDescent="0.2">
      <c r="A65" s="573">
        <v>9</v>
      </c>
      <c r="B65" s="2009" t="s">
        <v>69</v>
      </c>
      <c r="C65" s="2009"/>
      <c r="D65" s="2009"/>
      <c r="E65" s="2010"/>
    </row>
    <row r="66" spans="1:5" ht="30" customHeight="1" x14ac:dyDescent="0.2">
      <c r="A66" s="574" t="s">
        <v>15</v>
      </c>
      <c r="B66" s="2009" t="s">
        <v>70</v>
      </c>
      <c r="C66" s="2009"/>
      <c r="D66" s="2009"/>
      <c r="E66" s="2010"/>
    </row>
    <row r="67" spans="1:5" ht="30" customHeight="1" x14ac:dyDescent="0.2">
      <c r="A67" s="574" t="s">
        <v>16</v>
      </c>
      <c r="B67" s="2009" t="s">
        <v>71</v>
      </c>
      <c r="C67" s="2009"/>
      <c r="D67" s="2009"/>
      <c r="E67" s="2010"/>
    </row>
    <row r="68" spans="1:5" ht="45" customHeight="1" x14ac:dyDescent="0.2">
      <c r="A68" s="573">
        <v>10</v>
      </c>
      <c r="B68" s="2009" t="s">
        <v>72</v>
      </c>
      <c r="C68" s="2009"/>
      <c r="D68" s="2009"/>
      <c r="E68" s="2010"/>
    </row>
    <row r="69" spans="1:5" ht="30" customHeight="1" x14ac:dyDescent="0.2">
      <c r="A69" s="573">
        <v>11</v>
      </c>
      <c r="B69" s="2009" t="s">
        <v>73</v>
      </c>
      <c r="C69" s="2009"/>
      <c r="D69" s="2009"/>
      <c r="E69" s="2010"/>
    </row>
    <row r="70" spans="1:5" ht="30" customHeight="1" x14ac:dyDescent="0.2">
      <c r="A70" s="573">
        <v>12</v>
      </c>
      <c r="B70" s="2009" t="s">
        <v>74</v>
      </c>
      <c r="C70" s="2009"/>
      <c r="D70" s="2009"/>
      <c r="E70" s="2010"/>
    </row>
    <row r="71" spans="1:5" ht="36.75" customHeight="1" x14ac:dyDescent="0.2">
      <c r="A71" s="573">
        <v>13</v>
      </c>
      <c r="B71" s="2009" t="s">
        <v>75</v>
      </c>
      <c r="C71" s="2009"/>
      <c r="D71" s="2009"/>
      <c r="E71" s="2010"/>
    </row>
    <row r="72" spans="1:5" ht="30" customHeight="1" x14ac:dyDescent="0.2">
      <c r="A72" s="573">
        <v>14</v>
      </c>
      <c r="B72" s="2009" t="s">
        <v>76</v>
      </c>
      <c r="C72" s="2009"/>
      <c r="D72" s="2009"/>
      <c r="E72" s="2010"/>
    </row>
    <row r="73" spans="1:5" ht="63.75" customHeight="1" x14ac:dyDescent="0.2">
      <c r="A73" s="573">
        <v>15</v>
      </c>
      <c r="B73" s="2009" t="s">
        <v>77</v>
      </c>
      <c r="C73" s="2009"/>
      <c r="D73" s="2009"/>
      <c r="E73" s="2010"/>
    </row>
    <row r="74" spans="1:5" ht="30" customHeight="1" x14ac:dyDescent="0.2">
      <c r="A74" s="573">
        <v>16</v>
      </c>
      <c r="B74" s="2009" t="s">
        <v>78</v>
      </c>
      <c r="C74" s="2009"/>
      <c r="D74" s="2009"/>
      <c r="E74" s="2010"/>
    </row>
    <row r="75" spans="1:5" ht="63.75" customHeight="1" x14ac:dyDescent="0.2">
      <c r="A75" s="573">
        <v>17</v>
      </c>
      <c r="B75" s="2009" t="s">
        <v>79</v>
      </c>
      <c r="C75" s="2009"/>
      <c r="D75" s="2009"/>
      <c r="E75" s="2010"/>
    </row>
    <row r="76" spans="1:5" ht="36.75" customHeight="1" x14ac:dyDescent="0.2">
      <c r="A76" s="573">
        <v>18</v>
      </c>
      <c r="B76" s="2009" t="s">
        <v>1027</v>
      </c>
      <c r="C76" s="2009"/>
      <c r="D76" s="2009"/>
      <c r="E76" s="2010"/>
    </row>
    <row r="77" spans="1:5" ht="39.75" customHeight="1" x14ac:dyDescent="0.2">
      <c r="A77" s="573">
        <v>19</v>
      </c>
      <c r="B77" s="2009" t="s">
        <v>80</v>
      </c>
      <c r="C77" s="2009"/>
      <c r="D77" s="2009"/>
      <c r="E77" s="2010"/>
    </row>
    <row r="78" spans="1:5" ht="101.25" customHeight="1" x14ac:dyDescent="0.2">
      <c r="A78" s="574" t="s">
        <v>17</v>
      </c>
      <c r="B78" s="2009" t="s">
        <v>81</v>
      </c>
      <c r="C78" s="2009"/>
      <c r="D78" s="2009"/>
      <c r="E78" s="2010"/>
    </row>
    <row r="79" spans="1:5" ht="42" customHeight="1" x14ac:dyDescent="0.2">
      <c r="A79" s="574" t="s">
        <v>18</v>
      </c>
      <c r="B79" s="2009" t="s">
        <v>82</v>
      </c>
      <c r="C79" s="2009"/>
      <c r="D79" s="2009"/>
      <c r="E79" s="2010"/>
    </row>
    <row r="80" spans="1:5" ht="30" customHeight="1" x14ac:dyDescent="0.2">
      <c r="A80" s="573">
        <v>21</v>
      </c>
      <c r="B80" s="2009" t="s">
        <v>83</v>
      </c>
      <c r="C80" s="2009"/>
      <c r="D80" s="2009"/>
      <c r="E80" s="2010"/>
    </row>
    <row r="81" spans="1:5" ht="30" customHeight="1" x14ac:dyDescent="0.2">
      <c r="A81" s="573">
        <v>22</v>
      </c>
      <c r="B81" s="2009" t="s">
        <v>84</v>
      </c>
      <c r="C81" s="2009"/>
      <c r="D81" s="2009"/>
      <c r="E81" s="2010"/>
    </row>
    <row r="82" spans="1:5" ht="30" customHeight="1" x14ac:dyDescent="0.2">
      <c r="A82" s="573">
        <v>23</v>
      </c>
      <c r="B82" s="2009" t="s">
        <v>85</v>
      </c>
      <c r="C82" s="2009"/>
      <c r="D82" s="2009"/>
      <c r="E82" s="2010"/>
    </row>
    <row r="83" spans="1:5" ht="51.75" customHeight="1" x14ac:dyDescent="0.2">
      <c r="A83" s="573">
        <v>24</v>
      </c>
      <c r="B83" s="2009" t="s">
        <v>86</v>
      </c>
      <c r="C83" s="2009"/>
      <c r="D83" s="2009"/>
      <c r="E83" s="2010"/>
    </row>
    <row r="84" spans="1:5" ht="42.75" customHeight="1" x14ac:dyDescent="0.2">
      <c r="A84" s="573">
        <v>25</v>
      </c>
      <c r="B84" s="2009" t="s">
        <v>87</v>
      </c>
      <c r="C84" s="2009"/>
      <c r="D84" s="2009"/>
      <c r="E84" s="2010"/>
    </row>
    <row r="85" spans="1:5" ht="27" customHeight="1" x14ac:dyDescent="0.2">
      <c r="A85" s="573">
        <v>26</v>
      </c>
      <c r="B85" s="2009" t="s">
        <v>88</v>
      </c>
      <c r="C85" s="2009"/>
      <c r="D85" s="2009"/>
      <c r="E85" s="2010"/>
    </row>
    <row r="86" spans="1:5" ht="39.75" customHeight="1" x14ac:dyDescent="0.2">
      <c r="A86" s="573">
        <v>27</v>
      </c>
      <c r="B86" s="2009" t="s">
        <v>89</v>
      </c>
      <c r="C86" s="2009"/>
      <c r="D86" s="2009"/>
      <c r="E86" s="2010"/>
    </row>
    <row r="87" spans="1:5" ht="40.5" customHeight="1" x14ac:dyDescent="0.2">
      <c r="A87" s="573">
        <v>28</v>
      </c>
      <c r="B87" s="2009" t="s">
        <v>90</v>
      </c>
      <c r="C87" s="2009"/>
      <c r="D87" s="2009"/>
      <c r="E87" s="2010"/>
    </row>
    <row r="88" spans="1:5" ht="27.75" customHeight="1" x14ac:dyDescent="0.2">
      <c r="A88" s="573">
        <v>29</v>
      </c>
      <c r="B88" s="2009" t="s">
        <v>2073</v>
      </c>
      <c r="C88" s="2009"/>
      <c r="D88" s="2009"/>
      <c r="E88" s="2010"/>
    </row>
    <row r="89" spans="1:5" ht="30" customHeight="1" x14ac:dyDescent="0.2">
      <c r="A89" s="573">
        <v>30</v>
      </c>
      <c r="B89" s="2009" t="s">
        <v>91</v>
      </c>
      <c r="C89" s="2009"/>
      <c r="D89" s="2009"/>
      <c r="E89" s="2010"/>
    </row>
    <row r="90" spans="1:5" ht="64.5" customHeight="1" x14ac:dyDescent="0.2">
      <c r="A90" s="573">
        <v>31</v>
      </c>
      <c r="B90" s="2009" t="s">
        <v>92</v>
      </c>
      <c r="C90" s="2009"/>
      <c r="D90" s="2009"/>
      <c r="E90" s="2010"/>
    </row>
    <row r="91" spans="1:5" ht="45" customHeight="1" x14ac:dyDescent="0.2">
      <c r="A91" s="573">
        <v>32</v>
      </c>
      <c r="B91" s="2009" t="s">
        <v>93</v>
      </c>
      <c r="C91" s="2009"/>
      <c r="D91" s="2009"/>
      <c r="E91" s="2010"/>
    </row>
    <row r="92" spans="1:5" ht="30" customHeight="1" x14ac:dyDescent="0.2">
      <c r="A92" s="573">
        <v>33</v>
      </c>
      <c r="B92" s="2009" t="s">
        <v>94</v>
      </c>
      <c r="C92" s="2009"/>
      <c r="D92" s="2009"/>
      <c r="E92" s="2010"/>
    </row>
    <row r="93" spans="1:5" ht="29.25" customHeight="1" x14ac:dyDescent="0.2">
      <c r="A93" s="573">
        <v>34</v>
      </c>
      <c r="B93" s="2009" t="s">
        <v>95</v>
      </c>
      <c r="C93" s="2009"/>
      <c r="D93" s="2009"/>
      <c r="E93" s="2010"/>
    </row>
    <row r="94" spans="1:5" ht="37.5" customHeight="1" x14ac:dyDescent="0.2">
      <c r="A94" s="573">
        <v>35</v>
      </c>
      <c r="B94" s="2009" t="s">
        <v>96</v>
      </c>
      <c r="C94" s="2009"/>
      <c r="D94" s="2009"/>
      <c r="E94" s="2010"/>
    </row>
    <row r="95" spans="1:5" ht="29.25" customHeight="1" x14ac:dyDescent="0.2">
      <c r="A95" s="573">
        <v>36</v>
      </c>
      <c r="B95" s="2009" t="s">
        <v>97</v>
      </c>
      <c r="C95" s="2009"/>
      <c r="D95" s="2009"/>
      <c r="E95" s="2010"/>
    </row>
    <row r="96" spans="1:5" ht="29.25" customHeight="1" thickBot="1" x14ac:dyDescent="0.25">
      <c r="A96" s="575">
        <v>37</v>
      </c>
      <c r="B96" s="2011" t="s">
        <v>98</v>
      </c>
      <c r="C96" s="2011"/>
      <c r="D96" s="2011"/>
      <c r="E96" s="2012"/>
    </row>
  </sheetData>
  <mergeCells count="93">
    <mergeCell ref="C1:F1"/>
    <mergeCell ref="A4:F4"/>
    <mergeCell ref="A5:F6"/>
    <mergeCell ref="A7:C7"/>
    <mergeCell ref="B13:D13"/>
    <mergeCell ref="A3:D3"/>
    <mergeCell ref="B8:D8"/>
    <mergeCell ref="B9:D9"/>
    <mergeCell ref="B10:D10"/>
    <mergeCell ref="B12:D12"/>
    <mergeCell ref="A11:F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F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2:E52"/>
    <mergeCell ref="B44:D44"/>
    <mergeCell ref="B45:D45"/>
    <mergeCell ref="B46:D46"/>
    <mergeCell ref="B47:D47"/>
    <mergeCell ref="B48:D48"/>
    <mergeCell ref="B49:D49"/>
    <mergeCell ref="A51:F51"/>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E358"/>
  <sheetViews>
    <sheetView zoomScale="85" zoomScaleNormal="85" zoomScaleSheetLayoutView="100" workbookViewId="0">
      <pane xSplit="4" ySplit="8" topLeftCell="E9" activePane="bottomRight" state="frozen"/>
      <selection pane="topRight"/>
      <selection pane="bottomLeft"/>
      <selection pane="bottomRight" sqref="A1:B1"/>
    </sheetView>
  </sheetViews>
  <sheetFormatPr defaultColWidth="9.140625" defaultRowHeight="12.75" x14ac:dyDescent="0.2"/>
  <cols>
    <col min="1" max="1" width="3.7109375" style="18" customWidth="1"/>
    <col min="2" max="2" width="9.140625" style="18" customWidth="1"/>
    <col min="3" max="3" width="73.28515625" style="18" customWidth="1"/>
    <col min="4" max="4" width="42.5703125" style="18" customWidth="1"/>
    <col min="5" max="5" width="49" style="18" customWidth="1"/>
    <col min="6" max="16384" width="9.140625" style="18"/>
  </cols>
  <sheetData>
    <row r="1" spans="1:5" ht="24.75" customHeight="1" x14ac:dyDescent="0.2">
      <c r="A1" s="2057" t="s">
        <v>957</v>
      </c>
      <c r="B1" s="2058"/>
      <c r="C1" s="1756" t="s">
        <v>401</v>
      </c>
      <c r="D1" s="1756"/>
      <c r="E1" s="1757"/>
    </row>
    <row r="2" spans="1:5" ht="30.75" customHeight="1" x14ac:dyDescent="0.2">
      <c r="A2" s="127" t="s">
        <v>961</v>
      </c>
      <c r="B2" s="233"/>
      <c r="C2" s="138"/>
      <c r="D2" s="138"/>
      <c r="E2" s="139"/>
    </row>
    <row r="3" spans="1:5" ht="13.5" thickBot="1" x14ac:dyDescent="0.25">
      <c r="A3" s="2068"/>
      <c r="B3" s="2069"/>
      <c r="C3" s="2069"/>
      <c r="D3" s="2069"/>
      <c r="E3" s="577"/>
    </row>
    <row r="4" spans="1:5" ht="32.25" customHeight="1" thickBot="1" x14ac:dyDescent="0.25">
      <c r="A4" s="2063" t="s">
        <v>399</v>
      </c>
      <c r="B4" s="2064"/>
      <c r="C4" s="2064"/>
      <c r="D4" s="2064"/>
      <c r="E4" s="2065"/>
    </row>
    <row r="5" spans="1:5" ht="66.75" customHeight="1" thickBot="1" x14ac:dyDescent="0.25">
      <c r="A5" s="1774" t="s">
        <v>2498</v>
      </c>
      <c r="B5" s="1775"/>
      <c r="C5" s="1775"/>
      <c r="D5" s="1775"/>
      <c r="E5" s="576" t="s">
        <v>601</v>
      </c>
    </row>
    <row r="6" spans="1:5" ht="15" customHeight="1" thickBot="1" x14ac:dyDescent="0.25">
      <c r="A6" s="103" t="s">
        <v>561</v>
      </c>
      <c r="B6" s="578"/>
      <c r="C6" s="102"/>
      <c r="D6" s="932" t="s">
        <v>2545</v>
      </c>
      <c r="E6" s="1043">
        <v>44012</v>
      </c>
    </row>
    <row r="7" spans="1:5" ht="24.75" customHeight="1" x14ac:dyDescent="0.2">
      <c r="A7" s="2059"/>
      <c r="B7" s="2060"/>
      <c r="C7" s="2060"/>
      <c r="D7" s="1229" t="s">
        <v>2074</v>
      </c>
      <c r="E7" s="2066" t="s">
        <v>1993</v>
      </c>
    </row>
    <row r="8" spans="1:5" ht="24.75" customHeight="1" x14ac:dyDescent="0.2">
      <c r="A8" s="2061"/>
      <c r="B8" s="2062"/>
      <c r="C8" s="2062"/>
      <c r="D8" s="1724">
        <v>44012</v>
      </c>
      <c r="E8" s="2067"/>
    </row>
    <row r="9" spans="1:5" ht="23.25" customHeight="1" x14ac:dyDescent="0.2">
      <c r="A9" s="573">
        <v>1</v>
      </c>
      <c r="B9" s="2009" t="s">
        <v>104</v>
      </c>
      <c r="C9" s="2009"/>
      <c r="D9" s="919">
        <v>5000000000</v>
      </c>
      <c r="E9" s="1226" t="s">
        <v>105</v>
      </c>
    </row>
    <row r="10" spans="1:5" x14ac:dyDescent="0.2">
      <c r="A10" s="579"/>
      <c r="B10" s="2052" t="s">
        <v>106</v>
      </c>
      <c r="C10" s="2052"/>
      <c r="D10" s="919">
        <v>5000000000</v>
      </c>
      <c r="E10" s="1226" t="s">
        <v>107</v>
      </c>
    </row>
    <row r="11" spans="1:5" x14ac:dyDescent="0.2">
      <c r="A11" s="579"/>
      <c r="B11" s="2052" t="s">
        <v>108</v>
      </c>
      <c r="C11" s="2052"/>
      <c r="D11" s="919"/>
      <c r="E11" s="1226" t="s">
        <v>107</v>
      </c>
    </row>
    <row r="12" spans="1:5" x14ac:dyDescent="0.2">
      <c r="A12" s="579"/>
      <c r="B12" s="2052" t="s">
        <v>109</v>
      </c>
      <c r="C12" s="2052"/>
      <c r="D12" s="919"/>
      <c r="E12" s="1226" t="s">
        <v>107</v>
      </c>
    </row>
    <row r="13" spans="1:5" x14ac:dyDescent="0.2">
      <c r="A13" s="573">
        <v>2</v>
      </c>
      <c r="B13" s="2009" t="s">
        <v>110</v>
      </c>
      <c r="C13" s="2009"/>
      <c r="D13" s="919">
        <v>0</v>
      </c>
      <c r="E13" s="1226" t="s">
        <v>111</v>
      </c>
    </row>
    <row r="14" spans="1:5" x14ac:dyDescent="0.2">
      <c r="A14" s="580">
        <v>3</v>
      </c>
      <c r="B14" s="2009" t="s">
        <v>112</v>
      </c>
      <c r="C14" s="2009"/>
      <c r="D14" s="919">
        <v>2161082632.1399999</v>
      </c>
      <c r="E14" s="1226" t="s">
        <v>354</v>
      </c>
    </row>
    <row r="15" spans="1:5" x14ac:dyDescent="0.2">
      <c r="A15" s="269" t="s">
        <v>99</v>
      </c>
      <c r="B15" s="2053" t="s">
        <v>349</v>
      </c>
      <c r="C15" s="2053"/>
      <c r="D15" s="919">
        <v>0</v>
      </c>
      <c r="E15" s="1226" t="s">
        <v>113</v>
      </c>
    </row>
    <row r="16" spans="1:5" ht="39" customHeight="1" x14ac:dyDescent="0.2">
      <c r="A16" s="573">
        <v>4</v>
      </c>
      <c r="B16" s="2009" t="s">
        <v>114</v>
      </c>
      <c r="C16" s="2009"/>
      <c r="D16" s="919"/>
      <c r="E16" s="1226" t="s">
        <v>115</v>
      </c>
    </row>
    <row r="17" spans="1:5" x14ac:dyDescent="0.2">
      <c r="A17" s="573">
        <v>5</v>
      </c>
      <c r="B17" s="2009" t="s">
        <v>116</v>
      </c>
      <c r="C17" s="2009"/>
      <c r="D17" s="919"/>
      <c r="E17" s="1226" t="s">
        <v>117</v>
      </c>
    </row>
    <row r="18" spans="1:5" ht="26.25" customHeight="1" x14ac:dyDescent="0.2">
      <c r="A18" s="579" t="s">
        <v>100</v>
      </c>
      <c r="B18" s="2009" t="s">
        <v>118</v>
      </c>
      <c r="C18" s="2009"/>
      <c r="D18" s="919"/>
      <c r="E18" s="1226" t="s">
        <v>119</v>
      </c>
    </row>
    <row r="19" spans="1:5" x14ac:dyDescent="0.2">
      <c r="A19" s="573">
        <v>6</v>
      </c>
      <c r="B19" s="2051" t="s">
        <v>120</v>
      </c>
      <c r="C19" s="2051"/>
      <c r="D19" s="920">
        <v>7161082632.1399994</v>
      </c>
      <c r="E19" s="1226" t="s">
        <v>121</v>
      </c>
    </row>
    <row r="20" spans="1:5" ht="15" customHeight="1" x14ac:dyDescent="0.2">
      <c r="A20" s="2054" t="s">
        <v>122</v>
      </c>
      <c r="B20" s="2055"/>
      <c r="C20" s="2055"/>
      <c r="D20" s="2055"/>
      <c r="E20" s="2056"/>
    </row>
    <row r="21" spans="1:5" x14ac:dyDescent="0.2">
      <c r="A21" s="573">
        <v>7</v>
      </c>
      <c r="B21" s="2009" t="s">
        <v>123</v>
      </c>
      <c r="C21" s="2009"/>
      <c r="D21" s="919">
        <v>-1999313.2779999999</v>
      </c>
      <c r="E21" s="1226" t="s">
        <v>124</v>
      </c>
    </row>
    <row r="22" spans="1:5" ht="26.25" customHeight="1" x14ac:dyDescent="0.2">
      <c r="A22" s="573">
        <v>8</v>
      </c>
      <c r="B22" s="2009" t="s">
        <v>125</v>
      </c>
      <c r="C22" s="2009"/>
      <c r="D22" s="919">
        <v>-12598881.120000005</v>
      </c>
      <c r="E22" s="1226" t="s">
        <v>126</v>
      </c>
    </row>
    <row r="23" spans="1:5" x14ac:dyDescent="0.2">
      <c r="A23" s="573">
        <v>9</v>
      </c>
      <c r="B23" s="2009" t="s">
        <v>127</v>
      </c>
      <c r="C23" s="2009"/>
      <c r="D23" s="919"/>
      <c r="E23" s="1226"/>
    </row>
    <row r="24" spans="1:5" ht="49.5" customHeight="1" x14ac:dyDescent="0.2">
      <c r="A24" s="573">
        <v>10</v>
      </c>
      <c r="B24" s="1964" t="s">
        <v>128</v>
      </c>
      <c r="C24" s="1964"/>
      <c r="D24" s="919"/>
      <c r="E24" s="1226" t="s">
        <v>129</v>
      </c>
    </row>
    <row r="25" spans="1:5" ht="30.75" customHeight="1" x14ac:dyDescent="0.2">
      <c r="A25" s="573">
        <v>11</v>
      </c>
      <c r="B25" s="2009" t="s">
        <v>130</v>
      </c>
      <c r="C25" s="2009"/>
      <c r="D25" s="919">
        <v>0</v>
      </c>
      <c r="E25" s="1226" t="s">
        <v>131</v>
      </c>
    </row>
    <row r="26" spans="1:5" x14ac:dyDescent="0.2">
      <c r="A26" s="573">
        <v>12</v>
      </c>
      <c r="B26" s="2009" t="s">
        <v>132</v>
      </c>
      <c r="C26" s="2009"/>
      <c r="D26" s="919">
        <v>0</v>
      </c>
      <c r="E26" s="1226" t="s">
        <v>133</v>
      </c>
    </row>
    <row r="27" spans="1:5" x14ac:dyDescent="0.2">
      <c r="A27" s="573">
        <v>13</v>
      </c>
      <c r="B27" s="2009" t="s">
        <v>134</v>
      </c>
      <c r="C27" s="2009"/>
      <c r="D27" s="919"/>
      <c r="E27" s="1226" t="s">
        <v>135</v>
      </c>
    </row>
    <row r="28" spans="1:5" ht="24" customHeight="1" x14ac:dyDescent="0.2">
      <c r="A28" s="573">
        <v>14</v>
      </c>
      <c r="B28" s="2009" t="s">
        <v>136</v>
      </c>
      <c r="C28" s="2009"/>
      <c r="D28" s="919"/>
      <c r="E28" s="1226" t="s">
        <v>137</v>
      </c>
    </row>
    <row r="29" spans="1:5" ht="26.25" customHeight="1" x14ac:dyDescent="0.2">
      <c r="A29" s="573">
        <v>15</v>
      </c>
      <c r="B29" s="2009" t="s">
        <v>136</v>
      </c>
      <c r="C29" s="2009"/>
      <c r="D29" s="919"/>
      <c r="E29" s="1226" t="s">
        <v>138</v>
      </c>
    </row>
    <row r="30" spans="1:5" ht="27" customHeight="1" x14ac:dyDescent="0.2">
      <c r="A30" s="573">
        <v>16</v>
      </c>
      <c r="B30" s="2009" t="s">
        <v>139</v>
      </c>
      <c r="C30" s="2009"/>
      <c r="D30" s="919"/>
      <c r="E30" s="1226" t="s">
        <v>140</v>
      </c>
    </row>
    <row r="31" spans="1:5" ht="47.25" customHeight="1" x14ac:dyDescent="0.2">
      <c r="A31" s="573">
        <v>17</v>
      </c>
      <c r="B31" s="2009" t="s">
        <v>141</v>
      </c>
      <c r="C31" s="2009"/>
      <c r="D31" s="919"/>
      <c r="E31" s="1226" t="s">
        <v>142</v>
      </c>
    </row>
    <row r="32" spans="1:5" ht="51.75" customHeight="1" x14ac:dyDescent="0.2">
      <c r="A32" s="573">
        <v>18</v>
      </c>
      <c r="B32" s="2009" t="s">
        <v>143</v>
      </c>
      <c r="C32" s="2009"/>
      <c r="D32" s="919"/>
      <c r="E32" s="1226" t="s">
        <v>144</v>
      </c>
    </row>
    <row r="33" spans="1:5" ht="50.25" customHeight="1" x14ac:dyDescent="0.2">
      <c r="A33" s="573">
        <v>19</v>
      </c>
      <c r="B33" s="2009" t="s">
        <v>145</v>
      </c>
      <c r="C33" s="2009"/>
      <c r="D33" s="919"/>
      <c r="E33" s="1226" t="s">
        <v>146</v>
      </c>
    </row>
    <row r="34" spans="1:5" x14ac:dyDescent="0.2">
      <c r="A34" s="573">
        <v>20</v>
      </c>
      <c r="B34" s="2009" t="s">
        <v>127</v>
      </c>
      <c r="C34" s="2009"/>
      <c r="D34" s="919"/>
      <c r="E34" s="1226"/>
    </row>
    <row r="35" spans="1:5" ht="36.75" customHeight="1" x14ac:dyDescent="0.2">
      <c r="A35" s="579" t="s">
        <v>17</v>
      </c>
      <c r="B35" s="2009" t="s">
        <v>147</v>
      </c>
      <c r="C35" s="2009"/>
      <c r="D35" s="919"/>
      <c r="E35" s="1226" t="s">
        <v>148</v>
      </c>
    </row>
    <row r="36" spans="1:5" ht="25.5" x14ac:dyDescent="0.2">
      <c r="A36" s="579" t="s">
        <v>18</v>
      </c>
      <c r="B36" s="2052" t="s">
        <v>149</v>
      </c>
      <c r="C36" s="2052"/>
      <c r="D36" s="919"/>
      <c r="E36" s="1226" t="s">
        <v>150</v>
      </c>
    </row>
    <row r="37" spans="1:5" ht="25.5" x14ac:dyDescent="0.2">
      <c r="A37" s="579" t="s">
        <v>101</v>
      </c>
      <c r="B37" s="2052" t="s">
        <v>151</v>
      </c>
      <c r="C37" s="2052"/>
      <c r="D37" s="919"/>
      <c r="E37" s="1226" t="s">
        <v>152</v>
      </c>
    </row>
    <row r="38" spans="1:5" ht="25.5" x14ac:dyDescent="0.2">
      <c r="A38" s="579" t="s">
        <v>102</v>
      </c>
      <c r="B38" s="2052" t="s">
        <v>153</v>
      </c>
      <c r="C38" s="2052"/>
      <c r="D38" s="919"/>
      <c r="E38" s="1226" t="s">
        <v>154</v>
      </c>
    </row>
    <row r="39" spans="1:5" ht="25.5" x14ac:dyDescent="0.2">
      <c r="A39" s="573">
        <v>21</v>
      </c>
      <c r="B39" s="2009" t="s">
        <v>155</v>
      </c>
      <c r="C39" s="2009"/>
      <c r="D39" s="919"/>
      <c r="E39" s="1226" t="s">
        <v>156</v>
      </c>
    </row>
    <row r="40" spans="1:5" x14ac:dyDescent="0.2">
      <c r="A40" s="573">
        <v>22</v>
      </c>
      <c r="B40" s="2009" t="s">
        <v>157</v>
      </c>
      <c r="C40" s="2009"/>
      <c r="D40" s="919"/>
      <c r="E40" s="1226" t="s">
        <v>158</v>
      </c>
    </row>
    <row r="41" spans="1:5" x14ac:dyDescent="0.2">
      <c r="A41" s="573">
        <v>23</v>
      </c>
      <c r="B41" s="2052" t="s">
        <v>159</v>
      </c>
      <c r="C41" s="2052"/>
      <c r="D41" s="919"/>
      <c r="E41" s="1226" t="s">
        <v>160</v>
      </c>
    </row>
    <row r="42" spans="1:5" x14ac:dyDescent="0.2">
      <c r="A42" s="573">
        <v>24</v>
      </c>
      <c r="B42" s="2009" t="s">
        <v>127</v>
      </c>
      <c r="C42" s="2009"/>
      <c r="D42" s="919"/>
      <c r="E42" s="1226"/>
    </row>
    <row r="43" spans="1:5" ht="25.5" x14ac:dyDescent="0.2">
      <c r="A43" s="573">
        <v>25</v>
      </c>
      <c r="B43" s="2052" t="s">
        <v>161</v>
      </c>
      <c r="C43" s="2052"/>
      <c r="D43" s="919"/>
      <c r="E43" s="1226" t="s">
        <v>156</v>
      </c>
    </row>
    <row r="44" spans="1:5" ht="25.5" x14ac:dyDescent="0.2">
      <c r="A44" s="573" t="s">
        <v>162</v>
      </c>
      <c r="B44" s="2009" t="s">
        <v>164</v>
      </c>
      <c r="C44" s="2009"/>
      <c r="D44" s="919"/>
      <c r="E44" s="1226" t="s">
        <v>165</v>
      </c>
    </row>
    <row r="45" spans="1:5" ht="25.5" x14ac:dyDescent="0.2">
      <c r="A45" s="573" t="s">
        <v>163</v>
      </c>
      <c r="B45" s="2009" t="s">
        <v>166</v>
      </c>
      <c r="C45" s="2009"/>
      <c r="D45" s="919"/>
      <c r="E45" s="1226" t="s">
        <v>167</v>
      </c>
    </row>
    <row r="46" spans="1:5" ht="28.5" customHeight="1" x14ac:dyDescent="0.2">
      <c r="A46" s="573">
        <v>27</v>
      </c>
      <c r="B46" s="2009" t="s">
        <v>168</v>
      </c>
      <c r="C46" s="2009"/>
      <c r="D46" s="919"/>
      <c r="E46" s="1226" t="s">
        <v>169</v>
      </c>
    </row>
    <row r="47" spans="1:5" x14ac:dyDescent="0.2">
      <c r="A47" s="573">
        <v>28</v>
      </c>
      <c r="B47" s="2051" t="s">
        <v>170</v>
      </c>
      <c r="C47" s="2051"/>
      <c r="D47" s="920">
        <v>-14598194.398000006</v>
      </c>
      <c r="E47" s="1226" t="s">
        <v>171</v>
      </c>
    </row>
    <row r="48" spans="1:5" x14ac:dyDescent="0.2">
      <c r="A48" s="573">
        <v>29</v>
      </c>
      <c r="B48" s="2051" t="s">
        <v>172</v>
      </c>
      <c r="C48" s="2051"/>
      <c r="D48" s="920">
        <v>7146484437.7419996</v>
      </c>
      <c r="E48" s="1226" t="s">
        <v>2546</v>
      </c>
    </row>
    <row r="49" spans="1:5" ht="15" customHeight="1" x14ac:dyDescent="0.2">
      <c r="A49" s="2070" t="s">
        <v>173</v>
      </c>
      <c r="B49" s="2071"/>
      <c r="C49" s="2071"/>
      <c r="D49" s="2071"/>
      <c r="E49" s="2072"/>
    </row>
    <row r="50" spans="1:5" x14ac:dyDescent="0.2">
      <c r="A50" s="573">
        <v>30</v>
      </c>
      <c r="B50" s="2009" t="s">
        <v>104</v>
      </c>
      <c r="C50" s="2009"/>
      <c r="D50" s="919"/>
      <c r="E50" s="1226" t="s">
        <v>174</v>
      </c>
    </row>
    <row r="51" spans="1:5" ht="22.5" customHeight="1" x14ac:dyDescent="0.2">
      <c r="A51" s="573">
        <v>31</v>
      </c>
      <c r="B51" s="2052" t="s">
        <v>175</v>
      </c>
      <c r="C51" s="2052"/>
      <c r="D51" s="919"/>
      <c r="E51" s="1226"/>
    </row>
    <row r="52" spans="1:5" ht="30" customHeight="1" x14ac:dyDescent="0.2">
      <c r="A52" s="573">
        <v>32</v>
      </c>
      <c r="B52" s="2052" t="s">
        <v>176</v>
      </c>
      <c r="C52" s="2052"/>
      <c r="D52" s="919"/>
      <c r="E52" s="1226"/>
    </row>
    <row r="53" spans="1:5" ht="36" customHeight="1" x14ac:dyDescent="0.2">
      <c r="A53" s="573">
        <v>33</v>
      </c>
      <c r="B53" s="2009" t="s">
        <v>177</v>
      </c>
      <c r="C53" s="2009"/>
      <c r="D53" s="919"/>
      <c r="E53" s="1226" t="s">
        <v>178</v>
      </c>
    </row>
    <row r="54" spans="1:5" ht="43.5" customHeight="1" x14ac:dyDescent="0.2">
      <c r="A54" s="573">
        <v>34</v>
      </c>
      <c r="B54" s="2009" t="s">
        <v>179</v>
      </c>
      <c r="C54" s="2009"/>
      <c r="D54" s="919"/>
      <c r="E54" s="1226" t="s">
        <v>180</v>
      </c>
    </row>
    <row r="55" spans="1:5" ht="26.25" customHeight="1" x14ac:dyDescent="0.2">
      <c r="A55" s="573">
        <v>35</v>
      </c>
      <c r="B55" s="2052" t="s">
        <v>181</v>
      </c>
      <c r="C55" s="2052"/>
      <c r="D55" s="919"/>
      <c r="E55" s="1227" t="s">
        <v>178</v>
      </c>
    </row>
    <row r="56" spans="1:5" x14ac:dyDescent="0.2">
      <c r="A56" s="573">
        <v>36</v>
      </c>
      <c r="B56" s="2051" t="s">
        <v>182</v>
      </c>
      <c r="C56" s="2051"/>
      <c r="D56" s="920">
        <v>0</v>
      </c>
      <c r="E56" s="1226" t="s">
        <v>183</v>
      </c>
    </row>
    <row r="57" spans="1:5" ht="15" customHeight="1" x14ac:dyDescent="0.2">
      <c r="A57" s="2054" t="s">
        <v>350</v>
      </c>
      <c r="B57" s="2055"/>
      <c r="C57" s="2055"/>
      <c r="D57" s="2055"/>
      <c r="E57" s="2056"/>
    </row>
    <row r="58" spans="1:5" x14ac:dyDescent="0.2">
      <c r="A58" s="573">
        <v>37</v>
      </c>
      <c r="B58" s="2009" t="s">
        <v>184</v>
      </c>
      <c r="C58" s="2009"/>
      <c r="D58" s="919"/>
      <c r="E58" s="1226" t="s">
        <v>185</v>
      </c>
    </row>
    <row r="59" spans="1:5" ht="48" customHeight="1" x14ac:dyDescent="0.2">
      <c r="A59" s="573">
        <v>38</v>
      </c>
      <c r="B59" s="2009" t="s">
        <v>186</v>
      </c>
      <c r="C59" s="2009"/>
      <c r="D59" s="919"/>
      <c r="E59" s="1226" t="s">
        <v>187</v>
      </c>
    </row>
    <row r="60" spans="1:5" ht="50.25" customHeight="1" x14ac:dyDescent="0.2">
      <c r="A60" s="573">
        <v>39</v>
      </c>
      <c r="B60" s="2009" t="s">
        <v>188</v>
      </c>
      <c r="C60" s="2009"/>
      <c r="D60" s="919"/>
      <c r="E60" s="1226" t="s">
        <v>189</v>
      </c>
    </row>
    <row r="61" spans="1:5" ht="53.25" customHeight="1" x14ac:dyDescent="0.2">
      <c r="A61" s="573">
        <v>40</v>
      </c>
      <c r="B61" s="2009" t="s">
        <v>190</v>
      </c>
      <c r="C61" s="2009"/>
      <c r="D61" s="919"/>
      <c r="E61" s="1226" t="s">
        <v>191</v>
      </c>
    </row>
    <row r="62" spans="1:5" x14ac:dyDescent="0.2">
      <c r="A62" s="573">
        <v>41</v>
      </c>
      <c r="B62" s="2009" t="s">
        <v>127</v>
      </c>
      <c r="C62" s="2009"/>
      <c r="D62" s="919"/>
      <c r="E62" s="1226"/>
    </row>
    <row r="63" spans="1:5" ht="26.25" customHeight="1" x14ac:dyDescent="0.2">
      <c r="A63" s="573">
        <v>42</v>
      </c>
      <c r="B63" s="2009" t="s">
        <v>192</v>
      </c>
      <c r="C63" s="2009"/>
      <c r="D63" s="919"/>
      <c r="E63" s="1226" t="s">
        <v>193</v>
      </c>
    </row>
    <row r="64" spans="1:5" x14ac:dyDescent="0.2">
      <c r="A64" s="573">
        <v>43</v>
      </c>
      <c r="B64" s="2051" t="s">
        <v>194</v>
      </c>
      <c r="C64" s="2051"/>
      <c r="D64" s="920">
        <v>0</v>
      </c>
      <c r="E64" s="1226" t="s">
        <v>195</v>
      </c>
    </row>
    <row r="65" spans="1:5" x14ac:dyDescent="0.2">
      <c r="A65" s="573">
        <v>44</v>
      </c>
      <c r="B65" s="2051" t="s">
        <v>196</v>
      </c>
      <c r="C65" s="2051"/>
      <c r="D65" s="920">
        <v>0</v>
      </c>
      <c r="E65" s="1226" t="s">
        <v>197</v>
      </c>
    </row>
    <row r="66" spans="1:5" x14ac:dyDescent="0.2">
      <c r="A66" s="573">
        <v>45</v>
      </c>
      <c r="B66" s="2051" t="s">
        <v>198</v>
      </c>
      <c r="C66" s="2051"/>
      <c r="D66" s="920">
        <v>7146484437.7419996</v>
      </c>
      <c r="E66" s="1226" t="s">
        <v>199</v>
      </c>
    </row>
    <row r="67" spans="1:5" ht="15" customHeight="1" x14ac:dyDescent="0.2">
      <c r="A67" s="2054" t="s">
        <v>200</v>
      </c>
      <c r="B67" s="2055"/>
      <c r="C67" s="2055"/>
      <c r="D67" s="2055"/>
      <c r="E67" s="2056"/>
    </row>
    <row r="68" spans="1:5" ht="17.25" customHeight="1" x14ac:dyDescent="0.2">
      <c r="A68" s="573">
        <v>46</v>
      </c>
      <c r="B68" s="2009" t="s">
        <v>104</v>
      </c>
      <c r="C68" s="2009"/>
      <c r="D68" s="919"/>
      <c r="E68" s="1226" t="s">
        <v>201</v>
      </c>
    </row>
    <row r="69" spans="1:5" ht="40.5" customHeight="1" x14ac:dyDescent="0.2">
      <c r="A69" s="573">
        <v>47</v>
      </c>
      <c r="B69" s="2009" t="s">
        <v>202</v>
      </c>
      <c r="C69" s="2009"/>
      <c r="D69" s="919"/>
      <c r="E69" s="1226" t="s">
        <v>203</v>
      </c>
    </row>
    <row r="70" spans="1:5" ht="49.5" customHeight="1" x14ac:dyDescent="0.2">
      <c r="A70" s="573">
        <v>48</v>
      </c>
      <c r="B70" s="2009" t="s">
        <v>204</v>
      </c>
      <c r="C70" s="2009"/>
      <c r="D70" s="919"/>
      <c r="E70" s="1226" t="s">
        <v>205</v>
      </c>
    </row>
    <row r="71" spans="1:5" x14ac:dyDescent="0.2">
      <c r="A71" s="573">
        <v>49</v>
      </c>
      <c r="B71" s="2052" t="s">
        <v>181</v>
      </c>
      <c r="C71" s="2052"/>
      <c r="D71" s="919"/>
      <c r="E71" s="1226" t="s">
        <v>203</v>
      </c>
    </row>
    <row r="72" spans="1:5" x14ac:dyDescent="0.2">
      <c r="A72" s="573">
        <v>50</v>
      </c>
      <c r="B72" s="2009" t="s">
        <v>206</v>
      </c>
      <c r="C72" s="2009"/>
      <c r="D72" s="919"/>
      <c r="E72" s="1226" t="s">
        <v>207</v>
      </c>
    </row>
    <row r="73" spans="1:5" x14ac:dyDescent="0.2">
      <c r="A73" s="573">
        <v>51</v>
      </c>
      <c r="B73" s="2051" t="s">
        <v>208</v>
      </c>
      <c r="C73" s="2051"/>
      <c r="D73" s="920">
        <v>0</v>
      </c>
      <c r="E73" s="1226"/>
    </row>
    <row r="74" spans="1:5" ht="15" customHeight="1" x14ac:dyDescent="0.2">
      <c r="A74" s="2054" t="s">
        <v>209</v>
      </c>
      <c r="B74" s="2055"/>
      <c r="C74" s="2055"/>
      <c r="D74" s="2055"/>
      <c r="E74" s="2056"/>
    </row>
    <row r="75" spans="1:5" x14ac:dyDescent="0.2">
      <c r="A75" s="573">
        <v>52</v>
      </c>
      <c r="B75" s="2009" t="s">
        <v>210</v>
      </c>
      <c r="C75" s="2009"/>
      <c r="D75" s="919"/>
      <c r="E75" s="1226" t="s">
        <v>211</v>
      </c>
    </row>
    <row r="76" spans="1:5" ht="51.75" customHeight="1" x14ac:dyDescent="0.2">
      <c r="A76" s="573">
        <v>53</v>
      </c>
      <c r="B76" s="2009" t="s">
        <v>212</v>
      </c>
      <c r="C76" s="2009"/>
      <c r="D76" s="919"/>
      <c r="E76" s="1226" t="s">
        <v>213</v>
      </c>
    </row>
    <row r="77" spans="1:5" ht="63.75" customHeight="1" x14ac:dyDescent="0.2">
      <c r="A77" s="573">
        <v>54</v>
      </c>
      <c r="B77" s="2009" t="s">
        <v>214</v>
      </c>
      <c r="C77" s="2009"/>
      <c r="D77" s="919"/>
      <c r="E77" s="1226" t="s">
        <v>215</v>
      </c>
    </row>
    <row r="78" spans="1:5" ht="51.75" customHeight="1" x14ac:dyDescent="0.2">
      <c r="A78" s="573">
        <v>55</v>
      </c>
      <c r="B78" s="2009" t="s">
        <v>216</v>
      </c>
      <c r="C78" s="2009"/>
      <c r="D78" s="919"/>
      <c r="E78" s="1226" t="s">
        <v>217</v>
      </c>
    </row>
    <row r="79" spans="1:5" x14ac:dyDescent="0.2">
      <c r="A79" s="573">
        <v>56</v>
      </c>
      <c r="B79" s="2009" t="s">
        <v>127</v>
      </c>
      <c r="C79" s="2009"/>
      <c r="D79" s="919"/>
      <c r="E79" s="1226"/>
    </row>
    <row r="80" spans="1:5" x14ac:dyDescent="0.2">
      <c r="A80" s="573">
        <v>57</v>
      </c>
      <c r="B80" s="2051" t="s">
        <v>218</v>
      </c>
      <c r="C80" s="2051"/>
      <c r="D80" s="920">
        <v>0</v>
      </c>
      <c r="E80" s="1226" t="s">
        <v>219</v>
      </c>
    </row>
    <row r="81" spans="1:5" x14ac:dyDescent="0.2">
      <c r="A81" s="573">
        <v>58</v>
      </c>
      <c r="B81" s="2051" t="s">
        <v>220</v>
      </c>
      <c r="C81" s="2051"/>
      <c r="D81" s="920">
        <v>0</v>
      </c>
      <c r="E81" s="1226" t="s">
        <v>221</v>
      </c>
    </row>
    <row r="82" spans="1:5" x14ac:dyDescent="0.2">
      <c r="A82" s="573">
        <v>59</v>
      </c>
      <c r="B82" s="2051" t="s">
        <v>222</v>
      </c>
      <c r="C82" s="2051"/>
      <c r="D82" s="920">
        <v>7146484437.7419996</v>
      </c>
      <c r="E82" s="1226" t="s">
        <v>223</v>
      </c>
    </row>
    <row r="83" spans="1:5" x14ac:dyDescent="0.2">
      <c r="A83" s="573">
        <v>60</v>
      </c>
      <c r="B83" s="2073" t="s">
        <v>224</v>
      </c>
      <c r="C83" s="2073"/>
      <c r="D83" s="921"/>
      <c r="E83" s="1226"/>
    </row>
    <row r="84" spans="1:5" ht="15" customHeight="1" x14ac:dyDescent="0.2">
      <c r="A84" s="2054" t="s">
        <v>225</v>
      </c>
      <c r="B84" s="2055"/>
      <c r="C84" s="2055"/>
      <c r="D84" s="2055"/>
      <c r="E84" s="2056"/>
    </row>
    <row r="85" spans="1:5" x14ac:dyDescent="0.2">
      <c r="A85" s="573">
        <v>61</v>
      </c>
      <c r="B85" s="2051" t="s">
        <v>226</v>
      </c>
      <c r="C85" s="2051"/>
      <c r="D85" s="920">
        <v>6837352575.3635654</v>
      </c>
      <c r="E85" s="1226" t="s">
        <v>227</v>
      </c>
    </row>
    <row r="86" spans="1:5" x14ac:dyDescent="0.2">
      <c r="A86" s="573">
        <v>62</v>
      </c>
      <c r="B86" s="2051" t="s">
        <v>228</v>
      </c>
      <c r="C86" s="2051"/>
      <c r="D86" s="920">
        <v>6734308621.237421</v>
      </c>
      <c r="E86" s="1226" t="s">
        <v>229</v>
      </c>
    </row>
    <row r="87" spans="1:5" x14ac:dyDescent="0.2">
      <c r="A87" s="573">
        <v>63</v>
      </c>
      <c r="B87" s="2051" t="s">
        <v>230</v>
      </c>
      <c r="C87" s="2051"/>
      <c r="D87" s="920">
        <v>6596916682.4025602</v>
      </c>
      <c r="E87" s="1226" t="s">
        <v>231</v>
      </c>
    </row>
    <row r="88" spans="1:5" ht="66.75" customHeight="1" x14ac:dyDescent="0.2">
      <c r="A88" s="573">
        <v>64</v>
      </c>
      <c r="B88" s="2073" t="s">
        <v>2075</v>
      </c>
      <c r="C88" s="2073"/>
      <c r="D88" s="921">
        <v>236444752.26899999</v>
      </c>
      <c r="E88" s="1226" t="s">
        <v>232</v>
      </c>
    </row>
    <row r="89" spans="1:5" x14ac:dyDescent="0.2">
      <c r="A89" s="573">
        <v>65</v>
      </c>
      <c r="B89" s="2074" t="s">
        <v>233</v>
      </c>
      <c r="C89" s="2074"/>
      <c r="D89" s="921">
        <v>171739923.544</v>
      </c>
      <c r="E89" s="1226"/>
    </row>
    <row r="90" spans="1:5" x14ac:dyDescent="0.2">
      <c r="A90" s="573">
        <v>66</v>
      </c>
      <c r="B90" s="2074" t="s">
        <v>234</v>
      </c>
      <c r="C90" s="2074"/>
      <c r="D90" s="921">
        <v>64704828.725000001</v>
      </c>
      <c r="E90" s="1226"/>
    </row>
    <row r="91" spans="1:5" x14ac:dyDescent="0.2">
      <c r="A91" s="573">
        <v>67</v>
      </c>
      <c r="B91" s="2074" t="s">
        <v>235</v>
      </c>
      <c r="C91" s="2074"/>
      <c r="D91" s="921">
        <v>0</v>
      </c>
      <c r="E91" s="1226"/>
    </row>
    <row r="92" spans="1:5" ht="25.5" customHeight="1" x14ac:dyDescent="0.2">
      <c r="A92" s="579" t="s">
        <v>103</v>
      </c>
      <c r="B92" s="2074" t="s">
        <v>236</v>
      </c>
      <c r="C92" s="2074"/>
      <c r="D92" s="921">
        <v>0</v>
      </c>
      <c r="E92" s="1226"/>
    </row>
    <row r="93" spans="1:5" x14ac:dyDescent="0.2">
      <c r="A93" s="573">
        <v>68</v>
      </c>
      <c r="B93" s="2073" t="s">
        <v>237</v>
      </c>
      <c r="C93" s="2073"/>
      <c r="D93" s="921"/>
      <c r="E93" s="1226" t="s">
        <v>238</v>
      </c>
    </row>
    <row r="94" spans="1:5" x14ac:dyDescent="0.2">
      <c r="A94" s="573">
        <v>69</v>
      </c>
      <c r="B94" s="2009" t="s">
        <v>239</v>
      </c>
      <c r="C94" s="2009"/>
      <c r="D94" s="919"/>
      <c r="E94" s="1226"/>
    </row>
    <row r="95" spans="1:5" x14ac:dyDescent="0.2">
      <c r="A95" s="573">
        <v>70</v>
      </c>
      <c r="B95" s="2009" t="s">
        <v>239</v>
      </c>
      <c r="C95" s="2009"/>
      <c r="D95" s="919"/>
      <c r="E95" s="1226"/>
    </row>
    <row r="96" spans="1:5" x14ac:dyDescent="0.2">
      <c r="A96" s="573">
        <v>71</v>
      </c>
      <c r="B96" s="2009" t="s">
        <v>240</v>
      </c>
      <c r="C96" s="2009"/>
      <c r="D96" s="919"/>
      <c r="E96" s="1226"/>
    </row>
    <row r="97" spans="1:5" ht="15" customHeight="1" x14ac:dyDescent="0.2">
      <c r="A97" s="2054" t="s">
        <v>241</v>
      </c>
      <c r="B97" s="2055"/>
      <c r="C97" s="2055"/>
      <c r="D97" s="2055"/>
      <c r="E97" s="2056"/>
    </row>
    <row r="98" spans="1:5" ht="25.5" x14ac:dyDescent="0.2">
      <c r="A98" s="573">
        <v>72</v>
      </c>
      <c r="B98" s="2009" t="s">
        <v>242</v>
      </c>
      <c r="C98" s="2009"/>
      <c r="D98" s="919"/>
      <c r="E98" s="1226" t="s">
        <v>243</v>
      </c>
    </row>
    <row r="99" spans="1:5" x14ac:dyDescent="0.2">
      <c r="A99" s="573">
        <v>73</v>
      </c>
      <c r="B99" s="2009" t="s">
        <v>244</v>
      </c>
      <c r="C99" s="2009"/>
      <c r="D99" s="919"/>
      <c r="E99" s="1226" t="s">
        <v>245</v>
      </c>
    </row>
    <row r="100" spans="1:5" x14ac:dyDescent="0.2">
      <c r="A100" s="573">
        <v>74</v>
      </c>
      <c r="B100" s="2009" t="s">
        <v>127</v>
      </c>
      <c r="C100" s="2009"/>
      <c r="D100" s="919"/>
      <c r="E100" s="1226"/>
    </row>
    <row r="101" spans="1:5" x14ac:dyDescent="0.2">
      <c r="A101" s="573">
        <v>75</v>
      </c>
      <c r="B101" s="2009" t="s">
        <v>246</v>
      </c>
      <c r="C101" s="2009"/>
      <c r="D101" s="919"/>
      <c r="E101" s="1226" t="s">
        <v>247</v>
      </c>
    </row>
    <row r="102" spans="1:5" ht="15" customHeight="1" x14ac:dyDescent="0.2">
      <c r="A102" s="2054" t="s">
        <v>248</v>
      </c>
      <c r="B102" s="2055"/>
      <c r="C102" s="2055"/>
      <c r="D102" s="2055"/>
      <c r="E102" s="2056"/>
    </row>
    <row r="103" spans="1:5" ht="36.75" customHeight="1" x14ac:dyDescent="0.2">
      <c r="A103" s="573">
        <v>76</v>
      </c>
      <c r="B103" s="2009" t="s">
        <v>249</v>
      </c>
      <c r="C103" s="2009"/>
      <c r="D103" s="919"/>
      <c r="E103" s="1226" t="s">
        <v>250</v>
      </c>
    </row>
    <row r="104" spans="1:5" x14ac:dyDescent="0.2">
      <c r="A104" s="573">
        <v>77</v>
      </c>
      <c r="B104" s="2009" t="s">
        <v>251</v>
      </c>
      <c r="C104" s="2009"/>
      <c r="D104" s="919"/>
      <c r="E104" s="1226" t="s">
        <v>250</v>
      </c>
    </row>
    <row r="105" spans="1:5" ht="41.25" customHeight="1" x14ac:dyDescent="0.2">
      <c r="A105" s="573">
        <v>78</v>
      </c>
      <c r="B105" s="2009" t="s">
        <v>252</v>
      </c>
      <c r="C105" s="2009"/>
      <c r="D105" s="919"/>
      <c r="E105" s="1226" t="s">
        <v>250</v>
      </c>
    </row>
    <row r="106" spans="1:5" ht="27" customHeight="1" x14ac:dyDescent="0.2">
      <c r="A106" s="573">
        <v>79</v>
      </c>
      <c r="B106" s="2009" t="s">
        <v>253</v>
      </c>
      <c r="C106" s="2009"/>
      <c r="D106" s="919"/>
      <c r="E106" s="1227" t="s">
        <v>250</v>
      </c>
    </row>
    <row r="107" spans="1:5" ht="26.25" customHeight="1" x14ac:dyDescent="0.2">
      <c r="A107" s="2054" t="s">
        <v>254</v>
      </c>
      <c r="B107" s="2055"/>
      <c r="C107" s="2055"/>
      <c r="D107" s="2055"/>
      <c r="E107" s="2056"/>
    </row>
    <row r="108" spans="1:5" ht="30" customHeight="1" x14ac:dyDescent="0.2">
      <c r="A108" s="573">
        <v>80</v>
      </c>
      <c r="B108" s="2009" t="s">
        <v>255</v>
      </c>
      <c r="C108" s="2009"/>
      <c r="D108" s="919"/>
      <c r="E108" s="1226" t="s">
        <v>256</v>
      </c>
    </row>
    <row r="109" spans="1:5" ht="30" customHeight="1" x14ac:dyDescent="0.2">
      <c r="A109" s="573">
        <v>81</v>
      </c>
      <c r="B109" s="2009" t="s">
        <v>257</v>
      </c>
      <c r="C109" s="2009"/>
      <c r="D109" s="919"/>
      <c r="E109" s="1226" t="s">
        <v>256</v>
      </c>
    </row>
    <row r="110" spans="1:5" ht="30" customHeight="1" x14ac:dyDescent="0.2">
      <c r="A110" s="573">
        <v>82</v>
      </c>
      <c r="B110" s="2009" t="s">
        <v>258</v>
      </c>
      <c r="C110" s="2009"/>
      <c r="D110" s="919"/>
      <c r="E110" s="1226" t="s">
        <v>259</v>
      </c>
    </row>
    <row r="111" spans="1:5" ht="30" customHeight="1" x14ac:dyDescent="0.2">
      <c r="A111" s="573">
        <v>83</v>
      </c>
      <c r="B111" s="2009" t="s">
        <v>260</v>
      </c>
      <c r="C111" s="2009"/>
      <c r="D111" s="919"/>
      <c r="E111" s="1226" t="s">
        <v>259</v>
      </c>
    </row>
    <row r="112" spans="1:5" ht="30" customHeight="1" x14ac:dyDescent="0.2">
      <c r="A112" s="573">
        <v>84</v>
      </c>
      <c r="B112" s="2009" t="s">
        <v>261</v>
      </c>
      <c r="C112" s="2009"/>
      <c r="D112" s="919"/>
      <c r="E112" s="1226" t="s">
        <v>262</v>
      </c>
    </row>
    <row r="113" spans="1:5" ht="30" customHeight="1" thickBot="1" x14ac:dyDescent="0.25">
      <c r="A113" s="575">
        <v>85</v>
      </c>
      <c r="B113" s="2011" t="s">
        <v>263</v>
      </c>
      <c r="C113" s="2011"/>
      <c r="D113" s="919"/>
      <c r="E113" s="1228" t="s">
        <v>262</v>
      </c>
    </row>
    <row r="114" spans="1:5" ht="44.25" customHeight="1" x14ac:dyDescent="0.2">
      <c r="A114" s="2036" t="s">
        <v>2499</v>
      </c>
      <c r="B114" s="2037"/>
      <c r="C114" s="2037"/>
      <c r="D114" s="2037"/>
      <c r="E114" s="2038"/>
    </row>
    <row r="115" spans="1:5" ht="20.25" customHeight="1" thickBot="1" x14ac:dyDescent="0.25">
      <c r="A115" s="887"/>
      <c r="B115" s="888"/>
      <c r="C115" s="888"/>
      <c r="D115" s="888"/>
      <c r="E115" s="889"/>
    </row>
    <row r="116" spans="1:5" ht="31.5" customHeight="1" thickBot="1" x14ac:dyDescent="0.25">
      <c r="A116" s="2033" t="s">
        <v>1995</v>
      </c>
      <c r="B116" s="2034"/>
      <c r="C116" s="2034"/>
      <c r="D116" s="922"/>
      <c r="E116" s="890" t="s">
        <v>601</v>
      </c>
    </row>
    <row r="117" spans="1:5" s="528" customFormat="1" ht="17.25" customHeight="1" x14ac:dyDescent="0.25">
      <c r="A117" s="2039" t="s">
        <v>1994</v>
      </c>
      <c r="B117" s="2040"/>
      <c r="C117" s="2040"/>
      <c r="D117" s="1197"/>
      <c r="E117" s="2047" t="s">
        <v>2076</v>
      </c>
    </row>
    <row r="118" spans="1:5" s="495" customFormat="1" ht="86.25" customHeight="1" x14ac:dyDescent="0.25">
      <c r="A118" s="2041" t="s">
        <v>1996</v>
      </c>
      <c r="B118" s="2042"/>
      <c r="C118" s="2042"/>
      <c r="D118" s="1499" t="s">
        <v>2713</v>
      </c>
      <c r="E118" s="2048"/>
    </row>
    <row r="119" spans="1:5" s="493" customFormat="1" ht="86.25" customHeight="1" x14ac:dyDescent="0.25">
      <c r="A119" s="2041" t="s">
        <v>1997</v>
      </c>
      <c r="B119" s="2042"/>
      <c r="C119" s="2042"/>
      <c r="D119" s="1499" t="s">
        <v>2714</v>
      </c>
      <c r="E119" s="2048"/>
    </row>
    <row r="120" spans="1:5" s="495" customFormat="1" ht="17.25" customHeight="1" thickBot="1" x14ac:dyDescent="0.3">
      <c r="A120" s="2043" t="s">
        <v>1998</v>
      </c>
      <c r="B120" s="2044"/>
      <c r="C120" s="2044"/>
      <c r="D120" s="1499" t="s">
        <v>1016</v>
      </c>
      <c r="E120" s="2049"/>
    </row>
    <row r="121" spans="1:5" s="495" customFormat="1" ht="43.5" customHeight="1" thickBot="1" x14ac:dyDescent="0.3">
      <c r="A121" s="2045" t="s">
        <v>1999</v>
      </c>
      <c r="B121" s="2046"/>
      <c r="C121" s="2046"/>
      <c r="D121" s="1195"/>
      <c r="E121" s="1196" t="s">
        <v>2077</v>
      </c>
    </row>
    <row r="122" spans="1:5" ht="30.75" customHeight="1" x14ac:dyDescent="0.2">
      <c r="A122" s="2050" t="s">
        <v>2500</v>
      </c>
      <c r="B122" s="2050"/>
      <c r="C122" s="2050"/>
      <c r="D122" s="2050"/>
      <c r="E122" s="2050"/>
    </row>
    <row r="123" spans="1:5" ht="21" customHeight="1" x14ac:dyDescent="0.2">
      <c r="A123" s="582"/>
      <c r="B123" s="583"/>
      <c r="C123" s="583"/>
      <c r="D123" s="583"/>
      <c r="E123" s="583"/>
    </row>
    <row r="124" spans="1:5" ht="15" customHeight="1" x14ac:dyDescent="0.2">
      <c r="A124" s="2075" t="s">
        <v>264</v>
      </c>
      <c r="B124" s="2076"/>
      <c r="C124" s="2076"/>
      <c r="D124" s="2076"/>
      <c r="E124" s="2076"/>
    </row>
    <row r="125" spans="1:5" ht="26.25" customHeight="1" x14ac:dyDescent="0.2">
      <c r="A125" s="2077" t="s">
        <v>265</v>
      </c>
      <c r="B125" s="2078"/>
      <c r="C125" s="2078"/>
      <c r="D125" s="2078"/>
      <c r="E125" s="2079"/>
    </row>
    <row r="126" spans="1:5" ht="27.75" customHeight="1" x14ac:dyDescent="0.2">
      <c r="A126" s="572">
        <v>1</v>
      </c>
      <c r="B126" s="2035" t="s">
        <v>379</v>
      </c>
      <c r="C126" s="2035"/>
      <c r="D126" s="2035"/>
      <c r="E126" s="2035"/>
    </row>
    <row r="127" spans="1:5" ht="25.5" customHeight="1" x14ac:dyDescent="0.2">
      <c r="A127" s="573">
        <v>2</v>
      </c>
      <c r="B127" s="2035" t="s">
        <v>266</v>
      </c>
      <c r="C127" s="2035"/>
      <c r="D127" s="2035"/>
      <c r="E127" s="2035"/>
    </row>
    <row r="128" spans="1:5" ht="24.75" customHeight="1" x14ac:dyDescent="0.2">
      <c r="A128" s="573">
        <v>3</v>
      </c>
      <c r="B128" s="2035" t="s">
        <v>267</v>
      </c>
      <c r="C128" s="2035"/>
      <c r="D128" s="2035"/>
      <c r="E128" s="2035"/>
    </row>
    <row r="129" spans="1:5" ht="12.75" customHeight="1" x14ac:dyDescent="0.2">
      <c r="A129" s="584" t="s">
        <v>99</v>
      </c>
      <c r="B129" s="2035" t="s">
        <v>268</v>
      </c>
      <c r="C129" s="2035"/>
      <c r="D129" s="2035"/>
      <c r="E129" s="2035"/>
    </row>
    <row r="130" spans="1:5" ht="40.5" customHeight="1" x14ac:dyDescent="0.2">
      <c r="A130" s="573">
        <v>4</v>
      </c>
      <c r="B130" s="2035" t="s">
        <v>269</v>
      </c>
      <c r="C130" s="2035"/>
      <c r="D130" s="2035"/>
      <c r="E130" s="2035"/>
    </row>
    <row r="131" spans="1:5" ht="27" customHeight="1" x14ac:dyDescent="0.2">
      <c r="A131" s="573">
        <v>5</v>
      </c>
      <c r="B131" s="2035" t="s">
        <v>270</v>
      </c>
      <c r="C131" s="2035"/>
      <c r="D131" s="2035"/>
      <c r="E131" s="2035"/>
    </row>
    <row r="132" spans="1:5" ht="27" customHeight="1" x14ac:dyDescent="0.2">
      <c r="A132" s="584" t="s">
        <v>100</v>
      </c>
      <c r="B132" s="2035" t="s">
        <v>271</v>
      </c>
      <c r="C132" s="2035"/>
      <c r="D132" s="2035"/>
      <c r="E132" s="2035"/>
    </row>
    <row r="133" spans="1:5" ht="15" customHeight="1" x14ac:dyDescent="0.2">
      <c r="A133" s="573">
        <v>6</v>
      </c>
      <c r="B133" s="2035" t="s">
        <v>272</v>
      </c>
      <c r="C133" s="2035"/>
      <c r="D133" s="2035"/>
      <c r="E133" s="2035"/>
    </row>
    <row r="134" spans="1:5" ht="15" customHeight="1" x14ac:dyDescent="0.2">
      <c r="A134" s="573">
        <v>7</v>
      </c>
      <c r="B134" s="2035" t="s">
        <v>273</v>
      </c>
      <c r="C134" s="2035"/>
      <c r="D134" s="2035"/>
      <c r="E134" s="2035"/>
    </row>
    <row r="135" spans="1:5" ht="27.75" customHeight="1" x14ac:dyDescent="0.2">
      <c r="A135" s="573">
        <v>8</v>
      </c>
      <c r="B135" s="2035" t="s">
        <v>274</v>
      </c>
      <c r="C135" s="2035"/>
      <c r="D135" s="2035"/>
      <c r="E135" s="2035"/>
    </row>
    <row r="136" spans="1:5" ht="15" customHeight="1" x14ac:dyDescent="0.2">
      <c r="A136" s="573">
        <v>9</v>
      </c>
      <c r="B136" s="2035" t="s">
        <v>275</v>
      </c>
      <c r="C136" s="2035"/>
      <c r="D136" s="2035"/>
      <c r="E136" s="2035"/>
    </row>
    <row r="137" spans="1:5" ht="39.75" customHeight="1" x14ac:dyDescent="0.2">
      <c r="A137" s="573">
        <v>10</v>
      </c>
      <c r="B137" s="2035" t="s">
        <v>276</v>
      </c>
      <c r="C137" s="2035"/>
      <c r="D137" s="2035"/>
      <c r="E137" s="2035"/>
    </row>
    <row r="138" spans="1:5" ht="29.25" customHeight="1" x14ac:dyDescent="0.2">
      <c r="A138" s="573">
        <v>11</v>
      </c>
      <c r="B138" s="2035" t="s">
        <v>277</v>
      </c>
      <c r="C138" s="2035"/>
      <c r="D138" s="2035"/>
      <c r="E138" s="2035"/>
    </row>
    <row r="139" spans="1:5" ht="30.75" customHeight="1" x14ac:dyDescent="0.2">
      <c r="A139" s="573">
        <v>12</v>
      </c>
      <c r="B139" s="2035" t="s">
        <v>278</v>
      </c>
      <c r="C139" s="2035"/>
      <c r="D139" s="2035"/>
      <c r="E139" s="2035"/>
    </row>
    <row r="140" spans="1:5" ht="26.25" customHeight="1" x14ac:dyDescent="0.2">
      <c r="A140" s="573">
        <v>13</v>
      </c>
      <c r="B140" s="2035" t="s">
        <v>279</v>
      </c>
      <c r="C140" s="2035"/>
      <c r="D140" s="2035"/>
      <c r="E140" s="2035"/>
    </row>
    <row r="141" spans="1:5" ht="27.75" customHeight="1" x14ac:dyDescent="0.2">
      <c r="A141" s="573">
        <v>14</v>
      </c>
      <c r="B141" s="2035" t="s">
        <v>280</v>
      </c>
      <c r="C141" s="2035"/>
      <c r="D141" s="2035"/>
      <c r="E141" s="2035"/>
    </row>
    <row r="142" spans="1:5" ht="28.5" customHeight="1" x14ac:dyDescent="0.2">
      <c r="A142" s="573">
        <v>15</v>
      </c>
      <c r="B142" s="2035" t="s">
        <v>281</v>
      </c>
      <c r="C142" s="2035"/>
      <c r="D142" s="2035"/>
      <c r="E142" s="2035"/>
    </row>
    <row r="143" spans="1:5" ht="24.75" customHeight="1" x14ac:dyDescent="0.2">
      <c r="A143" s="573">
        <v>16</v>
      </c>
      <c r="B143" s="2035" t="s">
        <v>282</v>
      </c>
      <c r="C143" s="2035"/>
      <c r="D143" s="2035"/>
      <c r="E143" s="2035"/>
    </row>
    <row r="144" spans="1:5" ht="43.5" customHeight="1" x14ac:dyDescent="0.2">
      <c r="A144" s="573">
        <v>17</v>
      </c>
      <c r="B144" s="2035" t="s">
        <v>283</v>
      </c>
      <c r="C144" s="2035"/>
      <c r="D144" s="2035"/>
      <c r="E144" s="2035"/>
    </row>
    <row r="145" spans="1:5" ht="50.25" customHeight="1" x14ac:dyDescent="0.2">
      <c r="A145" s="573">
        <v>18</v>
      </c>
      <c r="B145" s="2035" t="s">
        <v>284</v>
      </c>
      <c r="C145" s="2035"/>
      <c r="D145" s="2035"/>
      <c r="E145" s="2035"/>
    </row>
    <row r="146" spans="1:5" ht="51" customHeight="1" x14ac:dyDescent="0.2">
      <c r="A146" s="573">
        <v>19</v>
      </c>
      <c r="B146" s="2035" t="s">
        <v>285</v>
      </c>
      <c r="C146" s="2035"/>
      <c r="D146" s="2035"/>
      <c r="E146" s="2035"/>
    </row>
    <row r="147" spans="1:5" ht="15" customHeight="1" x14ac:dyDescent="0.2">
      <c r="A147" s="573">
        <v>20</v>
      </c>
      <c r="B147" s="2035" t="s">
        <v>275</v>
      </c>
      <c r="C147" s="2035"/>
      <c r="D147" s="2035"/>
      <c r="E147" s="2035"/>
    </row>
    <row r="148" spans="1:5" ht="27" customHeight="1" x14ac:dyDescent="0.2">
      <c r="A148" s="584" t="s">
        <v>17</v>
      </c>
      <c r="B148" s="2035" t="s">
        <v>286</v>
      </c>
      <c r="C148" s="2035"/>
      <c r="D148" s="2035"/>
      <c r="E148" s="2035"/>
    </row>
    <row r="149" spans="1:5" ht="27" customHeight="1" x14ac:dyDescent="0.2">
      <c r="A149" s="584" t="s">
        <v>18</v>
      </c>
      <c r="B149" s="2035" t="s">
        <v>287</v>
      </c>
      <c r="C149" s="2035"/>
      <c r="D149" s="2035"/>
      <c r="E149" s="2035"/>
    </row>
    <row r="150" spans="1:5" ht="27" customHeight="1" x14ac:dyDescent="0.2">
      <c r="A150" s="584" t="s">
        <v>101</v>
      </c>
      <c r="B150" s="2035" t="s">
        <v>288</v>
      </c>
      <c r="C150" s="2035"/>
      <c r="D150" s="2035"/>
      <c r="E150" s="2035"/>
    </row>
    <row r="151" spans="1:5" ht="29.25" customHeight="1" x14ac:dyDescent="0.2">
      <c r="A151" s="584" t="s">
        <v>102</v>
      </c>
      <c r="B151" s="2035" t="s">
        <v>289</v>
      </c>
      <c r="C151" s="2035"/>
      <c r="D151" s="2035"/>
      <c r="E151" s="2035"/>
    </row>
    <row r="152" spans="1:5" ht="39.75" customHeight="1" x14ac:dyDescent="0.2">
      <c r="A152" s="573">
        <v>21</v>
      </c>
      <c r="B152" s="2035" t="s">
        <v>290</v>
      </c>
      <c r="C152" s="2035"/>
      <c r="D152" s="2035"/>
      <c r="E152" s="2035"/>
    </row>
    <row r="153" spans="1:5" ht="15" customHeight="1" x14ac:dyDescent="0.2">
      <c r="A153" s="573">
        <v>22</v>
      </c>
      <c r="B153" s="2035" t="s">
        <v>291</v>
      </c>
      <c r="C153" s="2035"/>
      <c r="D153" s="2035"/>
      <c r="E153" s="2035"/>
    </row>
    <row r="154" spans="1:5" ht="39" customHeight="1" x14ac:dyDescent="0.2">
      <c r="A154" s="573">
        <v>23</v>
      </c>
      <c r="B154" s="2035" t="s">
        <v>292</v>
      </c>
      <c r="C154" s="2035"/>
      <c r="D154" s="2035"/>
      <c r="E154" s="2035"/>
    </row>
    <row r="155" spans="1:5" ht="15" customHeight="1" x14ac:dyDescent="0.2">
      <c r="A155" s="573">
        <v>24</v>
      </c>
      <c r="B155" s="2035" t="s">
        <v>275</v>
      </c>
      <c r="C155" s="2035"/>
      <c r="D155" s="2035"/>
      <c r="E155" s="2035"/>
    </row>
    <row r="156" spans="1:5" ht="28.5" customHeight="1" x14ac:dyDescent="0.2">
      <c r="A156" s="573">
        <v>25</v>
      </c>
      <c r="B156" s="2035" t="s">
        <v>293</v>
      </c>
      <c r="C156" s="2035"/>
      <c r="D156" s="2035"/>
      <c r="E156" s="2035"/>
    </row>
    <row r="157" spans="1:5" ht="15" customHeight="1" x14ac:dyDescent="0.2">
      <c r="A157" s="584" t="s">
        <v>162</v>
      </c>
      <c r="B157" s="2035" t="s">
        <v>294</v>
      </c>
      <c r="C157" s="2035"/>
      <c r="D157" s="2035"/>
      <c r="E157" s="2035"/>
    </row>
    <row r="158" spans="1:5" ht="52.5" customHeight="1" x14ac:dyDescent="0.2">
      <c r="A158" s="584" t="s">
        <v>163</v>
      </c>
      <c r="B158" s="2035" t="s">
        <v>295</v>
      </c>
      <c r="C158" s="2035"/>
      <c r="D158" s="2035"/>
      <c r="E158" s="2035"/>
    </row>
    <row r="159" spans="1:5" ht="30" customHeight="1" x14ac:dyDescent="0.2">
      <c r="A159" s="573">
        <v>27</v>
      </c>
      <c r="B159" s="2035" t="s">
        <v>296</v>
      </c>
      <c r="C159" s="2035"/>
      <c r="D159" s="2035"/>
      <c r="E159" s="2035"/>
    </row>
    <row r="160" spans="1:5" ht="15" customHeight="1" x14ac:dyDescent="0.2">
      <c r="A160" s="573">
        <v>28</v>
      </c>
      <c r="B160" s="2035" t="s">
        <v>297</v>
      </c>
      <c r="C160" s="2035"/>
      <c r="D160" s="2035"/>
      <c r="E160" s="2035"/>
    </row>
    <row r="161" spans="1:5" ht="15" customHeight="1" x14ac:dyDescent="0.2">
      <c r="A161" s="573">
        <v>29</v>
      </c>
      <c r="B161" s="2035" t="s">
        <v>298</v>
      </c>
      <c r="C161" s="2035"/>
      <c r="D161" s="2035"/>
      <c r="E161" s="2035"/>
    </row>
    <row r="162" spans="1:5" ht="15" customHeight="1" x14ac:dyDescent="0.2">
      <c r="A162" s="573">
        <v>30</v>
      </c>
      <c r="B162" s="2035" t="s">
        <v>299</v>
      </c>
      <c r="C162" s="2035"/>
      <c r="D162" s="2035"/>
      <c r="E162" s="2035"/>
    </row>
    <row r="163" spans="1:5" ht="15" customHeight="1" x14ac:dyDescent="0.2">
      <c r="A163" s="573">
        <v>31</v>
      </c>
      <c r="B163" s="2035" t="s">
        <v>300</v>
      </c>
      <c r="C163" s="2035"/>
      <c r="D163" s="2035"/>
      <c r="E163" s="2035"/>
    </row>
    <row r="164" spans="1:5" ht="15" customHeight="1" x14ac:dyDescent="0.2">
      <c r="A164" s="573">
        <v>32</v>
      </c>
      <c r="B164" s="2035" t="s">
        <v>301</v>
      </c>
      <c r="C164" s="2035"/>
      <c r="D164" s="2035"/>
      <c r="E164" s="2035"/>
    </row>
    <row r="165" spans="1:5" ht="27" customHeight="1" x14ac:dyDescent="0.2">
      <c r="A165" s="585">
        <v>33</v>
      </c>
      <c r="B165" s="2035" t="s">
        <v>302</v>
      </c>
      <c r="C165" s="2035"/>
      <c r="D165" s="2035"/>
      <c r="E165" s="2035"/>
    </row>
    <row r="166" spans="1:5" ht="42" customHeight="1" x14ac:dyDescent="0.2">
      <c r="A166" s="585">
        <v>34</v>
      </c>
      <c r="B166" s="2035" t="s">
        <v>303</v>
      </c>
      <c r="C166" s="2035"/>
      <c r="D166" s="2035"/>
      <c r="E166" s="2035"/>
    </row>
    <row r="167" spans="1:5" ht="27.75" customHeight="1" x14ac:dyDescent="0.2">
      <c r="A167" s="585">
        <v>35</v>
      </c>
      <c r="B167" s="2035" t="s">
        <v>304</v>
      </c>
      <c r="C167" s="2035"/>
      <c r="D167" s="2035"/>
      <c r="E167" s="2035"/>
    </row>
    <row r="168" spans="1:5" ht="15" customHeight="1" x14ac:dyDescent="0.2">
      <c r="A168" s="586">
        <v>36</v>
      </c>
      <c r="B168" s="2035" t="s">
        <v>305</v>
      </c>
      <c r="C168" s="2035"/>
      <c r="D168" s="2035"/>
      <c r="E168" s="2035"/>
    </row>
    <row r="169" spans="1:5" ht="28.5" customHeight="1" x14ac:dyDescent="0.2">
      <c r="A169" s="14">
        <v>37</v>
      </c>
      <c r="B169" s="2035" t="s">
        <v>306</v>
      </c>
      <c r="C169" s="2035"/>
      <c r="D169" s="2035"/>
      <c r="E169" s="2035"/>
    </row>
    <row r="170" spans="1:5" ht="39.75" customHeight="1" x14ac:dyDescent="0.2">
      <c r="A170" s="14">
        <v>38</v>
      </c>
      <c r="B170" s="2035" t="s">
        <v>307</v>
      </c>
      <c r="C170" s="2035"/>
      <c r="D170" s="2035"/>
      <c r="E170" s="2035"/>
    </row>
    <row r="171" spans="1:5" ht="50.25" customHeight="1" x14ac:dyDescent="0.2">
      <c r="A171" s="14">
        <v>39</v>
      </c>
      <c r="B171" s="2035" t="s">
        <v>308</v>
      </c>
      <c r="C171" s="2035"/>
      <c r="D171" s="2035"/>
      <c r="E171" s="2035"/>
    </row>
    <row r="172" spans="1:5" ht="40.5" customHeight="1" x14ac:dyDescent="0.2">
      <c r="A172" s="14">
        <v>40</v>
      </c>
      <c r="B172" s="2035" t="s">
        <v>309</v>
      </c>
      <c r="C172" s="2035"/>
      <c r="D172" s="2035"/>
      <c r="E172" s="2035"/>
    </row>
    <row r="173" spans="1:5" ht="15" customHeight="1" x14ac:dyDescent="0.2">
      <c r="A173" s="14">
        <v>41</v>
      </c>
      <c r="B173" s="2035" t="s">
        <v>275</v>
      </c>
      <c r="C173" s="2035"/>
      <c r="D173" s="2035"/>
      <c r="E173" s="2035"/>
    </row>
    <row r="174" spans="1:5" ht="28.5" customHeight="1" x14ac:dyDescent="0.2">
      <c r="A174" s="14">
        <v>42</v>
      </c>
      <c r="B174" s="2035" t="s">
        <v>310</v>
      </c>
      <c r="C174" s="2035"/>
      <c r="D174" s="2035"/>
      <c r="E174" s="2035"/>
    </row>
    <row r="175" spans="1:5" ht="15" customHeight="1" x14ac:dyDescent="0.2">
      <c r="A175" s="14">
        <v>43</v>
      </c>
      <c r="B175" s="2035" t="s">
        <v>311</v>
      </c>
      <c r="C175" s="2035"/>
      <c r="D175" s="2035"/>
      <c r="E175" s="2035"/>
    </row>
    <row r="176" spans="1:5" ht="15" customHeight="1" x14ac:dyDescent="0.2">
      <c r="A176" s="14">
        <v>44</v>
      </c>
      <c r="B176" s="2035" t="s">
        <v>312</v>
      </c>
      <c r="C176" s="2035"/>
      <c r="D176" s="2035"/>
      <c r="E176" s="2035"/>
    </row>
    <row r="177" spans="1:5" ht="15" customHeight="1" x14ac:dyDescent="0.2">
      <c r="A177" s="14">
        <v>45</v>
      </c>
      <c r="B177" s="2035" t="s">
        <v>313</v>
      </c>
      <c r="C177" s="2035"/>
      <c r="D177" s="2035"/>
      <c r="E177" s="2035"/>
    </row>
    <row r="178" spans="1:5" ht="15" customHeight="1" x14ac:dyDescent="0.2">
      <c r="A178" s="14">
        <v>46</v>
      </c>
      <c r="B178" s="2035" t="s">
        <v>314</v>
      </c>
      <c r="C178" s="2035"/>
      <c r="D178" s="2035"/>
      <c r="E178" s="2035"/>
    </row>
    <row r="179" spans="1:5" ht="24.75" customHeight="1" x14ac:dyDescent="0.2">
      <c r="A179" s="14">
        <v>47</v>
      </c>
      <c r="B179" s="2035" t="s">
        <v>315</v>
      </c>
      <c r="C179" s="2035"/>
      <c r="D179" s="2035"/>
      <c r="E179" s="2035"/>
    </row>
    <row r="180" spans="1:5" ht="42.75" customHeight="1" x14ac:dyDescent="0.2">
      <c r="A180" s="14">
        <v>48</v>
      </c>
      <c r="B180" s="2035" t="s">
        <v>316</v>
      </c>
      <c r="C180" s="2035"/>
      <c r="D180" s="2035"/>
      <c r="E180" s="2035"/>
    </row>
    <row r="181" spans="1:5" ht="26.25" customHeight="1" x14ac:dyDescent="0.2">
      <c r="A181" s="14">
        <v>49</v>
      </c>
      <c r="B181" s="2035" t="s">
        <v>317</v>
      </c>
      <c r="C181" s="2035"/>
      <c r="D181" s="2035"/>
      <c r="E181" s="2035"/>
    </row>
    <row r="182" spans="1:5" ht="15" customHeight="1" x14ac:dyDescent="0.2">
      <c r="A182" s="14">
        <v>50</v>
      </c>
      <c r="B182" s="2035" t="s">
        <v>318</v>
      </c>
      <c r="C182" s="2035"/>
      <c r="D182" s="2035"/>
      <c r="E182" s="2035"/>
    </row>
    <row r="183" spans="1:5" ht="15" customHeight="1" x14ac:dyDescent="0.2">
      <c r="A183" s="14">
        <v>51</v>
      </c>
      <c r="B183" s="2035" t="s">
        <v>319</v>
      </c>
      <c r="C183" s="2035"/>
      <c r="D183" s="2035"/>
      <c r="E183" s="2035"/>
    </row>
    <row r="184" spans="1:5" ht="25.5" customHeight="1" x14ac:dyDescent="0.2">
      <c r="A184" s="14">
        <v>52</v>
      </c>
      <c r="B184" s="2035" t="s">
        <v>320</v>
      </c>
      <c r="C184" s="2035"/>
      <c r="D184" s="2035"/>
      <c r="E184" s="2035"/>
    </row>
    <row r="185" spans="1:5" ht="40.5" customHeight="1" x14ac:dyDescent="0.2">
      <c r="A185" s="14">
        <v>53</v>
      </c>
      <c r="B185" s="2035" t="s">
        <v>321</v>
      </c>
      <c r="C185" s="2035"/>
      <c r="D185" s="2035"/>
      <c r="E185" s="2035"/>
    </row>
    <row r="186" spans="1:5" ht="39" customHeight="1" x14ac:dyDescent="0.2">
      <c r="A186" s="14">
        <v>54</v>
      </c>
      <c r="B186" s="2035" t="s">
        <v>322</v>
      </c>
      <c r="C186" s="2035"/>
      <c r="D186" s="2035"/>
      <c r="E186" s="2035"/>
    </row>
    <row r="187" spans="1:5" ht="40.5" customHeight="1" x14ac:dyDescent="0.2">
      <c r="A187" s="14">
        <v>55</v>
      </c>
      <c r="B187" s="2035" t="s">
        <v>323</v>
      </c>
      <c r="C187" s="2035"/>
      <c r="D187" s="2035"/>
      <c r="E187" s="2035"/>
    </row>
    <row r="188" spans="1:5" ht="15" customHeight="1" x14ac:dyDescent="0.2">
      <c r="A188" s="14">
        <v>56</v>
      </c>
      <c r="B188" s="2035" t="s">
        <v>275</v>
      </c>
      <c r="C188" s="2035"/>
      <c r="D188" s="2035"/>
      <c r="E188" s="2035"/>
    </row>
    <row r="189" spans="1:5" ht="15" customHeight="1" x14ac:dyDescent="0.2">
      <c r="A189" s="14">
        <v>57</v>
      </c>
      <c r="B189" s="2035" t="s">
        <v>324</v>
      </c>
      <c r="C189" s="2035"/>
      <c r="D189" s="2035"/>
      <c r="E189" s="2035"/>
    </row>
    <row r="190" spans="1:5" ht="15" customHeight="1" x14ac:dyDescent="0.2">
      <c r="A190" s="14">
        <v>58</v>
      </c>
      <c r="B190" s="2035" t="s">
        <v>325</v>
      </c>
      <c r="C190" s="2035"/>
      <c r="D190" s="2035"/>
      <c r="E190" s="2035"/>
    </row>
    <row r="191" spans="1:5" ht="15" customHeight="1" x14ac:dyDescent="0.2">
      <c r="A191" s="14">
        <v>59</v>
      </c>
      <c r="B191" s="2035" t="s">
        <v>326</v>
      </c>
      <c r="C191" s="2035"/>
      <c r="D191" s="2035"/>
      <c r="E191" s="2035"/>
    </row>
    <row r="192" spans="1:5" ht="15" customHeight="1" x14ac:dyDescent="0.2">
      <c r="A192" s="14">
        <v>60</v>
      </c>
      <c r="B192" s="2035" t="s">
        <v>327</v>
      </c>
      <c r="C192" s="2035"/>
      <c r="D192" s="2035"/>
      <c r="E192" s="2035"/>
    </row>
    <row r="193" spans="1:5" ht="30.75" customHeight="1" x14ac:dyDescent="0.2">
      <c r="A193" s="14">
        <v>61</v>
      </c>
      <c r="B193" s="2035" t="s">
        <v>328</v>
      </c>
      <c r="C193" s="2035"/>
      <c r="D193" s="2035"/>
      <c r="E193" s="2035"/>
    </row>
    <row r="194" spans="1:5" ht="29.25" customHeight="1" x14ac:dyDescent="0.2">
      <c r="A194" s="14">
        <v>62</v>
      </c>
      <c r="B194" s="2035" t="s">
        <v>329</v>
      </c>
      <c r="C194" s="2035"/>
      <c r="D194" s="2035"/>
      <c r="E194" s="2035"/>
    </row>
    <row r="195" spans="1:5" ht="27.75" customHeight="1" x14ac:dyDescent="0.2">
      <c r="A195" s="14">
        <v>63</v>
      </c>
      <c r="B195" s="2035" t="s">
        <v>330</v>
      </c>
      <c r="C195" s="2035"/>
      <c r="D195" s="2035"/>
      <c r="E195" s="2035"/>
    </row>
    <row r="196" spans="1:5" ht="119.25" customHeight="1" x14ac:dyDescent="0.2">
      <c r="A196" s="14">
        <v>64</v>
      </c>
      <c r="B196" s="2035" t="s">
        <v>331</v>
      </c>
      <c r="C196" s="2035"/>
      <c r="D196" s="2035"/>
      <c r="E196" s="2035"/>
    </row>
    <row r="197" spans="1:5" ht="27" customHeight="1" x14ac:dyDescent="0.2">
      <c r="A197" s="14">
        <v>65</v>
      </c>
      <c r="B197" s="2035" t="s">
        <v>332</v>
      </c>
      <c r="C197" s="2035"/>
      <c r="D197" s="2035"/>
      <c r="E197" s="2035"/>
    </row>
    <row r="198" spans="1:5" ht="27" customHeight="1" x14ac:dyDescent="0.2">
      <c r="A198" s="14">
        <v>66</v>
      </c>
      <c r="B198" s="2035" t="s">
        <v>333</v>
      </c>
      <c r="C198" s="2035"/>
      <c r="D198" s="2035"/>
      <c r="E198" s="2035"/>
    </row>
    <row r="199" spans="1:5" ht="27" customHeight="1" x14ac:dyDescent="0.2">
      <c r="A199" s="14" t="s">
        <v>103</v>
      </c>
      <c r="B199" s="2035" t="s">
        <v>334</v>
      </c>
      <c r="C199" s="2035"/>
      <c r="D199" s="2035"/>
      <c r="E199" s="2035"/>
    </row>
    <row r="200" spans="1:5" ht="38.25" customHeight="1" x14ac:dyDescent="0.2">
      <c r="A200" s="14">
        <v>68</v>
      </c>
      <c r="B200" s="2035" t="s">
        <v>335</v>
      </c>
      <c r="C200" s="2035"/>
      <c r="D200" s="2035"/>
      <c r="E200" s="2035"/>
    </row>
    <row r="201" spans="1:5" ht="15" customHeight="1" x14ac:dyDescent="0.2">
      <c r="A201" s="14">
        <v>69</v>
      </c>
      <c r="B201" s="2035" t="s">
        <v>239</v>
      </c>
      <c r="C201" s="2035"/>
      <c r="D201" s="2035"/>
      <c r="E201" s="2035"/>
    </row>
    <row r="202" spans="1:5" ht="15" customHeight="1" x14ac:dyDescent="0.2">
      <c r="A202" s="585">
        <v>70</v>
      </c>
      <c r="B202" s="2035" t="s">
        <v>239</v>
      </c>
      <c r="C202" s="2035"/>
      <c r="D202" s="2035"/>
      <c r="E202" s="2035"/>
    </row>
    <row r="203" spans="1:5" ht="15" customHeight="1" x14ac:dyDescent="0.2">
      <c r="A203" s="14">
        <v>71</v>
      </c>
      <c r="B203" s="2035" t="s">
        <v>239</v>
      </c>
      <c r="C203" s="2035"/>
      <c r="D203" s="2035"/>
      <c r="E203" s="2035"/>
    </row>
    <row r="204" spans="1:5" ht="54" customHeight="1" x14ac:dyDescent="0.2">
      <c r="A204" s="14">
        <v>72</v>
      </c>
      <c r="B204" s="2035" t="s">
        <v>336</v>
      </c>
      <c r="C204" s="2035"/>
      <c r="D204" s="2035"/>
      <c r="E204" s="2035"/>
    </row>
    <row r="205" spans="1:5" ht="40.5" customHeight="1" x14ac:dyDescent="0.2">
      <c r="A205" s="14">
        <v>73</v>
      </c>
      <c r="B205" s="2035" t="s">
        <v>337</v>
      </c>
      <c r="C205" s="2035"/>
      <c r="D205" s="2035"/>
      <c r="E205" s="2035"/>
    </row>
    <row r="206" spans="1:5" ht="15" customHeight="1" x14ac:dyDescent="0.2">
      <c r="A206" s="14">
        <v>74</v>
      </c>
      <c r="B206" s="2035" t="s">
        <v>275</v>
      </c>
      <c r="C206" s="2035"/>
      <c r="D206" s="2035"/>
      <c r="E206" s="2035"/>
    </row>
    <row r="207" spans="1:5" ht="38.25" customHeight="1" x14ac:dyDescent="0.2">
      <c r="A207" s="14">
        <v>75</v>
      </c>
      <c r="B207" s="2035" t="s">
        <v>338</v>
      </c>
      <c r="C207" s="2035"/>
      <c r="D207" s="2035"/>
      <c r="E207" s="2035"/>
    </row>
    <row r="208" spans="1:5" ht="25.5" customHeight="1" x14ac:dyDescent="0.2">
      <c r="A208" s="14">
        <v>76</v>
      </c>
      <c r="B208" s="2035" t="s">
        <v>339</v>
      </c>
      <c r="C208" s="2035"/>
      <c r="D208" s="2035"/>
      <c r="E208" s="2035"/>
    </row>
    <row r="209" spans="1:5" ht="15" customHeight="1" x14ac:dyDescent="0.2">
      <c r="A209" s="14">
        <v>77</v>
      </c>
      <c r="B209" s="2035" t="s">
        <v>340</v>
      </c>
      <c r="C209" s="2035"/>
      <c r="D209" s="2035"/>
      <c r="E209" s="2035"/>
    </row>
    <row r="210" spans="1:5" ht="28.5" customHeight="1" x14ac:dyDescent="0.2">
      <c r="A210" s="14">
        <v>78</v>
      </c>
      <c r="B210" s="2035" t="s">
        <v>341</v>
      </c>
      <c r="C210" s="2035"/>
      <c r="D210" s="2035"/>
      <c r="E210" s="2035"/>
    </row>
    <row r="211" spans="1:5" ht="26.25" customHeight="1" x14ac:dyDescent="0.2">
      <c r="A211" s="14">
        <v>79</v>
      </c>
      <c r="B211" s="2035" t="s">
        <v>342</v>
      </c>
      <c r="C211" s="2035"/>
      <c r="D211" s="2035"/>
      <c r="E211" s="2035"/>
    </row>
    <row r="212" spans="1:5" ht="25.5" customHeight="1" x14ac:dyDescent="0.2">
      <c r="A212" s="14">
        <v>80</v>
      </c>
      <c r="B212" s="2035" t="s">
        <v>343</v>
      </c>
      <c r="C212" s="2035"/>
      <c r="D212" s="2035"/>
      <c r="E212" s="2035"/>
    </row>
    <row r="213" spans="1:5" ht="25.5" customHeight="1" x14ac:dyDescent="0.2">
      <c r="A213" s="14">
        <v>81</v>
      </c>
      <c r="B213" s="2035" t="s">
        <v>344</v>
      </c>
      <c r="C213" s="2035"/>
      <c r="D213" s="2035"/>
      <c r="E213" s="2035"/>
    </row>
    <row r="214" spans="1:5" ht="25.5" customHeight="1" x14ac:dyDescent="0.2">
      <c r="A214" s="14">
        <v>82</v>
      </c>
      <c r="B214" s="2035" t="s">
        <v>345</v>
      </c>
      <c r="C214" s="2035"/>
      <c r="D214" s="2035"/>
      <c r="E214" s="2035"/>
    </row>
    <row r="215" spans="1:5" ht="25.5" customHeight="1" x14ac:dyDescent="0.2">
      <c r="A215" s="14">
        <v>83</v>
      </c>
      <c r="B215" s="2035" t="s">
        <v>346</v>
      </c>
      <c r="C215" s="2035"/>
      <c r="D215" s="2035"/>
      <c r="E215" s="2035"/>
    </row>
    <row r="216" spans="1:5" ht="25.5" customHeight="1" x14ac:dyDescent="0.2">
      <c r="A216" s="14">
        <v>84</v>
      </c>
      <c r="B216" s="2035" t="s">
        <v>347</v>
      </c>
      <c r="C216" s="2035"/>
      <c r="D216" s="2035"/>
      <c r="E216" s="2035"/>
    </row>
    <row r="217" spans="1:5" ht="25.5" customHeight="1" thickBot="1" x14ac:dyDescent="0.25">
      <c r="A217" s="587">
        <v>85</v>
      </c>
      <c r="B217" s="2035" t="s">
        <v>348</v>
      </c>
      <c r="C217" s="2035"/>
      <c r="D217" s="2035"/>
      <c r="E217" s="2035"/>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516"/>
      <c r="B229" s="516"/>
      <c r="C229" s="516"/>
      <c r="D229" s="516"/>
      <c r="E229" s="516"/>
    </row>
    <row r="230" spans="1:5" x14ac:dyDescent="0.2">
      <c r="A230" s="516"/>
      <c r="B230" s="516"/>
      <c r="C230" s="516"/>
      <c r="D230" s="516"/>
      <c r="E230" s="516"/>
    </row>
    <row r="231" spans="1:5" x14ac:dyDescent="0.2">
      <c r="A231" s="516"/>
      <c r="B231" s="516"/>
      <c r="C231" s="516"/>
      <c r="D231" s="516"/>
      <c r="E231" s="516"/>
    </row>
    <row r="232" spans="1:5" x14ac:dyDescent="0.2">
      <c r="A232" s="516"/>
      <c r="B232" s="516"/>
      <c r="C232" s="516"/>
      <c r="D232" s="516"/>
      <c r="E232" s="516"/>
    </row>
    <row r="233" spans="1:5" x14ac:dyDescent="0.2">
      <c r="A233" s="516"/>
      <c r="B233" s="516"/>
      <c r="C233" s="516"/>
      <c r="D233" s="516"/>
      <c r="E233" s="516"/>
    </row>
    <row r="234" spans="1:5" x14ac:dyDescent="0.2">
      <c r="A234" s="516"/>
      <c r="B234" s="516"/>
      <c r="C234" s="516"/>
      <c r="D234" s="516"/>
      <c r="E234" s="516"/>
    </row>
    <row r="235" spans="1:5" x14ac:dyDescent="0.2">
      <c r="A235" s="516"/>
      <c r="B235" s="516"/>
      <c r="C235" s="516"/>
      <c r="D235" s="516"/>
      <c r="E235" s="516"/>
    </row>
    <row r="236" spans="1:5" x14ac:dyDescent="0.2">
      <c r="A236" s="516"/>
      <c r="B236" s="516"/>
      <c r="C236" s="516"/>
      <c r="D236" s="516"/>
      <c r="E236" s="516"/>
    </row>
    <row r="237" spans="1:5" x14ac:dyDescent="0.2">
      <c r="A237" s="516"/>
      <c r="B237" s="516"/>
      <c r="C237" s="516"/>
      <c r="D237" s="516"/>
      <c r="E237" s="516"/>
    </row>
    <row r="238" spans="1:5" x14ac:dyDescent="0.2">
      <c r="A238" s="516"/>
      <c r="B238" s="516"/>
      <c r="C238" s="516"/>
      <c r="D238" s="516"/>
      <c r="E238" s="516"/>
    </row>
    <row r="239" spans="1:5" x14ac:dyDescent="0.2">
      <c r="A239" s="516"/>
      <c r="B239" s="516"/>
      <c r="C239" s="516"/>
      <c r="D239" s="516"/>
      <c r="E239" s="516"/>
    </row>
    <row r="240" spans="1:5" x14ac:dyDescent="0.2">
      <c r="A240" s="516"/>
      <c r="B240" s="516"/>
      <c r="C240" s="516"/>
      <c r="D240" s="516"/>
      <c r="E240" s="516"/>
    </row>
    <row r="241" spans="1:5" x14ac:dyDescent="0.2">
      <c r="A241" s="516"/>
      <c r="B241" s="516"/>
      <c r="C241" s="516"/>
      <c r="D241" s="516"/>
      <c r="E241" s="516"/>
    </row>
    <row r="242" spans="1:5" x14ac:dyDescent="0.2">
      <c r="A242" s="516"/>
      <c r="B242" s="516"/>
      <c r="C242" s="516"/>
      <c r="D242" s="516"/>
      <c r="E242" s="516"/>
    </row>
    <row r="243" spans="1:5" x14ac:dyDescent="0.2">
      <c r="A243" s="516"/>
      <c r="B243" s="516"/>
      <c r="C243" s="516"/>
      <c r="D243" s="516"/>
      <c r="E243" s="516"/>
    </row>
    <row r="244" spans="1:5" x14ac:dyDescent="0.2">
      <c r="A244" s="516"/>
      <c r="B244" s="516"/>
      <c r="C244" s="516"/>
      <c r="D244" s="516"/>
      <c r="E244" s="516"/>
    </row>
    <row r="245" spans="1:5" x14ac:dyDescent="0.2">
      <c r="A245" s="516"/>
      <c r="B245" s="516"/>
      <c r="C245" s="516"/>
      <c r="D245" s="516"/>
      <c r="E245" s="516"/>
    </row>
    <row r="246" spans="1:5" x14ac:dyDescent="0.2">
      <c r="A246" s="516"/>
      <c r="B246" s="516"/>
      <c r="C246" s="516"/>
      <c r="D246" s="516"/>
      <c r="E246" s="516"/>
    </row>
    <row r="247" spans="1:5" x14ac:dyDescent="0.2">
      <c r="A247" s="516"/>
      <c r="B247" s="516"/>
      <c r="C247" s="516"/>
      <c r="D247" s="516"/>
      <c r="E247" s="516"/>
    </row>
    <row r="248" spans="1:5" x14ac:dyDescent="0.2">
      <c r="A248" s="516"/>
      <c r="B248" s="516"/>
      <c r="C248" s="516"/>
      <c r="D248" s="516"/>
      <c r="E248" s="516"/>
    </row>
    <row r="249" spans="1:5" x14ac:dyDescent="0.2">
      <c r="A249" s="516"/>
      <c r="B249" s="516"/>
      <c r="C249" s="516"/>
      <c r="D249" s="516"/>
      <c r="E249" s="516"/>
    </row>
    <row r="250" spans="1:5" x14ac:dyDescent="0.2">
      <c r="A250" s="516"/>
      <c r="B250" s="516"/>
      <c r="C250" s="516"/>
      <c r="D250" s="516"/>
      <c r="E250" s="516"/>
    </row>
    <row r="251" spans="1:5" x14ac:dyDescent="0.2">
      <c r="A251" s="516"/>
      <c r="B251" s="516"/>
      <c r="C251" s="516"/>
      <c r="D251" s="516"/>
      <c r="E251" s="516"/>
    </row>
    <row r="252" spans="1:5" x14ac:dyDescent="0.2">
      <c r="A252" s="516"/>
      <c r="B252" s="516"/>
      <c r="C252" s="516"/>
      <c r="D252" s="516"/>
      <c r="E252" s="516"/>
    </row>
    <row r="253" spans="1:5" x14ac:dyDescent="0.2">
      <c r="A253" s="516"/>
      <c r="B253" s="516"/>
      <c r="C253" s="516"/>
      <c r="D253" s="516"/>
      <c r="E253" s="516"/>
    </row>
    <row r="254" spans="1:5" x14ac:dyDescent="0.2">
      <c r="A254" s="516"/>
      <c r="B254" s="516"/>
      <c r="C254" s="516"/>
      <c r="D254" s="516"/>
      <c r="E254" s="516"/>
    </row>
    <row r="255" spans="1:5" x14ac:dyDescent="0.2">
      <c r="A255" s="516"/>
      <c r="B255" s="516"/>
      <c r="C255" s="516"/>
      <c r="D255" s="516"/>
      <c r="E255" s="516"/>
    </row>
    <row r="256" spans="1:5" x14ac:dyDescent="0.2">
      <c r="A256" s="516"/>
      <c r="B256" s="516"/>
      <c r="C256" s="516"/>
      <c r="D256" s="516"/>
      <c r="E256" s="516"/>
    </row>
    <row r="257" spans="1:5" x14ac:dyDescent="0.2">
      <c r="A257" s="516"/>
      <c r="B257" s="516"/>
      <c r="C257" s="516"/>
      <c r="D257" s="516"/>
      <c r="E257" s="516"/>
    </row>
    <row r="258" spans="1:5" x14ac:dyDescent="0.2">
      <c r="A258" s="516"/>
      <c r="B258" s="516"/>
      <c r="C258" s="516"/>
      <c r="D258" s="516"/>
      <c r="E258" s="516"/>
    </row>
    <row r="259" spans="1:5" x14ac:dyDescent="0.2">
      <c r="A259" s="516"/>
      <c r="B259" s="516"/>
      <c r="C259" s="516"/>
      <c r="D259" s="516"/>
      <c r="E259" s="516"/>
    </row>
    <row r="260" spans="1:5" x14ac:dyDescent="0.2">
      <c r="A260" s="516"/>
      <c r="B260" s="516"/>
      <c r="C260" s="516"/>
      <c r="D260" s="516"/>
      <c r="E260" s="516"/>
    </row>
    <row r="261" spans="1:5" x14ac:dyDescent="0.2">
      <c r="A261" s="516"/>
      <c r="B261" s="516"/>
      <c r="C261" s="516"/>
      <c r="D261" s="516"/>
      <c r="E261" s="516"/>
    </row>
    <row r="262" spans="1:5" x14ac:dyDescent="0.2">
      <c r="A262" s="516"/>
      <c r="B262" s="516"/>
      <c r="C262" s="516"/>
      <c r="D262" s="516"/>
      <c r="E262" s="516"/>
    </row>
    <row r="263" spans="1:5" x14ac:dyDescent="0.2">
      <c r="A263" s="516"/>
      <c r="B263" s="516"/>
      <c r="C263" s="516"/>
      <c r="D263" s="516"/>
      <c r="E263" s="516"/>
    </row>
    <row r="264" spans="1:5" x14ac:dyDescent="0.2">
      <c r="A264" s="516"/>
      <c r="B264" s="516"/>
      <c r="C264" s="516"/>
      <c r="D264" s="516"/>
      <c r="E264" s="516"/>
    </row>
    <row r="265" spans="1:5" x14ac:dyDescent="0.2">
      <c r="A265" s="516"/>
      <c r="B265" s="516"/>
      <c r="C265" s="516"/>
      <c r="D265" s="516"/>
      <c r="E265" s="516"/>
    </row>
    <row r="266" spans="1:5" x14ac:dyDescent="0.2">
      <c r="A266" s="516"/>
      <c r="B266" s="516"/>
      <c r="C266" s="516"/>
      <c r="D266" s="516"/>
      <c r="E266" s="516"/>
    </row>
    <row r="267" spans="1:5" x14ac:dyDescent="0.2">
      <c r="A267" s="516"/>
      <c r="B267" s="516"/>
      <c r="C267" s="516"/>
      <c r="D267" s="516"/>
      <c r="E267" s="516"/>
    </row>
    <row r="268" spans="1:5" x14ac:dyDescent="0.2">
      <c r="A268" s="516"/>
      <c r="B268" s="516"/>
      <c r="C268" s="516"/>
      <c r="D268" s="516"/>
      <c r="E268" s="516"/>
    </row>
    <row r="269" spans="1:5" x14ac:dyDescent="0.2">
      <c r="A269" s="516"/>
      <c r="B269" s="516"/>
      <c r="C269" s="516"/>
      <c r="D269" s="516"/>
      <c r="E269" s="516"/>
    </row>
    <row r="270" spans="1:5" x14ac:dyDescent="0.2">
      <c r="A270" s="516"/>
      <c r="B270" s="516"/>
      <c r="C270" s="516"/>
      <c r="D270" s="516"/>
      <c r="E270" s="516"/>
    </row>
    <row r="271" spans="1:5" x14ac:dyDescent="0.2">
      <c r="A271" s="516"/>
      <c r="B271" s="516"/>
      <c r="C271" s="516"/>
      <c r="D271" s="516"/>
      <c r="E271" s="516"/>
    </row>
    <row r="272" spans="1:5" x14ac:dyDescent="0.2">
      <c r="A272" s="516"/>
      <c r="B272" s="516"/>
      <c r="C272" s="516"/>
      <c r="D272" s="516"/>
      <c r="E272" s="516"/>
    </row>
    <row r="273" spans="1:5" x14ac:dyDescent="0.2">
      <c r="A273" s="516"/>
      <c r="B273" s="516"/>
      <c r="C273" s="516"/>
      <c r="D273" s="516"/>
      <c r="E273" s="516"/>
    </row>
    <row r="274" spans="1:5" x14ac:dyDescent="0.2">
      <c r="A274" s="516"/>
      <c r="B274" s="516"/>
      <c r="C274" s="516"/>
      <c r="D274" s="516"/>
      <c r="E274" s="516"/>
    </row>
    <row r="275" spans="1:5" x14ac:dyDescent="0.2">
      <c r="A275" s="516"/>
      <c r="B275" s="516"/>
      <c r="C275" s="516"/>
      <c r="D275" s="516"/>
      <c r="E275" s="516"/>
    </row>
    <row r="276" spans="1:5" x14ac:dyDescent="0.2">
      <c r="A276" s="516"/>
      <c r="B276" s="516"/>
      <c r="C276" s="516"/>
      <c r="D276" s="516"/>
      <c r="E276" s="516"/>
    </row>
    <row r="277" spans="1:5" x14ac:dyDescent="0.2">
      <c r="A277" s="516"/>
      <c r="B277" s="516"/>
      <c r="C277" s="516"/>
      <c r="D277" s="516"/>
      <c r="E277" s="516"/>
    </row>
    <row r="278" spans="1:5" x14ac:dyDescent="0.2">
      <c r="A278" s="516"/>
      <c r="B278" s="516"/>
      <c r="C278" s="516"/>
      <c r="D278" s="516"/>
      <c r="E278" s="516"/>
    </row>
    <row r="279" spans="1:5" x14ac:dyDescent="0.2">
      <c r="A279" s="516"/>
      <c r="B279" s="516"/>
      <c r="C279" s="516"/>
      <c r="D279" s="516"/>
      <c r="E279" s="516"/>
    </row>
    <row r="280" spans="1:5" x14ac:dyDescent="0.2">
      <c r="A280" s="516"/>
      <c r="B280" s="516"/>
      <c r="C280" s="516"/>
      <c r="D280" s="516"/>
      <c r="E280" s="516"/>
    </row>
    <row r="281" spans="1:5" x14ac:dyDescent="0.2">
      <c r="A281" s="516"/>
      <c r="B281" s="516"/>
      <c r="C281" s="516"/>
      <c r="D281" s="516"/>
      <c r="E281" s="516"/>
    </row>
    <row r="282" spans="1:5" x14ac:dyDescent="0.2">
      <c r="A282" s="516"/>
      <c r="B282" s="516"/>
      <c r="C282" s="516"/>
      <c r="D282" s="516"/>
      <c r="E282" s="516"/>
    </row>
    <row r="283" spans="1:5" x14ac:dyDescent="0.2">
      <c r="A283" s="516"/>
      <c r="B283" s="516"/>
      <c r="C283" s="516"/>
      <c r="D283" s="516"/>
      <c r="E283" s="516"/>
    </row>
    <row r="284" spans="1:5" x14ac:dyDescent="0.2">
      <c r="A284" s="516"/>
      <c r="B284" s="516"/>
      <c r="C284" s="516"/>
      <c r="D284" s="516"/>
      <c r="E284" s="516"/>
    </row>
    <row r="285" spans="1:5" x14ac:dyDescent="0.2">
      <c r="A285" s="516"/>
      <c r="B285" s="516"/>
      <c r="C285" s="516"/>
      <c r="D285" s="516"/>
      <c r="E285" s="516"/>
    </row>
    <row r="286" spans="1:5" x14ac:dyDescent="0.2">
      <c r="A286" s="516"/>
      <c r="B286" s="516"/>
      <c r="C286" s="516"/>
      <c r="D286" s="516"/>
      <c r="E286" s="516"/>
    </row>
    <row r="287" spans="1:5" x14ac:dyDescent="0.2">
      <c r="A287" s="516"/>
      <c r="B287" s="516"/>
      <c r="C287" s="516"/>
      <c r="D287" s="516"/>
      <c r="E287" s="516"/>
    </row>
    <row r="288" spans="1:5" x14ac:dyDescent="0.2">
      <c r="A288" s="516"/>
      <c r="B288" s="516"/>
      <c r="C288" s="516"/>
      <c r="D288" s="516"/>
      <c r="E288" s="516"/>
    </row>
    <row r="289" spans="1:5" x14ac:dyDescent="0.2">
      <c r="A289" s="516"/>
      <c r="B289" s="516"/>
      <c r="C289" s="516"/>
      <c r="D289" s="516"/>
      <c r="E289" s="516"/>
    </row>
    <row r="290" spans="1:5" x14ac:dyDescent="0.2">
      <c r="A290" s="516"/>
      <c r="B290" s="516"/>
      <c r="C290" s="516"/>
      <c r="D290" s="516"/>
      <c r="E290" s="516"/>
    </row>
    <row r="291" spans="1:5" x14ac:dyDescent="0.2">
      <c r="A291" s="516"/>
      <c r="B291" s="516"/>
      <c r="C291" s="516"/>
      <c r="D291" s="516"/>
      <c r="E291" s="516"/>
    </row>
    <row r="292" spans="1:5" x14ac:dyDescent="0.2">
      <c r="A292" s="516"/>
      <c r="B292" s="516"/>
      <c r="C292" s="516"/>
      <c r="D292" s="516"/>
      <c r="E292" s="516"/>
    </row>
    <row r="293" spans="1:5" x14ac:dyDescent="0.2">
      <c r="A293" s="516"/>
      <c r="B293" s="516"/>
      <c r="C293" s="516"/>
      <c r="D293" s="516"/>
      <c r="E293" s="516"/>
    </row>
    <row r="294" spans="1:5" x14ac:dyDescent="0.2">
      <c r="A294" s="516"/>
      <c r="B294" s="516"/>
      <c r="C294" s="516"/>
      <c r="D294" s="516"/>
      <c r="E294" s="516"/>
    </row>
    <row r="295" spans="1:5" x14ac:dyDescent="0.2">
      <c r="A295" s="516"/>
      <c r="B295" s="516"/>
      <c r="C295" s="516"/>
      <c r="D295" s="516"/>
      <c r="E295" s="516"/>
    </row>
    <row r="296" spans="1:5" x14ac:dyDescent="0.2">
      <c r="A296" s="516"/>
      <c r="B296" s="516"/>
      <c r="C296" s="516"/>
      <c r="D296" s="516"/>
      <c r="E296" s="516"/>
    </row>
    <row r="297" spans="1:5" x14ac:dyDescent="0.2">
      <c r="A297" s="516"/>
      <c r="B297" s="516"/>
      <c r="C297" s="516"/>
      <c r="D297" s="516"/>
      <c r="E297" s="516"/>
    </row>
    <row r="298" spans="1:5" x14ac:dyDescent="0.2">
      <c r="A298" s="516"/>
      <c r="B298" s="516"/>
      <c r="C298" s="516"/>
      <c r="D298" s="516"/>
      <c r="E298" s="516"/>
    </row>
    <row r="299" spans="1:5" x14ac:dyDescent="0.2">
      <c r="A299" s="516"/>
      <c r="B299" s="516"/>
      <c r="C299" s="516"/>
      <c r="D299" s="516"/>
      <c r="E299" s="516"/>
    </row>
    <row r="300" spans="1:5" x14ac:dyDescent="0.2">
      <c r="A300" s="516"/>
      <c r="B300" s="516"/>
      <c r="C300" s="516"/>
      <c r="D300" s="516"/>
      <c r="E300" s="516"/>
    </row>
    <row r="301" spans="1:5" x14ac:dyDescent="0.2">
      <c r="A301" s="516"/>
      <c r="B301" s="516"/>
      <c r="C301" s="516"/>
      <c r="D301" s="516"/>
      <c r="E301" s="516"/>
    </row>
    <row r="302" spans="1:5" x14ac:dyDescent="0.2">
      <c r="A302" s="516"/>
      <c r="B302" s="516"/>
      <c r="C302" s="516"/>
      <c r="D302" s="516"/>
      <c r="E302" s="516"/>
    </row>
    <row r="303" spans="1:5" x14ac:dyDescent="0.2">
      <c r="A303" s="516"/>
      <c r="B303" s="516"/>
      <c r="C303" s="516"/>
      <c r="D303" s="516"/>
      <c r="E303" s="516"/>
    </row>
    <row r="304" spans="1:5" x14ac:dyDescent="0.2">
      <c r="A304" s="516"/>
      <c r="B304" s="516"/>
      <c r="C304" s="516"/>
      <c r="D304" s="516"/>
      <c r="E304" s="516"/>
    </row>
    <row r="305" spans="1:5" x14ac:dyDescent="0.2">
      <c r="A305" s="516"/>
      <c r="B305" s="516"/>
      <c r="C305" s="516"/>
      <c r="D305" s="516"/>
      <c r="E305" s="516"/>
    </row>
    <row r="306" spans="1:5" x14ac:dyDescent="0.2">
      <c r="A306" s="516"/>
      <c r="B306" s="516"/>
      <c r="C306" s="516"/>
      <c r="D306" s="516"/>
      <c r="E306" s="516"/>
    </row>
    <row r="307" spans="1:5" x14ac:dyDescent="0.2">
      <c r="A307" s="516"/>
      <c r="B307" s="516"/>
      <c r="C307" s="516"/>
      <c r="D307" s="516"/>
      <c r="E307" s="516"/>
    </row>
    <row r="308" spans="1:5" x14ac:dyDescent="0.2">
      <c r="A308" s="516"/>
      <c r="B308" s="516"/>
      <c r="C308" s="516"/>
      <c r="D308" s="516"/>
      <c r="E308" s="516"/>
    </row>
    <row r="309" spans="1:5" x14ac:dyDescent="0.2">
      <c r="A309" s="516"/>
      <c r="B309" s="516"/>
      <c r="C309" s="516"/>
      <c r="D309" s="516"/>
      <c r="E309" s="516"/>
    </row>
    <row r="310" spans="1:5" x14ac:dyDescent="0.2">
      <c r="A310" s="516"/>
      <c r="B310" s="516"/>
      <c r="C310" s="516"/>
      <c r="D310" s="516"/>
      <c r="E310" s="516"/>
    </row>
    <row r="311" spans="1:5" x14ac:dyDescent="0.2">
      <c r="A311" s="516"/>
      <c r="B311" s="516"/>
      <c r="C311" s="516"/>
      <c r="D311" s="516"/>
      <c r="E311" s="516"/>
    </row>
    <row r="312" spans="1:5" x14ac:dyDescent="0.2">
      <c r="A312" s="516"/>
      <c r="B312" s="516"/>
      <c r="C312" s="516"/>
      <c r="D312" s="516"/>
      <c r="E312" s="516"/>
    </row>
    <row r="313" spans="1:5" x14ac:dyDescent="0.2">
      <c r="A313" s="516"/>
      <c r="B313" s="516"/>
      <c r="C313" s="516"/>
      <c r="D313" s="516"/>
      <c r="E313" s="516"/>
    </row>
    <row r="314" spans="1:5" x14ac:dyDescent="0.2">
      <c r="A314" s="516"/>
      <c r="B314" s="516"/>
      <c r="C314" s="516"/>
      <c r="D314" s="516"/>
      <c r="E314" s="516"/>
    </row>
    <row r="315" spans="1:5" x14ac:dyDescent="0.2">
      <c r="A315" s="516"/>
      <c r="B315" s="516"/>
      <c r="C315" s="516"/>
      <c r="D315" s="516"/>
      <c r="E315" s="516"/>
    </row>
    <row r="316" spans="1:5" x14ac:dyDescent="0.2">
      <c r="A316" s="516"/>
      <c r="B316" s="516"/>
      <c r="C316" s="516"/>
      <c r="D316" s="516"/>
      <c r="E316" s="516"/>
    </row>
    <row r="317" spans="1:5" x14ac:dyDescent="0.2">
      <c r="A317" s="516"/>
      <c r="B317" s="516"/>
      <c r="C317" s="516"/>
      <c r="D317" s="516"/>
      <c r="E317" s="516"/>
    </row>
    <row r="318" spans="1:5" x14ac:dyDescent="0.2">
      <c r="A318" s="516"/>
      <c r="B318" s="516"/>
      <c r="C318" s="516"/>
      <c r="D318" s="516"/>
      <c r="E318" s="516"/>
    </row>
    <row r="319" spans="1:5" x14ac:dyDescent="0.2">
      <c r="A319" s="516"/>
      <c r="B319" s="516"/>
      <c r="C319" s="516"/>
      <c r="D319" s="516"/>
      <c r="E319" s="516"/>
    </row>
    <row r="320" spans="1:5" x14ac:dyDescent="0.2">
      <c r="A320" s="516"/>
      <c r="B320" s="516"/>
      <c r="C320" s="516"/>
      <c r="D320" s="516"/>
      <c r="E320" s="516"/>
    </row>
    <row r="321" spans="1:5" x14ac:dyDescent="0.2">
      <c r="A321" s="516"/>
      <c r="B321" s="516"/>
      <c r="C321" s="516"/>
      <c r="D321" s="516"/>
      <c r="E321" s="516"/>
    </row>
    <row r="322" spans="1:5" x14ac:dyDescent="0.2">
      <c r="A322" s="516"/>
      <c r="B322" s="516"/>
      <c r="C322" s="516"/>
      <c r="D322" s="516"/>
      <c r="E322" s="516"/>
    </row>
    <row r="323" spans="1:5" x14ac:dyDescent="0.2">
      <c r="A323" s="516"/>
      <c r="B323" s="516"/>
      <c r="C323" s="516"/>
      <c r="D323" s="516"/>
      <c r="E323" s="516"/>
    </row>
    <row r="324" spans="1:5" x14ac:dyDescent="0.2">
      <c r="A324" s="516"/>
      <c r="B324" s="516"/>
      <c r="C324" s="516"/>
      <c r="D324" s="516"/>
      <c r="E324" s="516"/>
    </row>
    <row r="325" spans="1:5" x14ac:dyDescent="0.2">
      <c r="A325" s="516"/>
      <c r="B325" s="516"/>
      <c r="C325" s="516"/>
      <c r="D325" s="516"/>
      <c r="E325" s="516"/>
    </row>
    <row r="326" spans="1:5" x14ac:dyDescent="0.2">
      <c r="A326" s="516"/>
      <c r="B326" s="516"/>
      <c r="C326" s="516"/>
      <c r="D326" s="516"/>
      <c r="E326" s="516"/>
    </row>
    <row r="327" spans="1:5" x14ac:dyDescent="0.2">
      <c r="A327" s="516"/>
      <c r="B327" s="516"/>
      <c r="C327" s="516"/>
      <c r="D327" s="516"/>
      <c r="E327" s="516"/>
    </row>
    <row r="328" spans="1:5" x14ac:dyDescent="0.2">
      <c r="A328" s="516"/>
      <c r="B328" s="516"/>
      <c r="C328" s="516"/>
      <c r="D328" s="516"/>
      <c r="E328" s="516"/>
    </row>
    <row r="329" spans="1:5" x14ac:dyDescent="0.2">
      <c r="A329" s="516"/>
      <c r="B329" s="516"/>
      <c r="C329" s="516"/>
      <c r="D329" s="516"/>
      <c r="E329" s="516"/>
    </row>
    <row r="330" spans="1:5" x14ac:dyDescent="0.2">
      <c r="A330" s="516"/>
      <c r="B330" s="516"/>
      <c r="C330" s="516"/>
      <c r="D330" s="516"/>
      <c r="E330" s="516"/>
    </row>
    <row r="331" spans="1:5" x14ac:dyDescent="0.2">
      <c r="A331" s="516"/>
      <c r="B331" s="516"/>
      <c r="C331" s="516"/>
      <c r="D331" s="516"/>
      <c r="E331" s="516"/>
    </row>
    <row r="332" spans="1:5" x14ac:dyDescent="0.2">
      <c r="A332" s="516"/>
      <c r="B332" s="516"/>
      <c r="C332" s="516"/>
      <c r="D332" s="516"/>
      <c r="E332" s="516"/>
    </row>
    <row r="333" spans="1:5" x14ac:dyDescent="0.2">
      <c r="A333" s="516"/>
      <c r="B333" s="516"/>
      <c r="C333" s="516"/>
      <c r="D333" s="516"/>
      <c r="E333" s="516"/>
    </row>
    <row r="334" spans="1:5" x14ac:dyDescent="0.2">
      <c r="A334" s="516"/>
      <c r="B334" s="516"/>
      <c r="C334" s="516"/>
      <c r="D334" s="516"/>
      <c r="E334" s="516"/>
    </row>
    <row r="335" spans="1:5" x14ac:dyDescent="0.2">
      <c r="A335" s="516"/>
      <c r="B335" s="516"/>
      <c r="C335" s="516"/>
      <c r="D335" s="516"/>
      <c r="E335" s="516"/>
    </row>
    <row r="336" spans="1:5" x14ac:dyDescent="0.2">
      <c r="A336" s="516"/>
      <c r="B336" s="516"/>
      <c r="C336" s="516"/>
      <c r="D336" s="516"/>
      <c r="E336" s="516"/>
    </row>
    <row r="337" spans="1:5" x14ac:dyDescent="0.2">
      <c r="A337" s="516"/>
      <c r="B337" s="516"/>
      <c r="C337" s="516"/>
      <c r="D337" s="516"/>
      <c r="E337" s="516"/>
    </row>
    <row r="338" spans="1:5" x14ac:dyDescent="0.2">
      <c r="A338" s="516"/>
      <c r="B338" s="516"/>
      <c r="C338" s="516"/>
      <c r="D338" s="516"/>
      <c r="E338" s="516"/>
    </row>
    <row r="339" spans="1:5" x14ac:dyDescent="0.2">
      <c r="A339" s="516"/>
      <c r="B339" s="516"/>
      <c r="C339" s="516"/>
      <c r="D339" s="516"/>
      <c r="E339" s="516"/>
    </row>
    <row r="340" spans="1:5" x14ac:dyDescent="0.2">
      <c r="A340" s="516"/>
      <c r="B340" s="516"/>
      <c r="C340" s="516"/>
      <c r="D340" s="516"/>
      <c r="E340" s="516"/>
    </row>
    <row r="341" spans="1:5" x14ac:dyDescent="0.2">
      <c r="A341" s="516"/>
      <c r="B341" s="516"/>
      <c r="C341" s="516"/>
      <c r="D341" s="516"/>
      <c r="E341" s="516"/>
    </row>
    <row r="342" spans="1:5" x14ac:dyDescent="0.2">
      <c r="A342" s="516"/>
      <c r="B342" s="516"/>
      <c r="C342" s="516"/>
      <c r="D342" s="516"/>
      <c r="E342" s="516"/>
    </row>
    <row r="343" spans="1:5" x14ac:dyDescent="0.2">
      <c r="A343" s="516"/>
      <c r="B343" s="516"/>
      <c r="C343" s="516"/>
      <c r="D343" s="516"/>
      <c r="E343" s="516"/>
    </row>
    <row r="344" spans="1:5" x14ac:dyDescent="0.2">
      <c r="A344" s="516"/>
      <c r="B344" s="516"/>
      <c r="C344" s="516"/>
      <c r="D344" s="516"/>
      <c r="E344" s="516"/>
    </row>
    <row r="345" spans="1:5" x14ac:dyDescent="0.2">
      <c r="A345" s="516"/>
      <c r="B345" s="516"/>
      <c r="C345" s="516"/>
      <c r="D345" s="516"/>
      <c r="E345" s="516"/>
    </row>
    <row r="346" spans="1:5" x14ac:dyDescent="0.2">
      <c r="A346" s="516"/>
      <c r="B346" s="516"/>
      <c r="C346" s="516"/>
      <c r="D346" s="516"/>
      <c r="E346" s="516"/>
    </row>
    <row r="347" spans="1:5" x14ac:dyDescent="0.2">
      <c r="A347" s="516"/>
      <c r="B347" s="516"/>
      <c r="C347" s="516"/>
      <c r="D347" s="516"/>
      <c r="E347" s="516"/>
    </row>
    <row r="348" spans="1:5" x14ac:dyDescent="0.2">
      <c r="A348" s="516"/>
      <c r="B348" s="516"/>
      <c r="C348" s="516"/>
      <c r="D348" s="516"/>
      <c r="E348" s="516"/>
    </row>
    <row r="349" spans="1:5" x14ac:dyDescent="0.2">
      <c r="A349" s="516"/>
      <c r="B349" s="516"/>
      <c r="C349" s="516"/>
      <c r="D349" s="516"/>
      <c r="E349" s="516"/>
    </row>
    <row r="350" spans="1:5" x14ac:dyDescent="0.2">
      <c r="A350" s="516"/>
      <c r="B350" s="516"/>
      <c r="C350" s="516"/>
      <c r="D350" s="516"/>
      <c r="E350" s="516"/>
    </row>
    <row r="351" spans="1:5" x14ac:dyDescent="0.2">
      <c r="A351" s="516"/>
      <c r="B351" s="516"/>
      <c r="C351" s="516"/>
      <c r="D351" s="516"/>
      <c r="E351" s="516"/>
    </row>
    <row r="352" spans="1:5" x14ac:dyDescent="0.2">
      <c r="A352" s="516"/>
      <c r="B352" s="516"/>
      <c r="C352" s="516"/>
      <c r="D352" s="516"/>
      <c r="E352" s="516"/>
    </row>
    <row r="353" spans="1:5" x14ac:dyDescent="0.2">
      <c r="A353" s="516"/>
      <c r="B353" s="516"/>
      <c r="C353" s="516"/>
      <c r="D353" s="516"/>
      <c r="E353" s="516"/>
    </row>
    <row r="354" spans="1:5" x14ac:dyDescent="0.2">
      <c r="A354" s="516"/>
      <c r="B354" s="516"/>
      <c r="C354" s="516"/>
      <c r="D354" s="516"/>
      <c r="E354" s="516"/>
    </row>
    <row r="355" spans="1:5" x14ac:dyDescent="0.2">
      <c r="A355" s="516"/>
      <c r="B355" s="516"/>
      <c r="C355" s="516"/>
      <c r="D355" s="516"/>
      <c r="E355" s="516"/>
    </row>
    <row r="356" spans="1:5" x14ac:dyDescent="0.2">
      <c r="A356" s="516"/>
      <c r="B356" s="516"/>
      <c r="C356" s="516"/>
      <c r="D356" s="516"/>
      <c r="E356" s="516"/>
    </row>
    <row r="357" spans="1:5" x14ac:dyDescent="0.2">
      <c r="A357" s="516"/>
      <c r="B357" s="516"/>
      <c r="C357" s="516"/>
      <c r="D357" s="516"/>
      <c r="E357" s="516"/>
    </row>
    <row r="358" spans="1:5" x14ac:dyDescent="0.2">
      <c r="A358" s="516"/>
      <c r="B358" s="516"/>
      <c r="C358" s="516"/>
      <c r="D358" s="516"/>
      <c r="E358" s="516"/>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A116:C116"/>
    <mergeCell ref="B182:E182"/>
    <mergeCell ref="B183:E183"/>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E710"/>
  <sheetViews>
    <sheetView zoomScale="85" zoomScaleNormal="85" zoomScaleSheetLayoutView="100" workbookViewId="0">
      <pane xSplit="4" ySplit="7" topLeftCell="E8" activePane="bottomRight" state="frozen"/>
      <selection pane="topRight"/>
      <selection pane="bottomLeft"/>
      <selection pane="bottomRight"/>
    </sheetView>
  </sheetViews>
  <sheetFormatPr defaultColWidth="9.140625" defaultRowHeight="12.75" x14ac:dyDescent="0.2"/>
  <cols>
    <col min="1" max="1" width="7" style="18" customWidth="1"/>
    <col min="2" max="2" width="60.7109375" style="18" customWidth="1"/>
    <col min="3" max="3" width="60.7109375" style="21" customWidth="1"/>
    <col min="4" max="4" width="15.7109375" style="21" customWidth="1"/>
    <col min="5" max="16384" width="9.140625" style="18"/>
  </cols>
  <sheetData>
    <row r="1" spans="1:5" ht="57.75" customHeight="1" x14ac:dyDescent="0.2">
      <c r="A1" s="500" t="s">
        <v>958</v>
      </c>
      <c r="B1" s="1731" t="s">
        <v>400</v>
      </c>
      <c r="C1" s="1731"/>
      <c r="D1" s="1731"/>
    </row>
    <row r="2" spans="1:5" ht="20.25" customHeight="1" x14ac:dyDescent="0.2">
      <c r="A2" s="127" t="s">
        <v>963</v>
      </c>
      <c r="B2" s="138"/>
      <c r="C2" s="138"/>
      <c r="D2" s="980"/>
      <c r="E2" s="21"/>
    </row>
    <row r="3" spans="1:5" ht="13.5" thickBot="1" x14ac:dyDescent="0.25">
      <c r="A3" s="437"/>
      <c r="B3" s="444"/>
      <c r="C3" s="444"/>
      <c r="D3" s="444"/>
    </row>
    <row r="4" spans="1:5" ht="26.25" customHeight="1" x14ac:dyDescent="0.2">
      <c r="A4" s="2097" t="s">
        <v>399</v>
      </c>
      <c r="B4" s="2098"/>
      <c r="C4" s="2098"/>
      <c r="D4" s="2099"/>
    </row>
    <row r="5" spans="1:5" ht="15" customHeight="1" x14ac:dyDescent="0.2">
      <c r="A5" s="1871" t="s">
        <v>9</v>
      </c>
      <c r="B5" s="1872"/>
      <c r="C5" s="2093"/>
      <c r="D5" s="1874" t="s">
        <v>601</v>
      </c>
      <c r="E5" s="2080">
        <v>2010</v>
      </c>
    </row>
    <row r="6" spans="1:5" ht="13.5" thickBot="1" x14ac:dyDescent="0.25">
      <c r="A6" s="1774"/>
      <c r="B6" s="1872"/>
      <c r="C6" s="2093"/>
      <c r="D6" s="1874"/>
      <c r="E6" s="2081"/>
    </row>
    <row r="7" spans="1:5" ht="15" customHeight="1" thickBot="1" x14ac:dyDescent="0.25">
      <c r="A7" s="103" t="s">
        <v>561</v>
      </c>
      <c r="B7" s="588"/>
      <c r="C7" s="986"/>
      <c r="D7" s="1032">
        <f>Obsah!$D$4</f>
        <v>44012</v>
      </c>
    </row>
    <row r="8" spans="1:5" ht="28.5" customHeight="1" x14ac:dyDescent="0.2">
      <c r="A8" s="2090" t="s">
        <v>10</v>
      </c>
      <c r="B8" s="2091"/>
      <c r="C8" s="2092"/>
      <c r="D8" s="2094" t="s">
        <v>352</v>
      </c>
    </row>
    <row r="9" spans="1:5" ht="28.5" customHeight="1" x14ac:dyDescent="0.2">
      <c r="A9" s="1168"/>
      <c r="B9" s="2100" t="s">
        <v>2617</v>
      </c>
      <c r="C9" s="2101"/>
      <c r="D9" s="2095"/>
    </row>
    <row r="10" spans="1:5" x14ac:dyDescent="0.2">
      <c r="A10" s="1168"/>
      <c r="B10" s="1172" t="s">
        <v>2618</v>
      </c>
      <c r="C10" s="1173" t="s">
        <v>2619</v>
      </c>
      <c r="D10" s="2095"/>
      <c r="E10" s="1126"/>
    </row>
    <row r="11" spans="1:5" x14ac:dyDescent="0.2">
      <c r="A11" s="1168"/>
      <c r="B11" s="1174" t="s">
        <v>2620</v>
      </c>
      <c r="C11" s="1175" t="s">
        <v>2621</v>
      </c>
      <c r="D11" s="2095"/>
      <c r="E11" s="1126"/>
    </row>
    <row r="12" spans="1:5" x14ac:dyDescent="0.2">
      <c r="A12" s="1168"/>
      <c r="B12" s="1174" t="s">
        <v>2622</v>
      </c>
      <c r="C12" s="1175" t="s">
        <v>2623</v>
      </c>
      <c r="D12" s="2095"/>
      <c r="E12" s="1126"/>
    </row>
    <row r="13" spans="1:5" x14ac:dyDescent="0.2">
      <c r="A13" s="1168"/>
      <c r="B13" s="1174" t="s">
        <v>2624</v>
      </c>
      <c r="C13" s="1175" t="s">
        <v>2625</v>
      </c>
      <c r="D13" s="2095"/>
      <c r="E13" s="1126"/>
    </row>
    <row r="14" spans="1:5" x14ac:dyDescent="0.2">
      <c r="A14" s="1168"/>
      <c r="B14" s="1174" t="s">
        <v>2715</v>
      </c>
      <c r="C14" s="1175" t="s">
        <v>2716</v>
      </c>
      <c r="D14" s="2095"/>
      <c r="E14" s="1126"/>
    </row>
    <row r="15" spans="1:5" ht="45" x14ac:dyDescent="0.2">
      <c r="A15" s="1169"/>
      <c r="B15" s="1170" t="s">
        <v>2626</v>
      </c>
      <c r="C15" s="1171" t="s">
        <v>2717</v>
      </c>
      <c r="D15" s="2096"/>
      <c r="E15" s="1126"/>
    </row>
    <row r="16" spans="1:5" ht="35.25" customHeight="1" x14ac:dyDescent="0.2">
      <c r="A16" s="2087" t="s">
        <v>357</v>
      </c>
      <c r="B16" s="2088"/>
      <c r="C16" s="2089"/>
      <c r="D16" s="2085" t="s">
        <v>353</v>
      </c>
      <c r="E16" s="8"/>
    </row>
    <row r="17" spans="1:5" ht="38.25" customHeight="1" thickBot="1" x14ac:dyDescent="0.25">
      <c r="A17" s="2082" t="s">
        <v>2627</v>
      </c>
      <c r="B17" s="2083"/>
      <c r="C17" s="2084"/>
      <c r="D17" s="2086"/>
      <c r="E17" s="1126"/>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7"/>
      <c r="B60" s="7"/>
      <c r="C60" s="11"/>
      <c r="D60" s="11"/>
      <c r="E60" s="8"/>
    </row>
    <row r="61" spans="1:5" x14ac:dyDescent="0.2">
      <c r="A61" s="7"/>
      <c r="B61" s="7"/>
      <c r="C61" s="11"/>
      <c r="D61" s="11"/>
      <c r="E61" s="8"/>
    </row>
    <row r="62" spans="1:5" x14ac:dyDescent="0.2">
      <c r="A62" s="7"/>
      <c r="B62" s="7"/>
      <c r="C62" s="11"/>
      <c r="D62" s="11"/>
      <c r="E62" s="8"/>
    </row>
    <row r="63" spans="1:5" x14ac:dyDescent="0.2">
      <c r="A63" s="7"/>
      <c r="B63" s="7"/>
      <c r="C63" s="11"/>
      <c r="D63" s="11"/>
      <c r="E63" s="8"/>
    </row>
    <row r="64" spans="1:5" x14ac:dyDescent="0.2">
      <c r="A64" s="7"/>
      <c r="B64" s="7"/>
      <c r="C64" s="11"/>
      <c r="D64" s="11"/>
      <c r="E64" s="8"/>
    </row>
    <row r="65" spans="1:5" x14ac:dyDescent="0.2">
      <c r="A65" s="7"/>
      <c r="B65" s="7"/>
      <c r="C65" s="11"/>
      <c r="D65" s="11"/>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6"/>
      <c r="B304" s="6"/>
      <c r="C304" s="2"/>
      <c r="D304" s="2"/>
      <c r="E304" s="8"/>
    </row>
    <row r="305" spans="1:5" x14ac:dyDescent="0.2">
      <c r="A305" s="6"/>
      <c r="B305" s="6"/>
      <c r="C305" s="2"/>
      <c r="D305" s="2"/>
      <c r="E305" s="8"/>
    </row>
    <row r="306" spans="1:5" x14ac:dyDescent="0.2">
      <c r="A306" s="6"/>
      <c r="B306" s="6"/>
      <c r="C306" s="2"/>
      <c r="D306" s="2"/>
      <c r="E306" s="8"/>
    </row>
    <row r="307" spans="1:5" x14ac:dyDescent="0.2">
      <c r="A307" s="6"/>
      <c r="B307" s="6"/>
      <c r="C307" s="2"/>
      <c r="D307" s="2"/>
      <c r="E307" s="8"/>
    </row>
    <row r="308" spans="1:5" x14ac:dyDescent="0.2">
      <c r="A308" s="6"/>
      <c r="B308" s="6"/>
      <c r="C308" s="2"/>
      <c r="D308" s="2"/>
      <c r="E308" s="8"/>
    </row>
    <row r="309" spans="1:5" x14ac:dyDescent="0.2">
      <c r="A309" s="6"/>
      <c r="B309" s="6"/>
      <c r="C309" s="2"/>
      <c r="D309" s="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row r="705" spans="1:5" x14ac:dyDescent="0.2">
      <c r="A705" s="8"/>
      <c r="B705" s="8"/>
      <c r="C705" s="12"/>
      <c r="D705" s="12"/>
      <c r="E705" s="8"/>
    </row>
    <row r="706" spans="1:5" x14ac:dyDescent="0.2">
      <c r="A706" s="8"/>
      <c r="B706" s="8"/>
      <c r="C706" s="12"/>
      <c r="D706" s="12"/>
      <c r="E706" s="8"/>
    </row>
    <row r="707" spans="1:5" x14ac:dyDescent="0.2">
      <c r="A707" s="8"/>
      <c r="B707" s="8"/>
      <c r="C707" s="12"/>
      <c r="D707" s="12"/>
      <c r="E707" s="8"/>
    </row>
    <row r="708" spans="1:5" x14ac:dyDescent="0.2">
      <c r="A708" s="8"/>
      <c r="B708" s="8"/>
      <c r="C708" s="12"/>
      <c r="D708" s="12"/>
      <c r="E708" s="8"/>
    </row>
    <row r="709" spans="1:5" x14ac:dyDescent="0.2">
      <c r="A709" s="8"/>
      <c r="B709" s="8"/>
      <c r="C709" s="12"/>
      <c r="D709" s="12"/>
      <c r="E709" s="8"/>
    </row>
    <row r="710" spans="1:5" x14ac:dyDescent="0.2">
      <c r="A710" s="8"/>
      <c r="B710" s="8"/>
      <c r="C710" s="12"/>
      <c r="D710" s="12"/>
      <c r="E710" s="8"/>
    </row>
  </sheetData>
  <mergeCells count="11">
    <mergeCell ref="E5:E6"/>
    <mergeCell ref="D5:D6"/>
    <mergeCell ref="B1:D1"/>
    <mergeCell ref="A17:C17"/>
    <mergeCell ref="D16:D17"/>
    <mergeCell ref="A16:C16"/>
    <mergeCell ref="A8:C8"/>
    <mergeCell ref="A5:C6"/>
    <mergeCell ref="D8:D15"/>
    <mergeCell ref="A4:D4"/>
    <mergeCell ref="B9:C9"/>
  </mergeCells>
  <phoneticPr fontId="10"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1"/>
  <dimension ref="A1:E12"/>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9.140625" style="18"/>
    <col min="2" max="2" width="4" style="18" customWidth="1"/>
    <col min="3" max="3" width="104.140625" style="18" customWidth="1"/>
    <col min="4" max="4" width="13.42578125" style="18" customWidth="1"/>
    <col min="5" max="16384" width="9.140625" style="18"/>
  </cols>
  <sheetData>
    <row r="1" spans="1:5" ht="39.75" customHeight="1" x14ac:dyDescent="0.2">
      <c r="A1" s="500" t="s">
        <v>1037</v>
      </c>
      <c r="B1" s="166"/>
      <c r="C1" s="1756" t="s">
        <v>400</v>
      </c>
      <c r="D1" s="1756"/>
    </row>
    <row r="2" spans="1:5" x14ac:dyDescent="0.2">
      <c r="A2" s="1866" t="s">
        <v>1038</v>
      </c>
      <c r="B2" s="1867"/>
      <c r="C2" s="1867"/>
      <c r="D2" s="132"/>
    </row>
    <row r="3" spans="1:5" ht="15.75" customHeight="1" thickBot="1" x14ac:dyDescent="0.25">
      <c r="A3" s="2106"/>
      <c r="B3" s="2107"/>
      <c r="C3" s="2107"/>
      <c r="D3" s="2107"/>
    </row>
    <row r="4" spans="1:5" ht="25.5" customHeight="1" thickBot="1" x14ac:dyDescent="0.25">
      <c r="A4" s="2001" t="s">
        <v>579</v>
      </c>
      <c r="B4" s="2002"/>
      <c r="C4" s="2002"/>
      <c r="D4" s="2003"/>
    </row>
    <row r="5" spans="1:5" ht="42.75" customHeight="1" thickBot="1" x14ac:dyDescent="0.25">
      <c r="A5" s="1871" t="s">
        <v>1031</v>
      </c>
      <c r="B5" s="1872"/>
      <c r="C5" s="1872"/>
      <c r="D5" s="458" t="s">
        <v>601</v>
      </c>
      <c r="E5" s="1164">
        <v>2010</v>
      </c>
    </row>
    <row r="6" spans="1:5" ht="13.5" thickBot="1" x14ac:dyDescent="0.25">
      <c r="A6" s="103" t="s">
        <v>561</v>
      </c>
      <c r="B6" s="103"/>
      <c r="C6" s="102"/>
      <c r="D6" s="1032">
        <f>Obsah!$D$4</f>
        <v>44012</v>
      </c>
    </row>
    <row r="7" spans="1:5" ht="51.75" customHeight="1" x14ac:dyDescent="0.2">
      <c r="A7" s="1875" t="s">
        <v>1032</v>
      </c>
      <c r="B7" s="1876"/>
      <c r="C7" s="1876"/>
      <c r="D7" s="1860" t="s">
        <v>1033</v>
      </c>
    </row>
    <row r="8" spans="1:5" ht="273.75" customHeight="1" thickBot="1" x14ac:dyDescent="0.25">
      <c r="A8" s="1854" t="s">
        <v>2615</v>
      </c>
      <c r="B8" s="2108"/>
      <c r="C8" s="1855"/>
      <c r="D8" s="2102"/>
      <c r="E8" s="1001"/>
    </row>
    <row r="9" spans="1:5" ht="65.25" customHeight="1" x14ac:dyDescent="0.2">
      <c r="A9" s="1875" t="s">
        <v>2496</v>
      </c>
      <c r="B9" s="1876"/>
      <c r="C9" s="1876"/>
      <c r="D9" s="1860" t="s">
        <v>1034</v>
      </c>
    </row>
    <row r="10" spans="1:5" ht="105" customHeight="1" thickBot="1" x14ac:dyDescent="0.25">
      <c r="A10" s="1854" t="s">
        <v>2718</v>
      </c>
      <c r="B10" s="2108"/>
      <c r="C10" s="1855"/>
      <c r="D10" s="2102"/>
      <c r="E10" s="1001"/>
    </row>
    <row r="11" spans="1:5" ht="51.75" customHeight="1" x14ac:dyDescent="0.2">
      <c r="A11" s="2103" t="s">
        <v>1035</v>
      </c>
      <c r="B11" s="2104"/>
      <c r="C11" s="2104"/>
      <c r="D11" s="1860" t="s">
        <v>1406</v>
      </c>
    </row>
    <row r="12" spans="1:5" ht="33" customHeight="1" thickBot="1" x14ac:dyDescent="0.25">
      <c r="A12" s="1854" t="s">
        <v>2616</v>
      </c>
      <c r="B12" s="2108"/>
      <c r="C12" s="1855"/>
      <c r="D12" s="2105"/>
      <c r="E12" s="1001"/>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RowHeight="15" x14ac:dyDescent="0.25"/>
  <cols>
    <col min="1" max="1" width="27.5703125" customWidth="1"/>
    <col min="2" max="2" width="5.5703125" customWidth="1"/>
    <col min="3" max="3" width="64.85546875" customWidth="1"/>
    <col min="4" max="4" width="61.28515625" customWidth="1"/>
  </cols>
  <sheetData>
    <row r="1" spans="1:5" x14ac:dyDescent="0.25">
      <c r="A1" s="130" t="s">
        <v>719</v>
      </c>
      <c r="B1" s="485"/>
      <c r="C1" s="1731" t="s">
        <v>744</v>
      </c>
      <c r="D1" s="1732"/>
    </row>
    <row r="2" spans="1:5" x14ac:dyDescent="0.25">
      <c r="A2" s="131" t="s">
        <v>720</v>
      </c>
      <c r="B2" s="107"/>
      <c r="C2" s="132"/>
      <c r="D2" s="126"/>
    </row>
    <row r="3" spans="1:5" ht="15.75" thickBot="1" x14ac:dyDescent="0.3">
      <c r="A3" s="1736"/>
      <c r="B3" s="1737"/>
      <c r="C3" s="1737"/>
      <c r="D3" s="881"/>
    </row>
    <row r="4" spans="1:5" ht="26.25" thickBot="1" x14ac:dyDescent="0.3">
      <c r="A4" s="450" t="s">
        <v>881</v>
      </c>
      <c r="B4" s="1733" t="s">
        <v>720</v>
      </c>
      <c r="C4" s="1734"/>
      <c r="D4" s="1735"/>
      <c r="E4" s="1164">
        <v>2010</v>
      </c>
    </row>
    <row r="5" spans="1:5" ht="25.5" customHeight="1" thickBot="1" x14ac:dyDescent="0.3">
      <c r="A5" s="103" t="s">
        <v>561</v>
      </c>
      <c r="B5" s="244"/>
      <c r="C5" s="243"/>
      <c r="D5" s="1045">
        <f>Obsah!$D$4</f>
        <v>44012</v>
      </c>
      <c r="E5" s="1163">
        <v>2020</v>
      </c>
    </row>
    <row r="6" spans="1:5" ht="59.25" customHeight="1" thickBot="1" x14ac:dyDescent="0.3">
      <c r="A6" s="1738" t="s">
        <v>2016</v>
      </c>
      <c r="B6" s="1739"/>
      <c r="C6" s="1739"/>
      <c r="D6" s="486"/>
    </row>
    <row r="7" spans="1:5" ht="30" customHeight="1" thickBot="1" x14ac:dyDescent="0.3">
      <c r="A7" s="1752" t="s">
        <v>2017</v>
      </c>
      <c r="B7" s="1753"/>
      <c r="C7" s="1753"/>
      <c r="D7" s="486"/>
    </row>
    <row r="8" spans="1:5" ht="15.75" thickBot="1" x14ac:dyDescent="0.3">
      <c r="A8" s="1738" t="s">
        <v>2018</v>
      </c>
      <c r="B8" s="1739"/>
      <c r="C8" s="1739"/>
      <c r="D8" s="486"/>
    </row>
    <row r="9" spans="1:5" ht="15.75" thickBot="1" x14ac:dyDescent="0.3">
      <c r="A9" s="1738" t="s">
        <v>2019</v>
      </c>
      <c r="B9" s="1739"/>
      <c r="C9" s="1739"/>
      <c r="D9" s="486"/>
    </row>
    <row r="10" spans="1:5" ht="15.75" thickBot="1" x14ac:dyDescent="0.3">
      <c r="A10" s="1738" t="s">
        <v>2020</v>
      </c>
      <c r="B10" s="1739"/>
      <c r="C10" s="1739"/>
      <c r="D10" s="486"/>
    </row>
    <row r="11" spans="1:5" ht="33" customHeight="1" thickBot="1" x14ac:dyDescent="0.3">
      <c r="A11" s="1205"/>
      <c r="B11" s="1742" t="s">
        <v>725</v>
      </c>
      <c r="C11" s="1742"/>
      <c r="D11" s="1136"/>
    </row>
    <row r="12" spans="1:5" ht="89.25" x14ac:dyDescent="0.25">
      <c r="A12" s="1743" t="s">
        <v>721</v>
      </c>
      <c r="B12" s="1740" t="s">
        <v>722</v>
      </c>
      <c r="C12" s="1206" t="s">
        <v>723</v>
      </c>
      <c r="D12" s="1745"/>
      <c r="E12" s="1132"/>
    </row>
    <row r="13" spans="1:5" ht="77.25" thickBot="1" x14ac:dyDescent="0.3">
      <c r="A13" s="1744"/>
      <c r="B13" s="1741"/>
      <c r="C13" s="1203" t="s">
        <v>724</v>
      </c>
      <c r="D13" s="1746"/>
      <c r="E13" s="1132"/>
    </row>
    <row r="14" spans="1:5" ht="114.75" x14ac:dyDescent="0.25">
      <c r="A14" s="1743" t="s">
        <v>727</v>
      </c>
      <c r="B14" s="1740" t="s">
        <v>728</v>
      </c>
      <c r="C14" s="1207" t="s">
        <v>729</v>
      </c>
      <c r="D14" s="1745"/>
      <c r="E14" s="1132"/>
    </row>
    <row r="15" spans="1:5" ht="25.5" x14ac:dyDescent="0.25">
      <c r="A15" s="1748"/>
      <c r="B15" s="1749"/>
      <c r="C15" s="1207" t="s">
        <v>730</v>
      </c>
      <c r="D15" s="1747"/>
      <c r="E15" s="1132"/>
    </row>
    <row r="16" spans="1:5" ht="51" x14ac:dyDescent="0.25">
      <c r="A16" s="1748"/>
      <c r="B16" s="1749"/>
      <c r="C16" s="1207" t="s">
        <v>2013</v>
      </c>
      <c r="D16" s="1747"/>
      <c r="E16" s="1132"/>
    </row>
    <row r="17" spans="1:5" x14ac:dyDescent="0.25">
      <c r="A17" s="1748"/>
      <c r="B17" s="1749"/>
      <c r="C17" s="1207" t="s">
        <v>2014</v>
      </c>
      <c r="D17" s="1747"/>
      <c r="E17" s="1132"/>
    </row>
    <row r="18" spans="1:5" ht="26.25" thickBot="1" x14ac:dyDescent="0.3">
      <c r="A18" s="1744"/>
      <c r="B18" s="1741"/>
      <c r="C18" s="1203" t="s">
        <v>2015</v>
      </c>
      <c r="D18" s="1746"/>
      <c r="E18" s="1132"/>
    </row>
    <row r="19" spans="1:5" ht="90" thickBot="1" x14ac:dyDescent="0.3">
      <c r="A19" s="1208" t="s">
        <v>727</v>
      </c>
      <c r="B19" s="1209" t="s">
        <v>731</v>
      </c>
      <c r="C19" s="1209" t="s">
        <v>741</v>
      </c>
      <c r="D19" s="1128"/>
      <c r="E19" s="1130"/>
    </row>
    <row r="20" spans="1:5" ht="51" customHeight="1" x14ac:dyDescent="0.25">
      <c r="A20" s="1210" t="s">
        <v>736</v>
      </c>
      <c r="B20" s="1740" t="s">
        <v>732</v>
      </c>
      <c r="C20" s="1740" t="s">
        <v>743</v>
      </c>
      <c r="D20" s="1745"/>
      <c r="E20" s="1130"/>
    </row>
    <row r="21" spans="1:5" ht="51" customHeight="1" thickBot="1" x14ac:dyDescent="0.3">
      <c r="A21" s="1202" t="s">
        <v>742</v>
      </c>
      <c r="B21" s="1741"/>
      <c r="C21" s="1741"/>
      <c r="D21" s="1746"/>
      <c r="E21" s="1131"/>
    </row>
    <row r="22" spans="1:5" ht="75.75" customHeight="1" thickBot="1" x14ac:dyDescent="0.3">
      <c r="A22" s="1202" t="s">
        <v>736</v>
      </c>
      <c r="B22" s="1203" t="s">
        <v>733</v>
      </c>
      <c r="C22" s="1203" t="s">
        <v>2021</v>
      </c>
      <c r="D22" s="1127"/>
      <c r="E22" s="1130"/>
    </row>
    <row r="23" spans="1:5" ht="63.75" x14ac:dyDescent="0.25">
      <c r="A23" s="1208" t="s">
        <v>737</v>
      </c>
      <c r="B23" s="1209" t="s">
        <v>734</v>
      </c>
      <c r="C23" s="1209" t="s">
        <v>738</v>
      </c>
      <c r="D23" s="1128"/>
      <c r="E23" s="1130"/>
    </row>
    <row r="24" spans="1:5" ht="51.75" thickBot="1" x14ac:dyDescent="0.3">
      <c r="A24" s="1202" t="s">
        <v>739</v>
      </c>
      <c r="B24" s="1203" t="s">
        <v>735</v>
      </c>
      <c r="C24" s="1203" t="s">
        <v>740</v>
      </c>
      <c r="D24" s="1127"/>
      <c r="E24" s="1131"/>
    </row>
    <row r="25" spans="1:5" x14ac:dyDescent="0.25">
      <c r="A25" s="18"/>
      <c r="B25" s="18"/>
      <c r="C25" s="18"/>
      <c r="D25" s="18"/>
    </row>
    <row r="26" spans="1:5" x14ac:dyDescent="0.25">
      <c r="A26" s="1750" t="s">
        <v>745</v>
      </c>
      <c r="B26" s="1751"/>
      <c r="C26" s="1751"/>
      <c r="D26" s="493"/>
    </row>
    <row r="27" spans="1:5" ht="68.25" customHeight="1" x14ac:dyDescent="0.25">
      <c r="A27" s="1750" t="s">
        <v>746</v>
      </c>
      <c r="B27" s="1750"/>
      <c r="C27" s="1750"/>
      <c r="D27" s="1750"/>
    </row>
    <row r="28" spans="1:5" x14ac:dyDescent="0.25">
      <c r="A28" s="168"/>
    </row>
    <row r="88" spans="2:4" x14ac:dyDescent="0.25">
      <c r="B88" s="119"/>
      <c r="C88" s="119"/>
      <c r="D88" s="119"/>
    </row>
  </sheetData>
  <mergeCells count="20">
    <mergeCell ref="A27:D27"/>
    <mergeCell ref="A26:C26"/>
    <mergeCell ref="A7:C7"/>
    <mergeCell ref="A8:C8"/>
    <mergeCell ref="D20:D21"/>
    <mergeCell ref="C1:D1"/>
    <mergeCell ref="B4:D4"/>
    <mergeCell ref="A3:C3"/>
    <mergeCell ref="A6:C6"/>
    <mergeCell ref="B20:B21"/>
    <mergeCell ref="C20:C21"/>
    <mergeCell ref="A9:C9"/>
    <mergeCell ref="A10:C10"/>
    <mergeCell ref="B11:C11"/>
    <mergeCell ref="A12:A13"/>
    <mergeCell ref="B12:B13"/>
    <mergeCell ref="D12:D13"/>
    <mergeCell ref="D14:D18"/>
    <mergeCell ref="A14:A18"/>
    <mergeCell ref="B14:B18"/>
  </mergeCells>
  <hyperlinks>
    <hyperlink ref="C1" r:id="rId1"/>
  </hyperlinks>
  <pageMargins left="0.23622047244094491" right="0.23622047244094491" top="0.74803149606299213" bottom="0.74803149606299213" header="0.31496062992125984" footer="0.31496062992125984"/>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D125"/>
  <sheetViews>
    <sheetView zoomScale="85" zoomScaleNormal="85" zoomScaleSheetLayoutView="100" workbookViewId="0">
      <pane xSplit="4" ySplit="6" topLeftCell="E7" activePane="bottomRight" state="frozen"/>
      <selection pane="topRight"/>
      <selection pane="bottomLeft"/>
      <selection pane="bottomRight" sqref="A1:C1"/>
    </sheetView>
  </sheetViews>
  <sheetFormatPr defaultRowHeight="15" x14ac:dyDescent="0.25"/>
  <cols>
    <col min="1" max="1" width="44.85546875" customWidth="1"/>
    <col min="2" max="2" width="56.42578125" customWidth="1"/>
    <col min="3" max="3" width="18.7109375" customWidth="1"/>
    <col min="4" max="4" width="12.85546875" customWidth="1"/>
  </cols>
  <sheetData>
    <row r="1" spans="1:4" x14ac:dyDescent="0.25">
      <c r="A1" s="2057" t="s">
        <v>1714</v>
      </c>
      <c r="B1" s="2058"/>
      <c r="C1" s="2058"/>
      <c r="D1" s="249"/>
    </row>
    <row r="2" spans="1:4" x14ac:dyDescent="0.25">
      <c r="A2" s="1866" t="s">
        <v>1715</v>
      </c>
      <c r="B2" s="1867"/>
      <c r="C2" s="1867"/>
      <c r="D2" s="126"/>
    </row>
    <row r="3" spans="1:4" ht="29.25" customHeight="1" thickBot="1" x14ac:dyDescent="0.3">
      <c r="A3" s="2109" t="s">
        <v>399</v>
      </c>
      <c r="B3" s="2110"/>
      <c r="C3" s="2110"/>
      <c r="D3" s="2111"/>
    </row>
    <row r="4" spans="1:4" ht="15.75" thickBot="1" x14ac:dyDescent="0.3">
      <c r="A4" s="1772" t="s">
        <v>1887</v>
      </c>
      <c r="B4" s="1733"/>
      <c r="C4" s="1734"/>
      <c r="D4" s="2118" t="s">
        <v>388</v>
      </c>
    </row>
    <row r="5" spans="1:4" ht="40.5" customHeight="1" thickBot="1" x14ac:dyDescent="0.3">
      <c r="A5" s="1774"/>
      <c r="B5" s="1775"/>
      <c r="C5" s="1775"/>
      <c r="D5" s="1874"/>
    </row>
    <row r="6" spans="1:4" ht="18" customHeight="1" thickBot="1" x14ac:dyDescent="0.3">
      <c r="A6" s="103" t="s">
        <v>561</v>
      </c>
      <c r="B6" s="932"/>
      <c r="C6" s="932"/>
      <c r="D6" s="926">
        <v>44012</v>
      </c>
    </row>
    <row r="7" spans="1:4" ht="36.75" customHeight="1" x14ac:dyDescent="0.25">
      <c r="A7" s="2114"/>
      <c r="B7" s="2115"/>
      <c r="C7" s="1193" t="s">
        <v>369</v>
      </c>
      <c r="D7" s="2112" t="s">
        <v>601</v>
      </c>
    </row>
    <row r="8" spans="1:4" ht="15.75" thickBot="1" x14ac:dyDescent="0.3">
      <c r="A8" s="2116"/>
      <c r="B8" s="2117"/>
      <c r="C8" s="1194" t="s">
        <v>2545</v>
      </c>
      <c r="D8" s="2113"/>
    </row>
    <row r="9" spans="1:4" ht="28.5" customHeight="1" x14ac:dyDescent="0.25">
      <c r="A9" s="2125" t="s">
        <v>1716</v>
      </c>
      <c r="B9" s="254" t="s">
        <v>1717</v>
      </c>
      <c r="C9" s="919">
        <v>474238582.81300002</v>
      </c>
      <c r="D9" s="2121" t="s">
        <v>1718</v>
      </c>
    </row>
    <row r="10" spans="1:4" ht="26.25" customHeight="1" x14ac:dyDescent="0.25">
      <c r="A10" s="2126"/>
      <c r="B10" s="255" t="s">
        <v>1719</v>
      </c>
      <c r="C10" s="919">
        <v>0</v>
      </c>
      <c r="D10" s="2121"/>
    </row>
    <row r="11" spans="1:4" ht="18" customHeight="1" x14ac:dyDescent="0.25">
      <c r="A11" s="2126"/>
      <c r="B11" s="255" t="s">
        <v>1720</v>
      </c>
      <c r="C11" s="919">
        <v>0</v>
      </c>
      <c r="D11" s="2121"/>
    </row>
    <row r="12" spans="1:4" ht="24" customHeight="1" x14ac:dyDescent="0.25">
      <c r="A12" s="2126"/>
      <c r="B12" s="255" t="s">
        <v>1721</v>
      </c>
      <c r="C12" s="919">
        <v>0</v>
      </c>
      <c r="D12" s="2121"/>
    </row>
    <row r="13" spans="1:4" ht="18" customHeight="1" x14ac:dyDescent="0.25">
      <c r="A13" s="2126"/>
      <c r="B13" s="255" t="s">
        <v>1722</v>
      </c>
      <c r="C13" s="919">
        <v>0</v>
      </c>
      <c r="D13" s="2121"/>
    </row>
    <row r="14" spans="1:4" ht="18" customHeight="1" x14ac:dyDescent="0.25">
      <c r="A14" s="2126"/>
      <c r="B14" s="255" t="s">
        <v>1723</v>
      </c>
      <c r="C14" s="919">
        <v>1370266127.2160001</v>
      </c>
      <c r="D14" s="2121"/>
    </row>
    <row r="15" spans="1:4" ht="18" customHeight="1" x14ac:dyDescent="0.25">
      <c r="A15" s="2126"/>
      <c r="B15" s="255" t="s">
        <v>1724</v>
      </c>
      <c r="C15" s="919">
        <v>3048046064.9699998</v>
      </c>
      <c r="D15" s="2121"/>
    </row>
    <row r="16" spans="1:4" ht="18" customHeight="1" x14ac:dyDescent="0.25">
      <c r="A16" s="2126"/>
      <c r="B16" s="255" t="s">
        <v>6</v>
      </c>
      <c r="C16" s="919">
        <v>0</v>
      </c>
      <c r="D16" s="2121"/>
    </row>
    <row r="17" spans="1:4" ht="18" customHeight="1" x14ac:dyDescent="0.25">
      <c r="A17" s="2126"/>
      <c r="B17" s="255" t="s">
        <v>1725</v>
      </c>
      <c r="C17" s="919">
        <v>0</v>
      </c>
      <c r="D17" s="2121"/>
    </row>
    <row r="18" spans="1:4" ht="18" customHeight="1" x14ac:dyDescent="0.25">
      <c r="A18" s="2126"/>
      <c r="B18" s="255" t="s">
        <v>7</v>
      </c>
      <c r="C18" s="919">
        <v>306637884.14899999</v>
      </c>
      <c r="D18" s="2121"/>
    </row>
    <row r="19" spans="1:4" ht="26.25" customHeight="1" x14ac:dyDescent="0.25">
      <c r="A19" s="2126"/>
      <c r="B19" s="255" t="s">
        <v>1726</v>
      </c>
      <c r="C19" s="919">
        <v>0</v>
      </c>
      <c r="D19" s="2121"/>
    </row>
    <row r="20" spans="1:4" ht="18" customHeight="1" x14ac:dyDescent="0.25">
      <c r="A20" s="2126"/>
      <c r="B20" s="255" t="s">
        <v>1727</v>
      </c>
      <c r="C20" s="919">
        <v>0</v>
      </c>
      <c r="D20" s="2121"/>
    </row>
    <row r="21" spans="1:4" ht="18" customHeight="1" x14ac:dyDescent="0.25">
      <c r="A21" s="2126"/>
      <c r="B21" s="255" t="s">
        <v>1728</v>
      </c>
      <c r="C21" s="919">
        <v>0</v>
      </c>
      <c r="D21" s="2121"/>
    </row>
    <row r="22" spans="1:4" ht="26.25" customHeight="1" x14ac:dyDescent="0.25">
      <c r="A22" s="2126"/>
      <c r="B22" s="255" t="s">
        <v>1729</v>
      </c>
      <c r="C22" s="919">
        <v>0</v>
      </c>
      <c r="D22" s="2121"/>
    </row>
    <row r="23" spans="1:4" ht="27.75" customHeight="1" x14ac:dyDescent="0.25">
      <c r="A23" s="2126"/>
      <c r="B23" s="255" t="s">
        <v>1985</v>
      </c>
      <c r="C23" s="919">
        <v>0</v>
      </c>
      <c r="D23" s="2121"/>
    </row>
    <row r="24" spans="1:4" ht="16.5" customHeight="1" x14ac:dyDescent="0.25">
      <c r="A24" s="2126"/>
      <c r="B24" s="255" t="s">
        <v>1073</v>
      </c>
      <c r="C24" s="919">
        <v>0</v>
      </c>
      <c r="D24" s="2121"/>
    </row>
    <row r="25" spans="1:4" ht="16.5" customHeight="1" thickBot="1" x14ac:dyDescent="0.3">
      <c r="A25" s="2127"/>
      <c r="B25" s="256" t="s">
        <v>1730</v>
      </c>
      <c r="C25" s="927">
        <v>279040234.153</v>
      </c>
      <c r="D25" s="2121"/>
    </row>
    <row r="26" spans="1:4" ht="16.5" customHeight="1" x14ac:dyDescent="0.25">
      <c r="A26" s="1875" t="s">
        <v>1909</v>
      </c>
      <c r="B26" s="257" t="s">
        <v>1731</v>
      </c>
      <c r="C26" s="928">
        <v>0</v>
      </c>
      <c r="D26" s="1905" t="s">
        <v>1732</v>
      </c>
    </row>
    <row r="27" spans="1:4" ht="25.5" x14ac:dyDescent="0.25">
      <c r="A27" s="2126"/>
      <c r="B27" s="255" t="s">
        <v>1733</v>
      </c>
      <c r="C27" s="919">
        <v>0</v>
      </c>
      <c r="D27" s="2121"/>
    </row>
    <row r="28" spans="1:4" x14ac:dyDescent="0.25">
      <c r="A28" s="2126"/>
      <c r="B28" s="255" t="s">
        <v>1987</v>
      </c>
      <c r="C28" s="919">
        <v>0</v>
      </c>
      <c r="D28" s="2121"/>
    </row>
    <row r="29" spans="1:4" x14ac:dyDescent="0.25">
      <c r="A29" s="2126"/>
      <c r="B29" s="255" t="s">
        <v>1734</v>
      </c>
      <c r="C29" s="919">
        <v>0</v>
      </c>
      <c r="D29" s="2121"/>
    </row>
    <row r="30" spans="1:4" ht="15.75" thickBot="1" x14ac:dyDescent="0.3">
      <c r="A30" s="2127"/>
      <c r="B30" s="256" t="s">
        <v>1735</v>
      </c>
      <c r="C30" s="927">
        <v>0</v>
      </c>
      <c r="D30" s="2121"/>
    </row>
    <row r="31" spans="1:4" ht="25.5" x14ac:dyDescent="0.25">
      <c r="A31" s="1875" t="s">
        <v>1736</v>
      </c>
      <c r="B31" s="258" t="s">
        <v>1737</v>
      </c>
      <c r="C31" s="928">
        <v>1382597121.075</v>
      </c>
      <c r="D31" s="2129" t="s">
        <v>1738</v>
      </c>
    </row>
    <row r="32" spans="1:4" ht="25.5" x14ac:dyDescent="0.25">
      <c r="A32" s="2126"/>
      <c r="B32" s="260" t="s">
        <v>1739</v>
      </c>
      <c r="C32" s="919"/>
      <c r="D32" s="2130"/>
    </row>
    <row r="33" spans="1:4" ht="26.25" thickBot="1" x14ac:dyDescent="0.3">
      <c r="A33" s="2128"/>
      <c r="B33" s="261" t="s">
        <v>1740</v>
      </c>
      <c r="C33" s="927"/>
      <c r="D33" s="2131"/>
    </row>
    <row r="34" spans="1:4" x14ac:dyDescent="0.25">
      <c r="A34" s="2103" t="s">
        <v>1741</v>
      </c>
      <c r="B34" s="259" t="s">
        <v>1717</v>
      </c>
      <c r="C34" s="928"/>
      <c r="D34" s="1905" t="s">
        <v>1742</v>
      </c>
    </row>
    <row r="35" spans="1:4" x14ac:dyDescent="0.25">
      <c r="A35" s="2119"/>
      <c r="B35" s="262" t="s">
        <v>1723</v>
      </c>
      <c r="C35" s="919"/>
      <c r="D35" s="2121"/>
    </row>
    <row r="36" spans="1:4" x14ac:dyDescent="0.25">
      <c r="A36" s="2119"/>
      <c r="B36" s="262" t="s">
        <v>1724</v>
      </c>
      <c r="C36" s="919"/>
      <c r="D36" s="2121"/>
    </row>
    <row r="37" spans="1:4" x14ac:dyDescent="0.25">
      <c r="A37" s="2119"/>
      <c r="B37" s="262" t="s">
        <v>6</v>
      </c>
      <c r="C37" s="919"/>
      <c r="D37" s="2121"/>
    </row>
    <row r="38" spans="1:4" x14ac:dyDescent="0.25">
      <c r="A38" s="2119"/>
      <c r="B38" s="262" t="s">
        <v>1073</v>
      </c>
      <c r="C38" s="919"/>
      <c r="D38" s="2121"/>
    </row>
    <row r="39" spans="1:4" x14ac:dyDescent="0.25">
      <c r="A39" s="2119"/>
      <c r="B39" s="262" t="s">
        <v>1728</v>
      </c>
      <c r="C39" s="919"/>
      <c r="D39" s="2121"/>
    </row>
    <row r="40" spans="1:4" ht="18" customHeight="1" thickBot="1" x14ac:dyDescent="0.3">
      <c r="A40" s="2120"/>
      <c r="B40" s="263" t="s">
        <v>1743</v>
      </c>
      <c r="C40" s="927"/>
      <c r="D40" s="2121"/>
    </row>
    <row r="41" spans="1:4" x14ac:dyDescent="0.25">
      <c r="A41" s="2123" t="s">
        <v>1744</v>
      </c>
      <c r="B41" s="264" t="s">
        <v>1745</v>
      </c>
      <c r="C41" s="928"/>
      <c r="D41" s="2121"/>
    </row>
    <row r="42" spans="1:4" ht="25.5" x14ac:dyDescent="0.25">
      <c r="A42" s="2123"/>
      <c r="B42" s="264" t="s">
        <v>1746</v>
      </c>
      <c r="C42" s="919"/>
      <c r="D42" s="2121"/>
    </row>
    <row r="43" spans="1:4" ht="25.5" x14ac:dyDescent="0.25">
      <c r="A43" s="2123"/>
      <c r="B43" s="264" t="s">
        <v>1747</v>
      </c>
      <c r="C43" s="919"/>
      <c r="D43" s="2121"/>
    </row>
    <row r="44" spans="1:4" ht="25.5" x14ac:dyDescent="0.25">
      <c r="A44" s="2123"/>
      <c r="B44" s="264" t="s">
        <v>1748</v>
      </c>
      <c r="C44" s="919"/>
      <c r="D44" s="2121"/>
    </row>
    <row r="45" spans="1:4" ht="15.75" thickBot="1" x14ac:dyDescent="0.3">
      <c r="A45" s="2124"/>
      <c r="B45" s="265" t="s">
        <v>1749</v>
      </c>
      <c r="C45" s="927"/>
      <c r="D45" s="2122"/>
    </row>
    <row r="46" spans="1:4" ht="23.25" thickBot="1" x14ac:dyDescent="0.3">
      <c r="A46" s="1225" t="s">
        <v>2544</v>
      </c>
      <c r="B46" s="929" t="s">
        <v>3059</v>
      </c>
      <c r="C46" s="930">
        <v>8770927.3670000006</v>
      </c>
      <c r="D46" s="931"/>
    </row>
    <row r="56" ht="15" customHeight="1" x14ac:dyDescent="0.25"/>
    <row r="64" ht="30"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94" spans="1:4" x14ac:dyDescent="0.25">
      <c r="A94" s="253"/>
      <c r="B94" s="253"/>
      <c r="C94" s="253"/>
      <c r="D94" s="253"/>
    </row>
    <row r="95" spans="1:4" x14ac:dyDescent="0.25">
      <c r="A95" s="253"/>
      <c r="B95" s="253"/>
      <c r="C95" s="253"/>
      <c r="D95" s="253"/>
    </row>
    <row r="96" spans="1:4" x14ac:dyDescent="0.25">
      <c r="A96" s="253"/>
      <c r="B96" s="253"/>
      <c r="C96" s="253"/>
      <c r="D96" s="253"/>
    </row>
    <row r="97" spans="1:4" x14ac:dyDescent="0.25">
      <c r="A97" s="253"/>
      <c r="B97" s="253"/>
      <c r="C97" s="253"/>
      <c r="D97" s="253"/>
    </row>
    <row r="98" spans="1:4" x14ac:dyDescent="0.25">
      <c r="A98" s="253"/>
      <c r="B98" s="253"/>
      <c r="C98" s="253"/>
      <c r="D98" s="253"/>
    </row>
    <row r="99" spans="1:4" x14ac:dyDescent="0.25">
      <c r="A99" s="253"/>
      <c r="B99" s="253"/>
      <c r="C99" s="253"/>
      <c r="D99" s="253"/>
    </row>
    <row r="100" spans="1:4" x14ac:dyDescent="0.25">
      <c r="A100" s="253"/>
      <c r="B100" s="253"/>
      <c r="C100" s="253"/>
      <c r="D100" s="253"/>
    </row>
    <row r="101" spans="1:4" x14ac:dyDescent="0.25">
      <c r="A101" s="253"/>
      <c r="B101" s="253"/>
      <c r="C101" s="253"/>
      <c r="D101" s="253"/>
    </row>
    <row r="102" spans="1:4" x14ac:dyDescent="0.25">
      <c r="A102" s="253"/>
      <c r="B102" s="253"/>
      <c r="C102" s="253"/>
      <c r="D102" s="253"/>
    </row>
    <row r="103" spans="1:4" x14ac:dyDescent="0.25">
      <c r="A103" s="253"/>
      <c r="B103" s="253"/>
      <c r="C103" s="253"/>
      <c r="D103" s="253"/>
    </row>
    <row r="104" spans="1:4" x14ac:dyDescent="0.25">
      <c r="A104" s="253"/>
      <c r="B104" s="253"/>
      <c r="C104" s="253"/>
      <c r="D104" s="253"/>
    </row>
    <row r="105" spans="1:4" x14ac:dyDescent="0.25">
      <c r="A105" s="253"/>
      <c r="B105" s="253"/>
      <c r="C105" s="253"/>
      <c r="D105" s="253"/>
    </row>
    <row r="106" spans="1:4" x14ac:dyDescent="0.25">
      <c r="A106" s="253"/>
      <c r="B106" s="253"/>
      <c r="C106" s="253"/>
      <c r="D106" s="253"/>
    </row>
    <row r="107" spans="1:4" x14ac:dyDescent="0.25">
      <c r="A107" s="253"/>
      <c r="B107" s="253"/>
      <c r="C107" s="253"/>
      <c r="D107" s="253"/>
    </row>
    <row r="108" spans="1:4" x14ac:dyDescent="0.25">
      <c r="A108" s="253"/>
      <c r="B108" s="253"/>
      <c r="C108" s="253"/>
      <c r="D108" s="253"/>
    </row>
    <row r="109" spans="1:4" x14ac:dyDescent="0.25">
      <c r="A109" s="253"/>
      <c r="B109" s="253"/>
      <c r="C109" s="253"/>
      <c r="D109" s="253"/>
    </row>
    <row r="110" spans="1:4" x14ac:dyDescent="0.25">
      <c r="A110" s="253"/>
      <c r="B110" s="253"/>
      <c r="C110" s="253"/>
      <c r="D110" s="253"/>
    </row>
    <row r="111" spans="1:4" x14ac:dyDescent="0.25">
      <c r="A111" s="253"/>
      <c r="B111" s="253"/>
      <c r="C111" s="253"/>
      <c r="D111" s="253"/>
    </row>
    <row r="112" spans="1:4" x14ac:dyDescent="0.25">
      <c r="A112" s="253"/>
      <c r="B112" s="253"/>
      <c r="C112" s="253"/>
      <c r="D112" s="253"/>
    </row>
    <row r="113" spans="1:4" x14ac:dyDescent="0.25">
      <c r="A113" s="253"/>
      <c r="B113" s="253"/>
      <c r="C113" s="253"/>
      <c r="D113" s="253"/>
    </row>
    <row r="114" spans="1:4" x14ac:dyDescent="0.25">
      <c r="A114" s="253"/>
      <c r="B114" s="253"/>
      <c r="C114" s="253"/>
      <c r="D114" s="253"/>
    </row>
    <row r="115" spans="1:4" x14ac:dyDescent="0.25">
      <c r="A115" s="253"/>
      <c r="B115" s="253"/>
      <c r="C115" s="253"/>
      <c r="D115" s="253"/>
    </row>
    <row r="116" spans="1:4" x14ac:dyDescent="0.25">
      <c r="A116" s="253"/>
      <c r="B116" s="253"/>
      <c r="C116" s="253"/>
      <c r="D116" s="253"/>
    </row>
    <row r="117" spans="1:4" x14ac:dyDescent="0.25">
      <c r="A117" s="253"/>
      <c r="B117" s="253"/>
      <c r="C117" s="253"/>
      <c r="D117" s="253"/>
    </row>
    <row r="118" spans="1:4" x14ac:dyDescent="0.25">
      <c r="A118" s="253"/>
      <c r="B118" s="253"/>
      <c r="C118" s="253"/>
      <c r="D118" s="253"/>
    </row>
    <row r="119" spans="1:4" x14ac:dyDescent="0.25">
      <c r="A119" s="253"/>
      <c r="B119" s="253"/>
      <c r="C119" s="253"/>
      <c r="D119" s="253"/>
    </row>
    <row r="120" spans="1:4" x14ac:dyDescent="0.25">
      <c r="A120" s="253"/>
      <c r="B120" s="253"/>
      <c r="C120" s="253"/>
      <c r="D120" s="253"/>
    </row>
    <row r="121" spans="1:4" x14ac:dyDescent="0.25">
      <c r="A121" s="253"/>
      <c r="B121" s="253"/>
      <c r="C121" s="253"/>
      <c r="D121" s="253"/>
    </row>
    <row r="122" spans="1:4" x14ac:dyDescent="0.25">
      <c r="A122" s="253"/>
      <c r="B122" s="253"/>
      <c r="C122" s="253"/>
      <c r="D122" s="253"/>
    </row>
    <row r="123" spans="1:4" x14ac:dyDescent="0.25">
      <c r="A123" s="253"/>
      <c r="B123" s="253"/>
      <c r="C123" s="253"/>
      <c r="D123" s="253"/>
    </row>
    <row r="124" spans="1:4" x14ac:dyDescent="0.25">
      <c r="A124" s="253"/>
      <c r="B124" s="253"/>
      <c r="C124" s="253"/>
      <c r="D124" s="253"/>
    </row>
    <row r="125" spans="1:4" x14ac:dyDescent="0.25">
      <c r="A125" s="253"/>
      <c r="B125" s="253"/>
      <c r="C125" s="253"/>
      <c r="D125" s="253"/>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94"/>
  <sheetViews>
    <sheetView zoomScale="85" zoomScaleNormal="85" zoomScaleSheetLayoutView="100" workbookViewId="0">
      <pane xSplit="3" ySplit="6" topLeftCell="D31" activePane="bottomRight" state="frozen"/>
      <selection pane="topRight"/>
      <selection pane="bottomLeft"/>
      <selection pane="bottomRight"/>
    </sheetView>
  </sheetViews>
  <sheetFormatPr defaultColWidth="9.140625" defaultRowHeight="12.75" x14ac:dyDescent="0.2"/>
  <cols>
    <col min="1" max="1" width="12.5703125" style="18" customWidth="1"/>
    <col min="2" max="2" width="93.42578125" style="18" customWidth="1"/>
    <col min="3" max="3" width="15.7109375" style="18" customWidth="1"/>
    <col min="4" max="16384" width="9.140625" style="18"/>
  </cols>
  <sheetData>
    <row r="1" spans="1:3" ht="38.25" customHeight="1" x14ac:dyDescent="0.2">
      <c r="A1" s="500" t="s">
        <v>1666</v>
      </c>
      <c r="B1" s="2155" t="s">
        <v>499</v>
      </c>
      <c r="C1" s="2156"/>
    </row>
    <row r="2" spans="1:3" x14ac:dyDescent="0.2">
      <c r="A2" s="127" t="s">
        <v>358</v>
      </c>
      <c r="B2" s="233"/>
      <c r="C2" s="589"/>
    </row>
    <row r="3" spans="1:3" s="19" customFormat="1" x14ac:dyDescent="0.2">
      <c r="A3" s="2178"/>
      <c r="B3" s="2179"/>
      <c r="C3" s="2180"/>
    </row>
    <row r="4" spans="1:3" ht="31.5" customHeight="1" thickBot="1" x14ac:dyDescent="0.25">
      <c r="A4" s="2135" t="s">
        <v>399</v>
      </c>
      <c r="B4" s="2136"/>
      <c r="C4" s="2137"/>
    </row>
    <row r="5" spans="1:3" ht="48" customHeight="1" thickBot="1" x14ac:dyDescent="0.25">
      <c r="A5" s="590" t="s">
        <v>1691</v>
      </c>
      <c r="B5" s="1774" t="s">
        <v>1692</v>
      </c>
      <c r="C5" s="1776"/>
    </row>
    <row r="6" spans="1:3" s="19" customFormat="1" ht="23.25" customHeight="1" thickBot="1" x14ac:dyDescent="0.25">
      <c r="A6" s="103" t="s">
        <v>561</v>
      </c>
      <c r="B6" s="124"/>
      <c r="C6" s="926">
        <v>44012</v>
      </c>
    </row>
    <row r="7" spans="1:3" x14ac:dyDescent="0.2">
      <c r="A7" s="2138" t="s">
        <v>1893</v>
      </c>
      <c r="B7" s="78" t="s">
        <v>1688</v>
      </c>
      <c r="C7" s="935">
        <v>44012</v>
      </c>
    </row>
    <row r="8" spans="1:3" ht="26.25" customHeight="1" x14ac:dyDescent="0.2">
      <c r="A8" s="2139"/>
      <c r="B8" s="79" t="s">
        <v>1689</v>
      </c>
      <c r="C8" s="936" t="s">
        <v>2548</v>
      </c>
    </row>
    <row r="9" spans="1:3" ht="13.5" thickBot="1" x14ac:dyDescent="0.25">
      <c r="A9" s="2140"/>
      <c r="B9" s="80" t="s">
        <v>1690</v>
      </c>
      <c r="C9" s="937" t="s">
        <v>2547</v>
      </c>
    </row>
    <row r="10" spans="1:3" ht="15" customHeight="1" x14ac:dyDescent="0.2">
      <c r="A10" s="2142" t="s">
        <v>507</v>
      </c>
      <c r="B10" s="2143"/>
      <c r="C10" s="2144"/>
    </row>
    <row r="11" spans="1:3" ht="15" customHeight="1" x14ac:dyDescent="0.2">
      <c r="A11" s="2145"/>
      <c r="B11" s="2146"/>
      <c r="C11" s="2147"/>
    </row>
    <row r="12" spans="1:3" ht="19.5" customHeight="1" thickBot="1" x14ac:dyDescent="0.25">
      <c r="A12" s="2148"/>
      <c r="B12" s="2149"/>
      <c r="C12" s="2150"/>
    </row>
    <row r="13" spans="1:3" ht="38.25" customHeight="1" thickBot="1" x14ac:dyDescent="0.25">
      <c r="A13" s="933"/>
      <c r="B13" s="934"/>
      <c r="C13" s="938" t="s">
        <v>424</v>
      </c>
    </row>
    <row r="14" spans="1:3" ht="13.5" thickBot="1" x14ac:dyDescent="0.25">
      <c r="A14" s="82">
        <v>1</v>
      </c>
      <c r="B14" s="72" t="s">
        <v>425</v>
      </c>
      <c r="C14" s="939">
        <v>46606969553.220001</v>
      </c>
    </row>
    <row r="15" spans="1:3" ht="26.25" thickBot="1" x14ac:dyDescent="0.25">
      <c r="A15" s="82">
        <v>2</v>
      </c>
      <c r="B15" s="72" t="s">
        <v>497</v>
      </c>
      <c r="C15" s="939">
        <v>0</v>
      </c>
    </row>
    <row r="16" spans="1:3" ht="30" customHeight="1" thickBot="1" x14ac:dyDescent="0.25">
      <c r="A16" s="82">
        <v>3</v>
      </c>
      <c r="B16" s="73" t="s">
        <v>498</v>
      </c>
      <c r="C16" s="939">
        <v>0</v>
      </c>
    </row>
    <row r="17" spans="1:3" ht="13.5" thickBot="1" x14ac:dyDescent="0.25">
      <c r="A17" s="82">
        <v>4</v>
      </c>
      <c r="B17" s="72" t="s">
        <v>426</v>
      </c>
      <c r="C17" s="939">
        <v>37275379.261</v>
      </c>
    </row>
    <row r="18" spans="1:3" ht="13.5" thickBot="1" x14ac:dyDescent="0.25">
      <c r="A18" s="82">
        <v>5</v>
      </c>
      <c r="B18" s="72" t="s">
        <v>427</v>
      </c>
      <c r="C18" s="939">
        <v>68629200.930000007</v>
      </c>
    </row>
    <row r="19" spans="1:3" ht="13.5" thickBot="1" x14ac:dyDescent="0.25">
      <c r="A19" s="82">
        <v>6</v>
      </c>
      <c r="B19" s="72" t="s">
        <v>428</v>
      </c>
      <c r="C19" s="939">
        <v>2121811539.425</v>
      </c>
    </row>
    <row r="20" spans="1:3" ht="30" customHeight="1" thickBot="1" x14ac:dyDescent="0.25">
      <c r="A20" s="83" t="s">
        <v>429</v>
      </c>
      <c r="B20" s="72" t="s">
        <v>430</v>
      </c>
      <c r="C20" s="939">
        <v>0</v>
      </c>
    </row>
    <row r="21" spans="1:3" ht="30" customHeight="1" thickBot="1" x14ac:dyDescent="0.25">
      <c r="A21" s="83" t="s">
        <v>431</v>
      </c>
      <c r="B21" s="72" t="s">
        <v>500</v>
      </c>
      <c r="C21" s="939">
        <v>0</v>
      </c>
    </row>
    <row r="22" spans="1:3" ht="13.5" thickBot="1" x14ac:dyDescent="0.25">
      <c r="A22" s="82">
        <v>7</v>
      </c>
      <c r="B22" s="72" t="s">
        <v>432</v>
      </c>
      <c r="C22" s="939">
        <v>611934403.27899671</v>
      </c>
    </row>
    <row r="23" spans="1:3" ht="13.5" thickBot="1" x14ac:dyDescent="0.25">
      <c r="A23" s="84">
        <v>8</v>
      </c>
      <c r="B23" s="85" t="s">
        <v>433</v>
      </c>
      <c r="C23" s="941">
        <v>49446620076.114998</v>
      </c>
    </row>
    <row r="24" spans="1:3" ht="33.75" customHeight="1" thickBot="1" x14ac:dyDescent="0.25">
      <c r="A24" s="2157" t="s">
        <v>508</v>
      </c>
      <c r="B24" s="2158"/>
      <c r="C24" s="2159"/>
    </row>
    <row r="25" spans="1:3" ht="15" customHeight="1" x14ac:dyDescent="0.2">
      <c r="A25" s="2142" t="s">
        <v>434</v>
      </c>
      <c r="B25" s="2143"/>
      <c r="C25" s="2144"/>
    </row>
    <row r="26" spans="1:3" ht="15" customHeight="1" x14ac:dyDescent="0.2">
      <c r="A26" s="2145"/>
      <c r="B26" s="2146"/>
      <c r="C26" s="2147"/>
    </row>
    <row r="27" spans="1:3" ht="19.5" customHeight="1" thickBot="1" x14ac:dyDescent="0.25">
      <c r="A27" s="2148"/>
      <c r="B27" s="2149"/>
      <c r="C27" s="2150"/>
    </row>
    <row r="28" spans="1:3" ht="51" customHeight="1" thickBot="1" x14ac:dyDescent="0.25">
      <c r="A28" s="933"/>
      <c r="B28" s="934"/>
      <c r="C28" s="938" t="s">
        <v>435</v>
      </c>
    </row>
    <row r="29" spans="1:3" ht="13.5" thickBot="1" x14ac:dyDescent="0.25">
      <c r="A29" s="2172" t="s">
        <v>436</v>
      </c>
      <c r="B29" s="2173"/>
      <c r="C29" s="2174"/>
    </row>
    <row r="30" spans="1:3" ht="13.5" thickBot="1" x14ac:dyDescent="0.25">
      <c r="A30" s="82">
        <v>1</v>
      </c>
      <c r="B30" s="72" t="s">
        <v>437</v>
      </c>
      <c r="C30" s="939">
        <v>43804479215.539001</v>
      </c>
    </row>
    <row r="31" spans="1:3" ht="13.5" thickBot="1" x14ac:dyDescent="0.25">
      <c r="A31" s="82">
        <v>2</v>
      </c>
      <c r="B31" s="72" t="s">
        <v>438</v>
      </c>
      <c r="C31" s="939">
        <v>-12598881.119999999</v>
      </c>
    </row>
    <row r="32" spans="1:3" ht="26.25" thickBot="1" x14ac:dyDescent="0.25">
      <c r="A32" s="86">
        <v>3</v>
      </c>
      <c r="B32" s="75" t="s">
        <v>501</v>
      </c>
      <c r="C32" s="941">
        <v>43791880334.418999</v>
      </c>
    </row>
    <row r="33" spans="1:3" ht="13.5" thickBot="1" x14ac:dyDescent="0.25">
      <c r="A33" s="2166" t="s">
        <v>439</v>
      </c>
      <c r="B33" s="2167"/>
      <c r="C33" s="2168"/>
    </row>
    <row r="34" spans="1:3" ht="26.25" thickBot="1" x14ac:dyDescent="0.25">
      <c r="A34" s="82">
        <v>4</v>
      </c>
      <c r="B34" s="72" t="s">
        <v>502</v>
      </c>
      <c r="C34" s="939">
        <v>0</v>
      </c>
    </row>
    <row r="35" spans="1:3" ht="26.25" thickBot="1" x14ac:dyDescent="0.25">
      <c r="A35" s="82">
        <v>5</v>
      </c>
      <c r="B35" s="72" t="s">
        <v>440</v>
      </c>
      <c r="C35" s="939">
        <v>37275379.261</v>
      </c>
    </row>
    <row r="36" spans="1:3" ht="13.5" thickBot="1" x14ac:dyDescent="0.25">
      <c r="A36" s="83" t="s">
        <v>441</v>
      </c>
      <c r="B36" s="72" t="s">
        <v>442</v>
      </c>
      <c r="C36" s="939">
        <v>0</v>
      </c>
    </row>
    <row r="37" spans="1:3" ht="13.5" thickBot="1" x14ac:dyDescent="0.25">
      <c r="A37" s="82">
        <v>6</v>
      </c>
      <c r="B37" s="72" t="s">
        <v>443</v>
      </c>
      <c r="C37" s="939">
        <v>26779872.079999998</v>
      </c>
    </row>
    <row r="38" spans="1:3" ht="26.25" thickBot="1" x14ac:dyDescent="0.25">
      <c r="A38" s="82">
        <v>7</v>
      </c>
      <c r="B38" s="72" t="s">
        <v>503</v>
      </c>
      <c r="C38" s="939">
        <v>0</v>
      </c>
    </row>
    <row r="39" spans="1:3" ht="13.5" thickBot="1" x14ac:dyDescent="0.25">
      <c r="A39" s="82">
        <v>8</v>
      </c>
      <c r="B39" s="72" t="s">
        <v>444</v>
      </c>
      <c r="C39" s="939">
        <v>0</v>
      </c>
    </row>
    <row r="40" spans="1:3" ht="13.5" thickBot="1" x14ac:dyDescent="0.25">
      <c r="A40" s="82">
        <v>9</v>
      </c>
      <c r="B40" s="72" t="s">
        <v>445</v>
      </c>
      <c r="C40" s="939">
        <v>0</v>
      </c>
    </row>
    <row r="41" spans="1:3" ht="13.5" thickBot="1" x14ac:dyDescent="0.25">
      <c r="A41" s="82">
        <v>10</v>
      </c>
      <c r="B41" s="72" t="s">
        <v>446</v>
      </c>
      <c r="C41" s="939">
        <v>0</v>
      </c>
    </row>
    <row r="42" spans="1:3" ht="13.5" thickBot="1" x14ac:dyDescent="0.25">
      <c r="A42" s="86">
        <v>11</v>
      </c>
      <c r="B42" s="75" t="s">
        <v>447</v>
      </c>
      <c r="C42" s="941">
        <v>64055251.340999998</v>
      </c>
    </row>
    <row r="43" spans="1:3" ht="13.5" thickBot="1" x14ac:dyDescent="0.25">
      <c r="A43" s="2166" t="s">
        <v>448</v>
      </c>
      <c r="B43" s="2167"/>
      <c r="C43" s="2168"/>
    </row>
    <row r="44" spans="1:3" ht="13.5" thickBot="1" x14ac:dyDescent="0.25">
      <c r="A44" s="82">
        <v>12</v>
      </c>
      <c r="B44" s="72" t="s">
        <v>449</v>
      </c>
      <c r="C44" s="939">
        <v>3400243750</v>
      </c>
    </row>
    <row r="45" spans="1:3" ht="13.5" thickBot="1" x14ac:dyDescent="0.25">
      <c r="A45" s="82">
        <v>13</v>
      </c>
      <c r="B45" s="72" t="s">
        <v>450</v>
      </c>
      <c r="C45" s="939">
        <v>68629200.930000007</v>
      </c>
    </row>
    <row r="46" spans="1:3" ht="13.5" thickBot="1" x14ac:dyDescent="0.25">
      <c r="A46" s="82">
        <v>14</v>
      </c>
      <c r="B46" s="72" t="s">
        <v>451</v>
      </c>
      <c r="C46" s="939">
        <v>0</v>
      </c>
    </row>
    <row r="47" spans="1:3" ht="26.25" thickBot="1" x14ac:dyDescent="0.25">
      <c r="A47" s="83" t="s">
        <v>452</v>
      </c>
      <c r="B47" s="72" t="s">
        <v>453</v>
      </c>
      <c r="C47" s="939">
        <v>0</v>
      </c>
    </row>
    <row r="48" spans="1:3" ht="13.5" thickBot="1" x14ac:dyDescent="0.25">
      <c r="A48" s="82">
        <v>15</v>
      </c>
      <c r="B48" s="72" t="s">
        <v>454</v>
      </c>
      <c r="C48" s="939">
        <v>0</v>
      </c>
    </row>
    <row r="49" spans="1:3" ht="13.5" thickBot="1" x14ac:dyDescent="0.25">
      <c r="A49" s="83" t="s">
        <v>455</v>
      </c>
      <c r="B49" s="72" t="s">
        <v>456</v>
      </c>
      <c r="C49" s="939">
        <v>0</v>
      </c>
    </row>
    <row r="50" spans="1:3" ht="13.5" thickBot="1" x14ac:dyDescent="0.25">
      <c r="A50" s="86">
        <v>16</v>
      </c>
      <c r="B50" s="75" t="s">
        <v>457</v>
      </c>
      <c r="C50" s="941">
        <v>3468872950.9299998</v>
      </c>
    </row>
    <row r="51" spans="1:3" ht="13.5" thickBot="1" x14ac:dyDescent="0.25">
      <c r="A51" s="2166" t="s">
        <v>458</v>
      </c>
      <c r="B51" s="2167"/>
      <c r="C51" s="2168"/>
    </row>
    <row r="52" spans="1:3" ht="13.5" thickBot="1" x14ac:dyDescent="0.25">
      <c r="A52" s="82">
        <v>17</v>
      </c>
      <c r="B52" s="72" t="s">
        <v>459</v>
      </c>
      <c r="C52" s="939">
        <v>10609057697.125</v>
      </c>
    </row>
    <row r="53" spans="1:3" ht="13.5" thickBot="1" x14ac:dyDescent="0.25">
      <c r="A53" s="82">
        <v>18</v>
      </c>
      <c r="B53" s="72" t="s">
        <v>460</v>
      </c>
      <c r="C53" s="939">
        <v>-8487246157.6999998</v>
      </c>
    </row>
    <row r="54" spans="1:3" ht="13.5" customHeight="1" thickBot="1" x14ac:dyDescent="0.25">
      <c r="A54" s="86">
        <v>19</v>
      </c>
      <c r="B54" s="75" t="s">
        <v>461</v>
      </c>
      <c r="C54" s="941">
        <v>2121811539.425</v>
      </c>
    </row>
    <row r="55" spans="1:3" ht="13.5" thickBot="1" x14ac:dyDescent="0.25">
      <c r="A55" s="2169" t="s">
        <v>462</v>
      </c>
      <c r="B55" s="2170"/>
      <c r="C55" s="2171"/>
    </row>
    <row r="56" spans="1:3" ht="26.25" thickBot="1" x14ac:dyDescent="0.25">
      <c r="A56" s="83" t="s">
        <v>463</v>
      </c>
      <c r="B56" s="72" t="s">
        <v>464</v>
      </c>
      <c r="C56" s="939">
        <v>0</v>
      </c>
    </row>
    <row r="57" spans="1:3" ht="26.45" customHeight="1" thickBot="1" x14ac:dyDescent="0.25">
      <c r="A57" s="83" t="s">
        <v>465</v>
      </c>
      <c r="B57" s="72" t="s">
        <v>504</v>
      </c>
      <c r="C57" s="939">
        <v>0</v>
      </c>
    </row>
    <row r="58" spans="1:3" ht="13.5" thickBot="1" x14ac:dyDescent="0.25">
      <c r="A58" s="2166" t="s">
        <v>466</v>
      </c>
      <c r="B58" s="2167"/>
      <c r="C58" s="2168"/>
    </row>
    <row r="59" spans="1:3" ht="13.5" thickBot="1" x14ac:dyDescent="0.25">
      <c r="A59" s="82">
        <v>20</v>
      </c>
      <c r="B59" s="76" t="s">
        <v>467</v>
      </c>
      <c r="C59" s="939">
        <v>7146484437.7419996</v>
      </c>
    </row>
    <row r="60" spans="1:3" ht="13.5" thickBot="1" x14ac:dyDescent="0.25">
      <c r="A60" s="86">
        <v>21</v>
      </c>
      <c r="B60" s="75" t="s">
        <v>468</v>
      </c>
      <c r="C60" s="941">
        <v>49446620076.115005</v>
      </c>
    </row>
    <row r="61" spans="1:3" ht="13.5" thickBot="1" x14ac:dyDescent="0.25">
      <c r="A61" s="2166" t="s">
        <v>469</v>
      </c>
      <c r="B61" s="2167"/>
      <c r="C61" s="2168"/>
    </row>
    <row r="62" spans="1:3" ht="13.5" thickBot="1" x14ac:dyDescent="0.25">
      <c r="A62" s="591">
        <v>22</v>
      </c>
      <c r="B62" s="592" t="s">
        <v>1988</v>
      </c>
      <c r="C62" s="974">
        <v>0.14452928080303876</v>
      </c>
    </row>
    <row r="63" spans="1:3" ht="13.5" thickBot="1" x14ac:dyDescent="0.25">
      <c r="A63" s="2163" t="s">
        <v>470</v>
      </c>
      <c r="B63" s="2164"/>
      <c r="C63" s="2165"/>
    </row>
    <row r="64" spans="1:3" ht="26.45" customHeight="1" thickBot="1" x14ac:dyDescent="0.25">
      <c r="A64" s="83" t="s">
        <v>471</v>
      </c>
      <c r="B64" s="72" t="s">
        <v>472</v>
      </c>
      <c r="C64" s="939">
        <v>0</v>
      </c>
    </row>
    <row r="65" spans="1:3" ht="26.45" customHeight="1" thickBot="1" x14ac:dyDescent="0.25">
      <c r="A65" s="87" t="s">
        <v>473</v>
      </c>
      <c r="B65" s="88" t="s">
        <v>474</v>
      </c>
      <c r="C65" s="939">
        <v>0</v>
      </c>
    </row>
    <row r="66" spans="1:3" ht="20.25" customHeight="1" thickBot="1" x14ac:dyDescent="0.25">
      <c r="A66" s="2175" t="s">
        <v>2004</v>
      </c>
      <c r="B66" s="2176"/>
      <c r="C66" s="2177"/>
    </row>
    <row r="67" spans="1:3" ht="15" customHeight="1" x14ac:dyDescent="0.2">
      <c r="A67" s="2142" t="s">
        <v>506</v>
      </c>
      <c r="B67" s="2143"/>
      <c r="C67" s="2144"/>
    </row>
    <row r="68" spans="1:3" ht="15" customHeight="1" x14ac:dyDescent="0.2">
      <c r="A68" s="2145"/>
      <c r="B68" s="2146"/>
      <c r="C68" s="2147"/>
    </row>
    <row r="69" spans="1:3" ht="15.75" customHeight="1" thickBot="1" x14ac:dyDescent="0.25">
      <c r="A69" s="2148"/>
      <c r="B69" s="2149"/>
      <c r="C69" s="2150"/>
    </row>
    <row r="70" spans="1:3" ht="51.75" thickBot="1" x14ac:dyDescent="0.25">
      <c r="A70" s="933"/>
      <c r="B70" s="934"/>
      <c r="C70" s="81" t="s">
        <v>435</v>
      </c>
    </row>
    <row r="71" spans="1:3" ht="26.25" thickBot="1" x14ac:dyDescent="0.25">
      <c r="A71" s="83" t="s">
        <v>475</v>
      </c>
      <c r="B71" s="72" t="s">
        <v>505</v>
      </c>
      <c r="C71" s="941">
        <v>43791880334.418999</v>
      </c>
    </row>
    <row r="72" spans="1:3" ht="13.5" thickBot="1" x14ac:dyDescent="0.25">
      <c r="A72" s="83" t="s">
        <v>476</v>
      </c>
      <c r="B72" s="74" t="s">
        <v>477</v>
      </c>
      <c r="C72" s="939">
        <v>0</v>
      </c>
    </row>
    <row r="73" spans="1:3" ht="13.5" thickBot="1" x14ac:dyDescent="0.25">
      <c r="A73" s="83" t="s">
        <v>478</v>
      </c>
      <c r="B73" s="412" t="s">
        <v>1989</v>
      </c>
      <c r="C73" s="939">
        <v>43791880334.418999</v>
      </c>
    </row>
    <row r="74" spans="1:3" ht="13.5" thickBot="1" x14ac:dyDescent="0.25">
      <c r="A74" s="83" t="s">
        <v>479</v>
      </c>
      <c r="B74" s="77" t="s">
        <v>480</v>
      </c>
      <c r="C74" s="939">
        <v>0</v>
      </c>
    </row>
    <row r="75" spans="1:3" ht="13.5" thickBot="1" x14ac:dyDescent="0.25">
      <c r="A75" s="83" t="s">
        <v>481</v>
      </c>
      <c r="B75" s="77" t="s">
        <v>482</v>
      </c>
      <c r="C75" s="939">
        <v>13381448252.426001</v>
      </c>
    </row>
    <row r="76" spans="1:3" ht="26.25" thickBot="1" x14ac:dyDescent="0.25">
      <c r="A76" s="83" t="s">
        <v>483</v>
      </c>
      <c r="B76" s="77" t="s">
        <v>484</v>
      </c>
      <c r="C76" s="939">
        <v>189869554.12099999</v>
      </c>
    </row>
    <row r="77" spans="1:3" ht="13.5" thickBot="1" x14ac:dyDescent="0.25">
      <c r="A77" s="83" t="s">
        <v>485</v>
      </c>
      <c r="B77" s="77" t="s">
        <v>486</v>
      </c>
      <c r="C77" s="939">
        <v>831594600.93700004</v>
      </c>
    </row>
    <row r="78" spans="1:3" ht="13.5" thickBot="1" x14ac:dyDescent="0.25">
      <c r="A78" s="83" t="s">
        <v>487</v>
      </c>
      <c r="B78" s="77" t="s">
        <v>488</v>
      </c>
      <c r="C78" s="939">
        <v>0</v>
      </c>
    </row>
    <row r="79" spans="1:3" ht="13.5" thickBot="1" x14ac:dyDescent="0.25">
      <c r="A79" s="83" t="s">
        <v>489</v>
      </c>
      <c r="B79" s="77" t="s">
        <v>6</v>
      </c>
      <c r="C79" s="939">
        <v>0</v>
      </c>
    </row>
    <row r="80" spans="1:3" ht="13.5" thickBot="1" x14ac:dyDescent="0.25">
      <c r="A80" s="83" t="s">
        <v>490</v>
      </c>
      <c r="B80" s="77" t="s">
        <v>491</v>
      </c>
      <c r="C80" s="939">
        <v>21712626844.317001</v>
      </c>
    </row>
    <row r="81" spans="1:3" ht="13.5" thickBot="1" x14ac:dyDescent="0.25">
      <c r="A81" s="83" t="s">
        <v>492</v>
      </c>
      <c r="B81" s="77" t="s">
        <v>7</v>
      </c>
      <c r="C81" s="939">
        <v>7196356994.5950003</v>
      </c>
    </row>
    <row r="82" spans="1:3" ht="13.5" thickBot="1" x14ac:dyDescent="0.25">
      <c r="A82" s="87" t="s">
        <v>493</v>
      </c>
      <c r="B82" s="89" t="s">
        <v>494</v>
      </c>
      <c r="C82" s="939">
        <v>479984088.023</v>
      </c>
    </row>
    <row r="83" spans="1:3" ht="40.5" customHeight="1" thickBot="1" x14ac:dyDescent="0.25">
      <c r="A83" s="2160" t="s">
        <v>1693</v>
      </c>
      <c r="B83" s="2161"/>
      <c r="C83" s="2162"/>
    </row>
    <row r="84" spans="1:3" ht="15" customHeight="1" x14ac:dyDescent="0.2">
      <c r="A84" s="2142" t="s">
        <v>496</v>
      </c>
      <c r="B84" s="2143"/>
      <c r="C84" s="2144"/>
    </row>
    <row r="85" spans="1:3" ht="15" customHeight="1" x14ac:dyDescent="0.2">
      <c r="A85" s="2145"/>
      <c r="B85" s="2146"/>
      <c r="C85" s="2147"/>
    </row>
    <row r="86" spans="1:3" ht="15.75" customHeight="1" thickBot="1" x14ac:dyDescent="0.25">
      <c r="A86" s="2148"/>
      <c r="B86" s="2149"/>
      <c r="C86" s="2150"/>
    </row>
    <row r="87" spans="1:3" ht="15" thickBot="1" x14ac:dyDescent="0.25">
      <c r="A87" s="942"/>
      <c r="B87" s="943"/>
      <c r="C87" s="90"/>
    </row>
    <row r="88" spans="1:3" ht="24.75" customHeight="1" x14ac:dyDescent="0.2">
      <c r="A88" s="1191"/>
      <c r="B88" s="2151" t="s">
        <v>495</v>
      </c>
      <c r="C88" s="2152"/>
    </row>
    <row r="89" spans="1:3" ht="15" thickBot="1" x14ac:dyDescent="0.25">
      <c r="A89" s="1192" t="s">
        <v>404</v>
      </c>
      <c r="B89" s="2133"/>
      <c r="C89" s="2134"/>
    </row>
    <row r="90" spans="1:3" ht="129.75" customHeight="1" thickBot="1" x14ac:dyDescent="0.25">
      <c r="A90" s="1189" t="s">
        <v>2628</v>
      </c>
      <c r="B90" s="2153" t="s">
        <v>2569</v>
      </c>
      <c r="C90" s="2154"/>
    </row>
    <row r="91" spans="1:3" ht="129.75" customHeight="1" thickBot="1" x14ac:dyDescent="0.25">
      <c r="A91" s="1190" t="s">
        <v>2629</v>
      </c>
      <c r="B91" s="2153" t="s">
        <v>2719</v>
      </c>
      <c r="C91" s="2154"/>
    </row>
    <row r="92" spans="1:3" ht="21" customHeight="1" x14ac:dyDescent="0.2"/>
    <row r="93" spans="1:3" ht="68.25" customHeight="1" x14ac:dyDescent="0.2">
      <c r="A93" s="2141" t="s">
        <v>2502</v>
      </c>
      <c r="B93" s="2141"/>
      <c r="C93" s="2141"/>
    </row>
    <row r="94" spans="1:3" ht="47.25" customHeight="1" thickBot="1" x14ac:dyDescent="0.25">
      <c r="A94" s="2132" t="s">
        <v>2501</v>
      </c>
      <c r="B94" s="2132"/>
      <c r="C94" s="2132"/>
    </row>
  </sheetData>
  <mergeCells count="2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B89:C89"/>
    <mergeCell ref="A4:C4"/>
    <mergeCell ref="B5:C5"/>
    <mergeCell ref="A7:A9"/>
    <mergeCell ref="A93:C93"/>
    <mergeCell ref="A84:C86"/>
    <mergeCell ref="B88:C88"/>
    <mergeCell ref="B90:C90"/>
    <mergeCell ref="B91:C91"/>
  </mergeCells>
  <phoneticPr fontId="10"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K730"/>
  <sheetViews>
    <sheetView zoomScale="85" zoomScaleNormal="85" zoomScaleSheetLayoutView="100" workbookViewId="0">
      <pane xSplit="7" ySplit="7" topLeftCell="H8" activePane="bottomRight" state="frozen"/>
      <selection pane="topRight"/>
      <selection pane="bottomLeft"/>
      <selection pane="bottomRight"/>
    </sheetView>
  </sheetViews>
  <sheetFormatPr defaultRowHeight="12.75" x14ac:dyDescent="0.2"/>
  <cols>
    <col min="1" max="1" width="10.42578125" style="18" customWidth="1"/>
    <col min="2" max="2" width="77.140625" style="18" customWidth="1"/>
    <col min="3" max="3" width="15.7109375" style="18" customWidth="1"/>
    <col min="4" max="4" width="15.7109375" style="21" customWidth="1"/>
    <col min="5" max="7" width="15.7109375" style="18" customWidth="1"/>
    <col min="8" max="16360" width="9.140625" style="18"/>
    <col min="16361" max="16361" width="10" style="18" bestFit="1" customWidth="1"/>
    <col min="16362" max="16362" width="11.7109375" style="18" bestFit="1" customWidth="1"/>
    <col min="16363" max="16384" width="9.140625" style="18"/>
  </cols>
  <sheetData>
    <row r="1" spans="1:7" ht="55.5" customHeight="1" x14ac:dyDescent="0.2">
      <c r="A1" s="500" t="s">
        <v>712</v>
      </c>
      <c r="B1" s="1756" t="s">
        <v>747</v>
      </c>
      <c r="C1" s="1756"/>
      <c r="D1" s="1756"/>
      <c r="E1" s="1756"/>
      <c r="F1" s="1756"/>
      <c r="G1" s="1757"/>
    </row>
    <row r="2" spans="1:7" ht="45.75" customHeight="1" x14ac:dyDescent="0.2">
      <c r="A2" s="127"/>
      <c r="B2" s="2189" t="s">
        <v>400</v>
      </c>
      <c r="C2" s="2189"/>
      <c r="D2" s="2189"/>
      <c r="E2" s="2189"/>
      <c r="F2" s="2189"/>
      <c r="G2" s="2190"/>
    </row>
    <row r="3" spans="1:7" ht="32.25" customHeight="1" x14ac:dyDescent="0.2">
      <c r="A3" s="127" t="s">
        <v>712</v>
      </c>
      <c r="B3" s="2189" t="s">
        <v>1886</v>
      </c>
      <c r="C3" s="2189"/>
      <c r="D3" s="2189"/>
      <c r="E3" s="2189"/>
      <c r="F3" s="2189"/>
      <c r="G3" s="2190"/>
    </row>
    <row r="4" spans="1:7" ht="27" customHeight="1" x14ac:dyDescent="0.2">
      <c r="A4" s="2202" t="s">
        <v>399</v>
      </c>
      <c r="B4" s="2203"/>
      <c r="C4" s="2203"/>
      <c r="D4" s="2203"/>
      <c r="E4" s="2203"/>
      <c r="F4" s="2203"/>
      <c r="G4" s="2204"/>
    </row>
    <row r="5" spans="1:7" ht="13.5" thickBot="1" x14ac:dyDescent="0.25">
      <c r="A5" s="891"/>
      <c r="B5" s="892"/>
      <c r="C5" s="892"/>
      <c r="D5" s="892"/>
      <c r="E5" s="892"/>
      <c r="F5" s="892"/>
      <c r="G5" s="236"/>
    </row>
    <row r="6" spans="1:7" ht="54" customHeight="1" thickBot="1" x14ac:dyDescent="0.25">
      <c r="A6" s="245" t="s">
        <v>601</v>
      </c>
      <c r="B6" s="1733" t="s">
        <v>2088</v>
      </c>
      <c r="C6" s="1734"/>
      <c r="D6" s="1734"/>
      <c r="E6" s="1734"/>
      <c r="F6" s="1734"/>
      <c r="G6" s="1735"/>
    </row>
    <row r="7" spans="1:7" ht="13.5" thickBot="1" x14ac:dyDescent="0.25">
      <c r="A7" s="103" t="s">
        <v>561</v>
      </c>
      <c r="B7" s="453"/>
      <c r="C7" s="172"/>
      <c r="D7" s="453"/>
      <c r="E7" s="991"/>
      <c r="F7" s="513"/>
      <c r="G7" s="926">
        <v>44012</v>
      </c>
    </row>
    <row r="8" spans="1:7" ht="13.5" thickBot="1" x14ac:dyDescent="0.25">
      <c r="A8" s="1224" t="s">
        <v>2574</v>
      </c>
      <c r="B8" s="1072"/>
      <c r="C8" s="172"/>
      <c r="D8" s="1072"/>
      <c r="E8" s="1072"/>
      <c r="F8" s="513"/>
      <c r="G8" s="926"/>
    </row>
    <row r="9" spans="1:7" ht="108.75" customHeight="1" thickBot="1" x14ac:dyDescent="0.25">
      <c r="A9" s="2205" t="s">
        <v>2570</v>
      </c>
      <c r="B9" s="2206"/>
      <c r="C9" s="2207"/>
      <c r="D9" s="2207"/>
      <c r="E9" s="2207"/>
      <c r="F9" s="2207"/>
      <c r="G9" s="2207"/>
    </row>
    <row r="10" spans="1:7" ht="70.5" customHeight="1" x14ac:dyDescent="0.2">
      <c r="A10" s="2198" t="s">
        <v>787</v>
      </c>
      <c r="B10" s="2199"/>
      <c r="C10" s="2199"/>
      <c r="D10" s="2199"/>
      <c r="E10" s="2199"/>
      <c r="F10" s="2199"/>
      <c r="G10" s="2200"/>
    </row>
    <row r="11" spans="1:7" ht="41.25" customHeight="1" x14ac:dyDescent="0.2">
      <c r="A11" s="2191" t="s">
        <v>2576</v>
      </c>
      <c r="B11" s="2192"/>
      <c r="C11" s="2192"/>
      <c r="D11" s="2192"/>
      <c r="E11" s="2192"/>
      <c r="F11" s="2192"/>
      <c r="G11" s="2193"/>
    </row>
    <row r="12" spans="1:7" ht="53.25" customHeight="1" x14ac:dyDescent="0.2">
      <c r="A12" s="2191" t="s">
        <v>2577</v>
      </c>
      <c r="B12" s="2192"/>
      <c r="C12" s="2192"/>
      <c r="D12" s="2192"/>
      <c r="E12" s="2192"/>
      <c r="F12" s="2192"/>
      <c r="G12" s="2193"/>
    </row>
    <row r="13" spans="1:7" s="170" customFormat="1" ht="42" customHeight="1" x14ac:dyDescent="0.2">
      <c r="A13" s="2191" t="s">
        <v>748</v>
      </c>
      <c r="B13" s="2192"/>
      <c r="C13" s="2192"/>
      <c r="D13" s="2192"/>
      <c r="E13" s="2192"/>
      <c r="F13" s="2192"/>
      <c r="G13" s="2193"/>
    </row>
    <row r="14" spans="1:7" s="171" customFormat="1" ht="33" customHeight="1" x14ac:dyDescent="0.2">
      <c r="A14" s="2191" t="s">
        <v>2578</v>
      </c>
      <c r="B14" s="2192"/>
      <c r="C14" s="2192"/>
      <c r="D14" s="2192"/>
      <c r="E14" s="2192"/>
      <c r="F14" s="2192"/>
      <c r="G14" s="2193"/>
    </row>
    <row r="15" spans="1:7" s="170" customFormat="1" ht="30.75" customHeight="1" x14ac:dyDescent="0.2">
      <c r="A15" s="2191" t="s">
        <v>2579</v>
      </c>
      <c r="B15" s="2192"/>
      <c r="C15" s="2192"/>
      <c r="D15" s="2192"/>
      <c r="E15" s="2192"/>
      <c r="F15" s="2192"/>
      <c r="G15" s="2193"/>
    </row>
    <row r="16" spans="1:7" s="170" customFormat="1" ht="33" customHeight="1" x14ac:dyDescent="0.2">
      <c r="A16" s="2191" t="s">
        <v>2580</v>
      </c>
      <c r="B16" s="2192"/>
      <c r="C16" s="2192"/>
      <c r="D16" s="2192"/>
      <c r="E16" s="2192"/>
      <c r="F16" s="2192"/>
      <c r="G16" s="2193"/>
    </row>
    <row r="17" spans="1:7" s="170" customFormat="1" ht="62.25" customHeight="1" thickBot="1" x14ac:dyDescent="0.25">
      <c r="A17" s="2191" t="s">
        <v>2581</v>
      </c>
      <c r="B17" s="2192"/>
      <c r="C17" s="2192"/>
      <c r="D17" s="2192"/>
      <c r="E17" s="2192"/>
      <c r="F17" s="2192"/>
      <c r="G17" s="2193"/>
    </row>
    <row r="18" spans="1:7" s="170" customFormat="1" ht="18.75" customHeight="1" thickBot="1" x14ac:dyDescent="0.25">
      <c r="A18" s="2195" t="s">
        <v>749</v>
      </c>
      <c r="B18" s="2196"/>
      <c r="C18" s="2196"/>
      <c r="D18" s="2196"/>
      <c r="E18" s="2196"/>
      <c r="F18" s="2196"/>
      <c r="G18" s="2197"/>
    </row>
    <row r="19" spans="1:7" s="170" customFormat="1" ht="25.5" customHeight="1" thickBot="1" x14ac:dyDescent="0.25">
      <c r="A19" s="2184" t="s">
        <v>1076</v>
      </c>
      <c r="B19" s="593"/>
      <c r="C19" s="594" t="s">
        <v>783</v>
      </c>
      <c r="D19" s="595" t="s">
        <v>784</v>
      </c>
      <c r="E19" s="595" t="s">
        <v>788</v>
      </c>
      <c r="F19" s="595" t="s">
        <v>789</v>
      </c>
      <c r="G19" s="596" t="s">
        <v>792</v>
      </c>
    </row>
    <row r="20" spans="1:7" s="170" customFormat="1" ht="25.5" customHeight="1" thickBot="1" x14ac:dyDescent="0.25">
      <c r="A20" s="2185"/>
      <c r="B20" s="597"/>
      <c r="C20" s="598" t="s">
        <v>785</v>
      </c>
      <c r="D20" s="599" t="s">
        <v>786</v>
      </c>
      <c r="E20" s="599" t="s">
        <v>790</v>
      </c>
      <c r="F20" s="599" t="s">
        <v>791</v>
      </c>
      <c r="G20" s="553" t="s">
        <v>793</v>
      </c>
    </row>
    <row r="21" spans="1:7" s="170" customFormat="1" ht="12.75" customHeight="1" thickBot="1" x14ac:dyDescent="0.25">
      <c r="A21" s="600"/>
      <c r="B21" s="601" t="s">
        <v>750</v>
      </c>
      <c r="C21" s="601"/>
      <c r="D21" s="601"/>
      <c r="E21" s="601"/>
      <c r="F21" s="601"/>
      <c r="G21" s="602"/>
    </row>
    <row r="22" spans="1:7" s="170" customFormat="1" ht="13.5" thickBot="1" x14ac:dyDescent="0.25">
      <c r="A22" s="603">
        <v>1</v>
      </c>
      <c r="B22" s="604" t="s">
        <v>751</v>
      </c>
      <c r="C22" s="605"/>
      <c r="D22" s="605"/>
      <c r="E22" s="606"/>
      <c r="F22" s="607"/>
      <c r="G22" s="608"/>
    </row>
    <row r="23" spans="1:7" s="170" customFormat="1" ht="36.75" customHeight="1" thickBot="1" x14ac:dyDescent="0.25">
      <c r="A23" s="603">
        <v>2</v>
      </c>
      <c r="B23" s="604" t="s">
        <v>752</v>
      </c>
      <c r="C23" s="609"/>
      <c r="D23" s="609"/>
      <c r="E23" s="93"/>
      <c r="F23" s="438"/>
      <c r="G23" s="610"/>
    </row>
    <row r="24" spans="1:7" s="170" customFormat="1" ht="18.75" customHeight="1" thickBot="1" x14ac:dyDescent="0.25">
      <c r="A24" s="603">
        <v>3</v>
      </c>
      <c r="B24" s="604" t="s">
        <v>753</v>
      </c>
      <c r="C24" s="609"/>
      <c r="D24" s="609"/>
      <c r="E24" s="93"/>
      <c r="F24" s="438"/>
      <c r="G24" s="610"/>
    </row>
    <row r="25" spans="1:7" s="170" customFormat="1" ht="39.75" customHeight="1" thickBot="1" x14ac:dyDescent="0.25">
      <c r="A25" s="603">
        <v>4</v>
      </c>
      <c r="B25" s="604" t="s">
        <v>754</v>
      </c>
      <c r="C25" s="609"/>
      <c r="D25" s="609"/>
      <c r="E25" s="93"/>
      <c r="F25" s="438"/>
      <c r="G25" s="610"/>
    </row>
    <row r="26" spans="1:7" s="171" customFormat="1" ht="18.75" customHeight="1" thickBot="1" x14ac:dyDescent="0.25">
      <c r="A26" s="603">
        <v>5</v>
      </c>
      <c r="B26" s="604" t="s">
        <v>1986</v>
      </c>
      <c r="C26" s="609"/>
      <c r="D26" s="609"/>
      <c r="E26" s="611"/>
      <c r="F26" s="612"/>
      <c r="G26" s="613"/>
    </row>
    <row r="27" spans="1:7" ht="39.75" customHeight="1" thickBot="1" x14ac:dyDescent="0.25">
      <c r="A27" s="614">
        <v>6</v>
      </c>
      <c r="B27" s="615" t="s">
        <v>755</v>
      </c>
      <c r="C27" s="616"/>
      <c r="D27" s="616"/>
      <c r="E27" s="308"/>
      <c r="F27" s="617"/>
      <c r="G27" s="618"/>
    </row>
    <row r="28" spans="1:7" s="170" customFormat="1" ht="12.75" customHeight="1" thickBot="1" x14ac:dyDescent="0.25">
      <c r="A28" s="600"/>
      <c r="B28" s="601" t="s">
        <v>756</v>
      </c>
      <c r="C28" s="601"/>
      <c r="D28" s="601"/>
      <c r="E28" s="601"/>
      <c r="F28" s="601"/>
      <c r="G28" s="602"/>
    </row>
    <row r="29" spans="1:7" s="621" customFormat="1" ht="17.25" customHeight="1" thickBot="1" x14ac:dyDescent="0.25">
      <c r="A29" s="603">
        <v>7</v>
      </c>
      <c r="B29" s="604" t="s">
        <v>757</v>
      </c>
      <c r="C29" s="644"/>
      <c r="D29" s="605"/>
      <c r="E29" s="310"/>
      <c r="F29" s="619"/>
      <c r="G29" s="620"/>
    </row>
    <row r="30" spans="1:7" ht="41.25" customHeight="1" thickBot="1" x14ac:dyDescent="0.25">
      <c r="A30" s="614">
        <v>8</v>
      </c>
      <c r="B30" s="615" t="s">
        <v>758</v>
      </c>
      <c r="C30" s="616"/>
      <c r="D30" s="616"/>
      <c r="E30" s="308"/>
      <c r="F30" s="617"/>
      <c r="G30" s="618"/>
    </row>
    <row r="31" spans="1:7" s="170" customFormat="1" ht="12.75" customHeight="1" thickBot="1" x14ac:dyDescent="0.25">
      <c r="A31" s="600"/>
      <c r="B31" s="601" t="s">
        <v>759</v>
      </c>
      <c r="C31" s="601"/>
      <c r="D31" s="601"/>
      <c r="E31" s="601"/>
      <c r="F31" s="601"/>
      <c r="G31" s="602"/>
    </row>
    <row r="32" spans="1:7" ht="13.5" thickBot="1" x14ac:dyDescent="0.25">
      <c r="A32" s="603">
        <v>9</v>
      </c>
      <c r="B32" s="604" t="s">
        <v>760</v>
      </c>
      <c r="C32" s="644"/>
      <c r="D32" s="605"/>
      <c r="E32" s="310"/>
      <c r="F32" s="619"/>
      <c r="G32" s="620"/>
    </row>
    <row r="33" spans="1:7" ht="39" thickBot="1" x14ac:dyDescent="0.25">
      <c r="A33" s="603">
        <v>10</v>
      </c>
      <c r="B33" s="604" t="s">
        <v>761</v>
      </c>
      <c r="C33" s="609"/>
      <c r="D33" s="609"/>
      <c r="E33" s="306"/>
      <c r="F33" s="147"/>
      <c r="G33" s="581"/>
    </row>
    <row r="34" spans="1:7" ht="20.25" customHeight="1" thickBot="1" x14ac:dyDescent="0.25">
      <c r="A34" s="603">
        <v>11</v>
      </c>
      <c r="B34" s="604" t="s">
        <v>762</v>
      </c>
      <c r="C34" s="609"/>
      <c r="D34" s="609"/>
      <c r="E34" s="306"/>
      <c r="F34" s="147"/>
      <c r="G34" s="581"/>
    </row>
    <row r="35" spans="1:7" ht="44.25" customHeight="1" thickBot="1" x14ac:dyDescent="0.25">
      <c r="A35" s="603">
        <v>12</v>
      </c>
      <c r="B35" s="604" t="s">
        <v>763</v>
      </c>
      <c r="C35" s="609"/>
      <c r="D35" s="609"/>
      <c r="E35" s="306"/>
      <c r="F35" s="147"/>
      <c r="G35" s="581"/>
    </row>
    <row r="36" spans="1:7" s="621" customFormat="1" ht="18.75" customHeight="1" thickBot="1" x14ac:dyDescent="0.25">
      <c r="A36" s="603">
        <v>13</v>
      </c>
      <c r="B36" s="604" t="s">
        <v>764</v>
      </c>
      <c r="C36" s="609"/>
      <c r="D36" s="609"/>
      <c r="E36" s="306"/>
      <c r="F36" s="147"/>
      <c r="G36" s="581"/>
    </row>
    <row r="37" spans="1:7" ht="44.25" customHeight="1" thickBot="1" x14ac:dyDescent="0.25">
      <c r="A37" s="622">
        <v>14</v>
      </c>
      <c r="B37" s="645" t="s">
        <v>765</v>
      </c>
      <c r="C37" s="616"/>
      <c r="D37" s="623"/>
      <c r="E37" s="312"/>
      <c r="F37" s="624"/>
      <c r="G37" s="625"/>
    </row>
    <row r="38" spans="1:7" s="170" customFormat="1" ht="12.75" customHeight="1" thickBot="1" x14ac:dyDescent="0.25">
      <c r="A38" s="626"/>
      <c r="B38" s="627" t="s">
        <v>469</v>
      </c>
      <c r="C38" s="627"/>
      <c r="D38" s="627"/>
      <c r="E38" s="627"/>
      <c r="F38" s="627"/>
      <c r="G38" s="628"/>
    </row>
    <row r="39" spans="1:7" ht="13.5" thickBot="1" x14ac:dyDescent="0.25">
      <c r="A39" s="629">
        <v>15</v>
      </c>
      <c r="B39" s="646" t="s">
        <v>433</v>
      </c>
      <c r="C39" s="644"/>
      <c r="D39" s="605"/>
      <c r="E39" s="310"/>
      <c r="F39" s="619"/>
      <c r="G39" s="620"/>
    </row>
    <row r="40" spans="1:7" ht="15" customHeight="1" thickBot="1" x14ac:dyDescent="0.25">
      <c r="A40" s="629">
        <v>16</v>
      </c>
      <c r="B40" s="646" t="s">
        <v>469</v>
      </c>
      <c r="C40" s="609"/>
      <c r="D40" s="609"/>
      <c r="E40" s="306"/>
      <c r="F40" s="147"/>
      <c r="G40" s="581"/>
    </row>
    <row r="41" spans="1:7" ht="26.25" thickBot="1" x14ac:dyDescent="0.25">
      <c r="A41" s="630">
        <v>17</v>
      </c>
      <c r="B41" s="647" t="s">
        <v>766</v>
      </c>
      <c r="C41" s="616"/>
      <c r="D41" s="616"/>
      <c r="E41" s="308"/>
      <c r="F41" s="617"/>
      <c r="G41" s="618"/>
    </row>
    <row r="42" spans="1:7" x14ac:dyDescent="0.2">
      <c r="A42" s="11"/>
      <c r="B42" s="7"/>
      <c r="C42" s="7"/>
      <c r="D42" s="11"/>
      <c r="E42" s="8"/>
    </row>
    <row r="43" spans="1:7" ht="21" customHeight="1" x14ac:dyDescent="0.2">
      <c r="A43" s="631" t="s">
        <v>767</v>
      </c>
      <c r="C43" s="7"/>
      <c r="D43" s="11"/>
      <c r="E43" s="8"/>
    </row>
    <row r="44" spans="1:7" ht="26.25" customHeight="1" x14ac:dyDescent="0.2">
      <c r="A44" s="632" t="s">
        <v>1694</v>
      </c>
      <c r="B44" s="2201" t="s">
        <v>768</v>
      </c>
      <c r="C44" s="2201"/>
      <c r="D44" s="2201"/>
      <c r="E44" s="2201"/>
      <c r="F44" s="2201"/>
    </row>
    <row r="45" spans="1:7" ht="24.95" customHeight="1" x14ac:dyDescent="0.2">
      <c r="A45" s="633">
        <v>1</v>
      </c>
      <c r="B45" s="2187" t="s">
        <v>769</v>
      </c>
      <c r="C45" s="2187"/>
      <c r="D45" s="2187"/>
      <c r="E45" s="2187"/>
      <c r="F45" s="2187"/>
    </row>
    <row r="46" spans="1:7" ht="24.95" customHeight="1" x14ac:dyDescent="0.2">
      <c r="A46" s="633">
        <v>2</v>
      </c>
      <c r="B46" s="2187" t="s">
        <v>770</v>
      </c>
      <c r="C46" s="2187"/>
      <c r="D46" s="2187"/>
      <c r="E46" s="2187"/>
      <c r="F46" s="2187"/>
    </row>
    <row r="47" spans="1:7" ht="24.95" customHeight="1" x14ac:dyDescent="0.2">
      <c r="A47" s="633">
        <v>3</v>
      </c>
      <c r="B47" s="2187" t="s">
        <v>2078</v>
      </c>
      <c r="C47" s="2187"/>
      <c r="D47" s="2187"/>
      <c r="E47" s="2187"/>
      <c r="F47" s="2187"/>
    </row>
    <row r="48" spans="1:7" ht="24.95" customHeight="1" x14ac:dyDescent="0.2">
      <c r="A48" s="633">
        <v>4</v>
      </c>
      <c r="B48" s="2187" t="s">
        <v>771</v>
      </c>
      <c r="C48" s="2187"/>
      <c r="D48" s="2187"/>
      <c r="E48" s="2187"/>
      <c r="F48" s="2187"/>
    </row>
    <row r="49" spans="1:6" ht="24.95" customHeight="1" x14ac:dyDescent="0.2">
      <c r="A49" s="633">
        <v>5</v>
      </c>
      <c r="B49" s="2187" t="s">
        <v>2079</v>
      </c>
      <c r="C49" s="2187"/>
      <c r="D49" s="2187"/>
      <c r="E49" s="2187"/>
      <c r="F49" s="2187"/>
    </row>
    <row r="50" spans="1:6" ht="24.95" customHeight="1" x14ac:dyDescent="0.2">
      <c r="A50" s="633">
        <v>6</v>
      </c>
      <c r="B50" s="2187" t="s">
        <v>772</v>
      </c>
      <c r="C50" s="2187"/>
      <c r="D50" s="2187"/>
      <c r="E50" s="2187"/>
      <c r="F50" s="2187"/>
    </row>
    <row r="51" spans="1:6" ht="24.95" customHeight="1" x14ac:dyDescent="0.2">
      <c r="A51" s="633">
        <v>7</v>
      </c>
      <c r="B51" s="2187" t="s">
        <v>2080</v>
      </c>
      <c r="C51" s="2187"/>
      <c r="D51" s="2187"/>
      <c r="E51" s="2187"/>
      <c r="F51" s="2187"/>
    </row>
    <row r="52" spans="1:6" ht="24.95" customHeight="1" x14ac:dyDescent="0.2">
      <c r="A52" s="633">
        <v>8</v>
      </c>
      <c r="B52" s="2187" t="s">
        <v>773</v>
      </c>
      <c r="C52" s="2187"/>
      <c r="D52" s="2187"/>
      <c r="E52" s="2187"/>
      <c r="F52" s="2187"/>
    </row>
    <row r="53" spans="1:6" ht="24.95" customHeight="1" x14ac:dyDescent="0.2">
      <c r="A53" s="633">
        <v>9</v>
      </c>
      <c r="B53" s="2187" t="s">
        <v>2081</v>
      </c>
      <c r="C53" s="2187"/>
      <c r="D53" s="2187"/>
      <c r="E53" s="2187"/>
      <c r="F53" s="2187"/>
    </row>
    <row r="54" spans="1:6" ht="24.95" customHeight="1" x14ac:dyDescent="0.2">
      <c r="A54" s="633">
        <v>10</v>
      </c>
      <c r="B54" s="2187" t="s">
        <v>774</v>
      </c>
      <c r="C54" s="2187"/>
      <c r="D54" s="2187"/>
      <c r="E54" s="2187"/>
      <c r="F54" s="2187"/>
    </row>
    <row r="55" spans="1:6" ht="24.95" customHeight="1" x14ac:dyDescent="0.2">
      <c r="A55" s="633">
        <v>11</v>
      </c>
      <c r="B55" s="2187" t="s">
        <v>2082</v>
      </c>
      <c r="C55" s="2187"/>
      <c r="D55" s="2187"/>
      <c r="E55" s="2187"/>
      <c r="F55" s="2187"/>
    </row>
    <row r="56" spans="1:6" ht="24.95" customHeight="1" x14ac:dyDescent="0.2">
      <c r="A56" s="633">
        <v>12</v>
      </c>
      <c r="B56" s="2187" t="s">
        <v>2083</v>
      </c>
      <c r="C56" s="2187"/>
      <c r="D56" s="2187"/>
      <c r="E56" s="2187"/>
      <c r="F56" s="2187"/>
    </row>
    <row r="57" spans="1:6" ht="24.95" customHeight="1" x14ac:dyDescent="0.2">
      <c r="A57" s="633">
        <v>13</v>
      </c>
      <c r="B57" s="2187" t="s">
        <v>2084</v>
      </c>
      <c r="C57" s="2187"/>
      <c r="D57" s="2187"/>
      <c r="E57" s="2187"/>
      <c r="F57" s="2187"/>
    </row>
    <row r="58" spans="1:6" ht="24.95" customHeight="1" x14ac:dyDescent="0.2">
      <c r="A58" s="633">
        <v>14</v>
      </c>
      <c r="B58" s="2187" t="s">
        <v>2085</v>
      </c>
      <c r="C58" s="2187"/>
      <c r="D58" s="2187"/>
      <c r="E58" s="2187"/>
      <c r="F58" s="2187"/>
    </row>
    <row r="59" spans="1:6" ht="24.95" customHeight="1" x14ac:dyDescent="0.2">
      <c r="A59" s="633">
        <v>15</v>
      </c>
      <c r="B59" s="2187" t="s">
        <v>775</v>
      </c>
      <c r="C59" s="2187"/>
      <c r="D59" s="2187"/>
      <c r="E59" s="2187"/>
      <c r="F59" s="2187"/>
    </row>
    <row r="60" spans="1:6" ht="24.95" customHeight="1" x14ac:dyDescent="0.2">
      <c r="A60" s="633">
        <v>16</v>
      </c>
      <c r="B60" s="2187" t="s">
        <v>2086</v>
      </c>
      <c r="C60" s="2187"/>
      <c r="D60" s="2187"/>
      <c r="E60" s="2187"/>
      <c r="F60" s="2187"/>
    </row>
    <row r="61" spans="1:6" ht="24.95" customHeight="1" x14ac:dyDescent="0.2">
      <c r="A61" s="633">
        <v>17</v>
      </c>
      <c r="B61" s="2187" t="s">
        <v>2087</v>
      </c>
      <c r="C61" s="2187"/>
      <c r="D61" s="2187"/>
      <c r="E61" s="2187"/>
      <c r="F61" s="2187"/>
    </row>
    <row r="62" spans="1:6" ht="30" customHeight="1" x14ac:dyDescent="0.2">
      <c r="A62" s="634"/>
      <c r="B62" s="2188" t="s">
        <v>776</v>
      </c>
      <c r="C62" s="2188"/>
      <c r="D62" s="2188"/>
      <c r="E62" s="2188"/>
      <c r="F62" s="2188"/>
    </row>
    <row r="63" spans="1:6" ht="24.95" customHeight="1" x14ac:dyDescent="0.2">
      <c r="A63" s="2194"/>
      <c r="B63" s="2187" t="s">
        <v>777</v>
      </c>
      <c r="C63" s="2187"/>
      <c r="D63" s="2187"/>
      <c r="E63" s="2187"/>
      <c r="F63" s="2187"/>
    </row>
    <row r="64" spans="1:6" ht="24.95" customHeight="1" x14ac:dyDescent="0.2">
      <c r="A64" s="2194"/>
      <c r="B64" s="2187" t="s">
        <v>778</v>
      </c>
      <c r="C64" s="2187"/>
      <c r="D64" s="2187"/>
      <c r="E64" s="2187"/>
      <c r="F64" s="2187"/>
    </row>
    <row r="65" spans="1:16365" ht="24.95" customHeight="1" x14ac:dyDescent="0.2">
      <c r="A65" s="2194"/>
      <c r="B65" s="2187" t="s">
        <v>779</v>
      </c>
      <c r="C65" s="2187"/>
      <c r="D65" s="2187"/>
      <c r="E65" s="2187"/>
      <c r="F65" s="2187"/>
    </row>
    <row r="66" spans="1:16365" ht="13.5" customHeight="1" x14ac:dyDescent="0.2">
      <c r="A66" s="635"/>
      <c r="B66" s="636"/>
      <c r="C66" s="636"/>
      <c r="D66" s="636"/>
      <c r="E66" s="636"/>
      <c r="F66" s="636"/>
    </row>
    <row r="67" spans="1:16365" x14ac:dyDescent="0.2">
      <c r="A67" s="637" t="s">
        <v>894</v>
      </c>
      <c r="B67" s="637"/>
      <c r="C67" s="637"/>
      <c r="D67" s="638"/>
      <c r="E67" s="639"/>
      <c r="F67" s="640"/>
      <c r="G67" s="21"/>
    </row>
    <row r="68" spans="1:16365" ht="16.5" customHeight="1" x14ac:dyDescent="0.2">
      <c r="A68" s="641" t="s">
        <v>1077</v>
      </c>
      <c r="B68" s="642"/>
      <c r="C68" s="642"/>
      <c r="D68" s="643"/>
      <c r="E68" s="639"/>
      <c r="F68" s="640"/>
      <c r="G68" s="21"/>
    </row>
    <row r="69" spans="1:16365" ht="23.25" customHeight="1" x14ac:dyDescent="0.2">
      <c r="A69" s="2183" t="s">
        <v>713</v>
      </c>
      <c r="B69" s="2183"/>
      <c r="C69" s="2183"/>
      <c r="D69" s="2183"/>
      <c r="E69" s="2183"/>
      <c r="F69" s="2183"/>
      <c r="G69" s="21"/>
      <c r="H69" s="21"/>
      <c r="I69" s="21"/>
      <c r="J69" s="21"/>
      <c r="K69" s="21"/>
      <c r="L69" s="21"/>
      <c r="M69" s="21"/>
      <c r="N69" s="21"/>
      <c r="O69" s="21"/>
      <c r="P69" s="21"/>
      <c r="Q69" s="21"/>
    </row>
    <row r="70" spans="1:16365" ht="32.25" customHeight="1" x14ac:dyDescent="0.2">
      <c r="A70" s="2183" t="s">
        <v>714</v>
      </c>
      <c r="B70" s="2183"/>
      <c r="C70" s="2183"/>
      <c r="D70" s="2183"/>
      <c r="E70" s="2183"/>
      <c r="F70" s="2183"/>
      <c r="G70" s="462"/>
      <c r="H70" s="2182"/>
      <c r="I70" s="2182"/>
      <c r="J70" s="2182"/>
      <c r="K70" s="2182"/>
      <c r="L70" s="2182"/>
      <c r="M70" s="2182"/>
      <c r="N70" s="2182"/>
      <c r="O70" s="2182"/>
      <c r="P70" s="2182"/>
      <c r="Q70" s="2182"/>
      <c r="R70" s="2182"/>
      <c r="S70" s="2182"/>
      <c r="T70" s="2182"/>
      <c r="U70" s="2182"/>
      <c r="V70" s="2182"/>
      <c r="W70" s="2182"/>
      <c r="X70" s="2181"/>
      <c r="Y70" s="2182"/>
      <c r="Z70" s="2182"/>
      <c r="AA70" s="2182"/>
      <c r="AB70" s="2182"/>
      <c r="AC70" s="2182"/>
      <c r="AD70" s="2181"/>
      <c r="AE70" s="2182"/>
      <c r="AF70" s="2182"/>
      <c r="AG70" s="2182"/>
      <c r="AH70" s="2182"/>
      <c r="AI70" s="2182"/>
      <c r="AJ70" s="2181"/>
      <c r="AK70" s="2182"/>
      <c r="AL70" s="2182"/>
      <c r="AM70" s="2182"/>
      <c r="AN70" s="2182"/>
      <c r="AO70" s="2182"/>
      <c r="AP70" s="2181"/>
      <c r="AQ70" s="2182"/>
      <c r="AR70" s="2182"/>
      <c r="AS70" s="2182"/>
      <c r="AT70" s="2182"/>
      <c r="AU70" s="2182"/>
      <c r="AV70" s="2181"/>
      <c r="AW70" s="2182"/>
      <c r="AX70" s="2182"/>
      <c r="AY70" s="2182"/>
      <c r="AZ70" s="2182"/>
      <c r="BA70" s="2182"/>
      <c r="BB70" s="2181"/>
      <c r="BC70" s="2182"/>
      <c r="BD70" s="2182"/>
      <c r="BE70" s="2182"/>
      <c r="BF70" s="2182"/>
      <c r="BG70" s="2182"/>
      <c r="BH70" s="2181"/>
      <c r="BI70" s="2182"/>
      <c r="BJ70" s="2182"/>
      <c r="BK70" s="2182"/>
      <c r="BL70" s="2182"/>
      <c r="BM70" s="2182"/>
      <c r="BN70" s="2181"/>
      <c r="BO70" s="2182"/>
      <c r="BP70" s="2182"/>
      <c r="BQ70" s="2182"/>
      <c r="BR70" s="2182"/>
      <c r="BS70" s="2182"/>
      <c r="BT70" s="2181"/>
      <c r="BU70" s="2182"/>
      <c r="BV70" s="2182"/>
      <c r="BW70" s="2182"/>
      <c r="BX70" s="2182"/>
      <c r="BY70" s="2182"/>
      <c r="BZ70" s="2181"/>
      <c r="CA70" s="2182"/>
      <c r="CB70" s="2182"/>
      <c r="CC70" s="2182"/>
      <c r="CD70" s="2182"/>
      <c r="CE70" s="2182"/>
      <c r="CF70" s="2181"/>
      <c r="CG70" s="2182"/>
      <c r="CH70" s="2182"/>
      <c r="CI70" s="2182"/>
      <c r="CJ70" s="2182"/>
      <c r="CK70" s="2182"/>
      <c r="CL70" s="2181"/>
      <c r="CM70" s="2182"/>
      <c r="CN70" s="2182"/>
      <c r="CO70" s="2182"/>
      <c r="CP70" s="2182"/>
      <c r="CQ70" s="2182"/>
      <c r="CR70" s="2181"/>
      <c r="CS70" s="2182"/>
      <c r="CT70" s="2182"/>
      <c r="CU70" s="2182"/>
      <c r="CV70" s="2182"/>
      <c r="CW70" s="2182"/>
      <c r="CX70" s="2181"/>
      <c r="CY70" s="2182"/>
      <c r="CZ70" s="2182"/>
      <c r="DA70" s="2182"/>
      <c r="DB70" s="2182"/>
      <c r="DC70" s="2182"/>
      <c r="DD70" s="2181"/>
      <c r="DE70" s="2182"/>
      <c r="DF70" s="2182"/>
      <c r="DG70" s="2182"/>
      <c r="DH70" s="2182"/>
      <c r="DI70" s="2182"/>
      <c r="DJ70" s="2181"/>
      <c r="DK70" s="2182"/>
      <c r="DL70" s="2182"/>
      <c r="DM70" s="2182"/>
      <c r="DN70" s="2182"/>
      <c r="DO70" s="2182"/>
      <c r="DP70" s="2181"/>
      <c r="DQ70" s="2182"/>
      <c r="DR70" s="2182"/>
      <c r="DS70" s="2182"/>
      <c r="DT70" s="2182"/>
      <c r="DU70" s="2182"/>
      <c r="DV70" s="2181"/>
      <c r="DW70" s="2182"/>
      <c r="DX70" s="2182"/>
      <c r="DY70" s="2182"/>
      <c r="DZ70" s="2182"/>
      <c r="EA70" s="2182"/>
      <c r="EB70" s="2181"/>
      <c r="EC70" s="2182"/>
      <c r="ED70" s="2182"/>
      <c r="EE70" s="2182"/>
      <c r="EF70" s="2182"/>
      <c r="EG70" s="2182"/>
      <c r="EH70" s="2181"/>
      <c r="EI70" s="2182"/>
      <c r="EJ70" s="2182"/>
      <c r="EK70" s="2182"/>
      <c r="EL70" s="2182"/>
      <c r="EM70" s="2182"/>
      <c r="EN70" s="2181"/>
      <c r="EO70" s="2182"/>
      <c r="EP70" s="2182"/>
      <c r="EQ70" s="2182"/>
      <c r="ER70" s="2182"/>
      <c r="ES70" s="2182"/>
      <c r="ET70" s="2181"/>
      <c r="EU70" s="2182"/>
      <c r="EV70" s="2182"/>
      <c r="EW70" s="2182"/>
      <c r="EX70" s="2182"/>
      <c r="EY70" s="2182"/>
      <c r="EZ70" s="2181"/>
      <c r="FA70" s="2182"/>
      <c r="FB70" s="2182"/>
      <c r="FC70" s="2182"/>
      <c r="FD70" s="2182"/>
      <c r="FE70" s="2182"/>
      <c r="FF70" s="2181"/>
      <c r="FG70" s="2182"/>
      <c r="FH70" s="2182"/>
      <c r="FI70" s="2182"/>
      <c r="FJ70" s="2182"/>
      <c r="FK70" s="2182"/>
      <c r="FL70" s="2181"/>
      <c r="FM70" s="2182"/>
      <c r="FN70" s="2182"/>
      <c r="FO70" s="2182"/>
      <c r="FP70" s="2182"/>
      <c r="FQ70" s="2182"/>
      <c r="FR70" s="2181"/>
      <c r="FS70" s="2182"/>
      <c r="FT70" s="2182"/>
      <c r="FU70" s="2182"/>
      <c r="FV70" s="2182"/>
      <c r="FW70" s="2182"/>
      <c r="FX70" s="2181"/>
      <c r="FY70" s="2182"/>
      <c r="FZ70" s="2182"/>
      <c r="GA70" s="2182"/>
      <c r="GB70" s="2182"/>
      <c r="GC70" s="2182"/>
      <c r="GD70" s="2181"/>
      <c r="GE70" s="2182"/>
      <c r="GF70" s="2182"/>
      <c r="GG70" s="2182"/>
      <c r="GH70" s="2182"/>
      <c r="GI70" s="2182"/>
      <c r="GJ70" s="2181"/>
      <c r="GK70" s="2182"/>
      <c r="GL70" s="2182"/>
      <c r="GM70" s="2182"/>
      <c r="GN70" s="2182"/>
      <c r="GO70" s="2182"/>
      <c r="GP70" s="2181"/>
      <c r="GQ70" s="2182"/>
      <c r="GR70" s="2182"/>
      <c r="GS70" s="2182"/>
      <c r="GT70" s="2182"/>
      <c r="GU70" s="2182"/>
      <c r="GV70" s="2181"/>
      <c r="GW70" s="2182"/>
      <c r="GX70" s="2182"/>
      <c r="GY70" s="2182"/>
      <c r="GZ70" s="2182"/>
      <c r="HA70" s="2182"/>
      <c r="HB70" s="2181"/>
      <c r="HC70" s="2182"/>
      <c r="HD70" s="2182"/>
      <c r="HE70" s="2182"/>
      <c r="HF70" s="2182"/>
      <c r="HG70" s="2182"/>
      <c r="HH70" s="2181"/>
      <c r="HI70" s="2182"/>
      <c r="HJ70" s="2182"/>
      <c r="HK70" s="2182"/>
      <c r="HL70" s="2182"/>
      <c r="HM70" s="2182"/>
      <c r="HN70" s="2181"/>
      <c r="HO70" s="2182"/>
      <c r="HP70" s="2182"/>
      <c r="HQ70" s="2182"/>
      <c r="HR70" s="2182"/>
      <c r="HS70" s="2182"/>
      <c r="HT70" s="2181"/>
      <c r="HU70" s="2182"/>
      <c r="HV70" s="2182"/>
      <c r="HW70" s="2182"/>
      <c r="HX70" s="2182"/>
      <c r="HY70" s="2182"/>
      <c r="HZ70" s="2181"/>
      <c r="IA70" s="2182"/>
      <c r="IB70" s="2182"/>
      <c r="IC70" s="2182"/>
      <c r="ID70" s="2182"/>
      <c r="IE70" s="2182"/>
      <c r="IF70" s="2181"/>
      <c r="IG70" s="2182"/>
      <c r="IH70" s="2182"/>
      <c r="II70" s="2182"/>
      <c r="IJ70" s="2182"/>
      <c r="IK70" s="2182"/>
      <c r="IL70" s="2181"/>
      <c r="IM70" s="2182"/>
      <c r="IN70" s="2182"/>
      <c r="IO70" s="2182"/>
      <c r="IP70" s="2182"/>
      <c r="IQ70" s="2182"/>
      <c r="IR70" s="2181"/>
      <c r="IS70" s="2182"/>
      <c r="IT70" s="2182"/>
      <c r="IU70" s="2182"/>
      <c r="IV70" s="2182"/>
      <c r="IW70" s="2182"/>
      <c r="IX70" s="2181"/>
      <c r="IY70" s="2182"/>
      <c r="IZ70" s="2182"/>
      <c r="JA70" s="2182"/>
      <c r="JB70" s="2182"/>
      <c r="JC70" s="2182"/>
      <c r="JD70" s="2181"/>
      <c r="JE70" s="2182"/>
      <c r="JF70" s="2182"/>
      <c r="JG70" s="2182"/>
      <c r="JH70" s="2182"/>
      <c r="JI70" s="2182"/>
      <c r="JJ70" s="2181"/>
      <c r="JK70" s="2182"/>
      <c r="JL70" s="2182"/>
      <c r="JM70" s="2182"/>
      <c r="JN70" s="2182"/>
      <c r="JO70" s="2182"/>
      <c r="JP70" s="2181"/>
      <c r="JQ70" s="2182"/>
      <c r="JR70" s="2182"/>
      <c r="JS70" s="2182"/>
      <c r="JT70" s="2182"/>
      <c r="JU70" s="2182"/>
      <c r="JV70" s="2181"/>
      <c r="JW70" s="2182"/>
      <c r="JX70" s="2182"/>
      <c r="JY70" s="2182"/>
      <c r="JZ70" s="2182"/>
      <c r="KA70" s="2182"/>
      <c r="KB70" s="2181"/>
      <c r="KC70" s="2182"/>
      <c r="KD70" s="2182"/>
      <c r="KE70" s="2182"/>
      <c r="KF70" s="2182"/>
      <c r="KG70" s="2182"/>
      <c r="KH70" s="2181"/>
      <c r="KI70" s="2182"/>
      <c r="KJ70" s="2182"/>
      <c r="KK70" s="2182"/>
      <c r="KL70" s="2182"/>
      <c r="KM70" s="2182"/>
      <c r="KN70" s="2181"/>
      <c r="KO70" s="2182"/>
      <c r="KP70" s="2182"/>
      <c r="KQ70" s="2182"/>
      <c r="KR70" s="2182"/>
      <c r="KS70" s="2182"/>
      <c r="KT70" s="2181"/>
      <c r="KU70" s="2182"/>
      <c r="KV70" s="2182"/>
      <c r="KW70" s="2182"/>
      <c r="KX70" s="2182"/>
      <c r="KY70" s="2182"/>
      <c r="KZ70" s="2181"/>
      <c r="LA70" s="2182"/>
      <c r="LB70" s="2182"/>
      <c r="LC70" s="2182"/>
      <c r="LD70" s="2182"/>
      <c r="LE70" s="2182"/>
      <c r="LF70" s="2181"/>
      <c r="LG70" s="2182"/>
      <c r="LH70" s="2182"/>
      <c r="LI70" s="2182"/>
      <c r="LJ70" s="2182"/>
      <c r="LK70" s="2182"/>
      <c r="LL70" s="2181"/>
      <c r="LM70" s="2182"/>
      <c r="LN70" s="2182"/>
      <c r="LO70" s="2182"/>
      <c r="LP70" s="2182"/>
      <c r="LQ70" s="2182"/>
      <c r="LR70" s="2181"/>
      <c r="LS70" s="2182"/>
      <c r="LT70" s="2182"/>
      <c r="LU70" s="2182"/>
      <c r="LV70" s="2182"/>
      <c r="LW70" s="2182"/>
      <c r="LX70" s="2181"/>
      <c r="LY70" s="2182"/>
      <c r="LZ70" s="2182"/>
      <c r="MA70" s="2182"/>
      <c r="MB70" s="2182"/>
      <c r="MC70" s="2182"/>
      <c r="MD70" s="2181"/>
      <c r="ME70" s="2182"/>
      <c r="MF70" s="2182"/>
      <c r="MG70" s="2182"/>
      <c r="MH70" s="2182"/>
      <c r="MI70" s="2182"/>
      <c r="MJ70" s="2181"/>
      <c r="MK70" s="2182"/>
      <c r="ML70" s="2182"/>
      <c r="MM70" s="2182"/>
      <c r="MN70" s="2182"/>
      <c r="MO70" s="2182"/>
      <c r="MP70" s="2181"/>
      <c r="MQ70" s="2182"/>
      <c r="MR70" s="2182"/>
      <c r="MS70" s="2182"/>
      <c r="MT70" s="2182"/>
      <c r="MU70" s="2182"/>
      <c r="MV70" s="2181"/>
      <c r="MW70" s="2182"/>
      <c r="MX70" s="2182"/>
      <c r="MY70" s="2182"/>
      <c r="MZ70" s="2182"/>
      <c r="NA70" s="2182"/>
      <c r="NB70" s="2181"/>
      <c r="NC70" s="2182"/>
      <c r="ND70" s="2182"/>
      <c r="NE70" s="2182"/>
      <c r="NF70" s="2182"/>
      <c r="NG70" s="2182"/>
      <c r="NH70" s="2181"/>
      <c r="NI70" s="2182"/>
      <c r="NJ70" s="2182"/>
      <c r="NK70" s="2182"/>
      <c r="NL70" s="2182"/>
      <c r="NM70" s="2182"/>
      <c r="NN70" s="2181"/>
      <c r="NO70" s="2182"/>
      <c r="NP70" s="2182"/>
      <c r="NQ70" s="2182"/>
      <c r="NR70" s="2182"/>
      <c r="NS70" s="2182"/>
      <c r="NT70" s="2181"/>
      <c r="NU70" s="2182"/>
      <c r="NV70" s="2182"/>
      <c r="NW70" s="2182"/>
      <c r="NX70" s="2182"/>
      <c r="NY70" s="2182"/>
      <c r="NZ70" s="2181"/>
      <c r="OA70" s="2182"/>
      <c r="OB70" s="2182"/>
      <c r="OC70" s="2182"/>
      <c r="OD70" s="2182"/>
      <c r="OE70" s="2182"/>
      <c r="OF70" s="2181"/>
      <c r="OG70" s="2182"/>
      <c r="OH70" s="2182"/>
      <c r="OI70" s="2182"/>
      <c r="OJ70" s="2182"/>
      <c r="OK70" s="2182"/>
      <c r="OL70" s="2181"/>
      <c r="OM70" s="2182"/>
      <c r="ON70" s="2182"/>
      <c r="OO70" s="2182"/>
      <c r="OP70" s="2182"/>
      <c r="OQ70" s="2182"/>
      <c r="OR70" s="2181"/>
      <c r="OS70" s="2182"/>
      <c r="OT70" s="2182"/>
      <c r="OU70" s="2182"/>
      <c r="OV70" s="2182"/>
      <c r="OW70" s="2182"/>
      <c r="OX70" s="2181"/>
      <c r="OY70" s="2182"/>
      <c r="OZ70" s="2182"/>
      <c r="PA70" s="2182"/>
      <c r="PB70" s="2182"/>
      <c r="PC70" s="2182"/>
      <c r="PD70" s="2181"/>
      <c r="PE70" s="2182"/>
      <c r="PF70" s="2182"/>
      <c r="PG70" s="2182"/>
      <c r="PH70" s="2182"/>
      <c r="PI70" s="2182"/>
      <c r="PJ70" s="2181"/>
      <c r="PK70" s="2182"/>
      <c r="PL70" s="2182"/>
      <c r="PM70" s="2182"/>
      <c r="PN70" s="2182"/>
      <c r="PO70" s="2182"/>
      <c r="PP70" s="2181"/>
      <c r="PQ70" s="2182"/>
      <c r="PR70" s="2182"/>
      <c r="PS70" s="2182"/>
      <c r="PT70" s="2182"/>
      <c r="PU70" s="2182"/>
      <c r="PV70" s="2181"/>
      <c r="PW70" s="2182"/>
      <c r="PX70" s="2182"/>
      <c r="PY70" s="2182"/>
      <c r="PZ70" s="2182"/>
      <c r="QA70" s="2182"/>
      <c r="QB70" s="2181"/>
      <c r="QC70" s="2182"/>
      <c r="QD70" s="2182"/>
      <c r="QE70" s="2182"/>
      <c r="QF70" s="2182"/>
      <c r="QG70" s="2182"/>
      <c r="QH70" s="2181"/>
      <c r="QI70" s="2182"/>
      <c r="QJ70" s="2182"/>
      <c r="QK70" s="2182"/>
      <c r="QL70" s="2182"/>
      <c r="QM70" s="2182"/>
      <c r="QN70" s="2181"/>
      <c r="QO70" s="2182"/>
      <c r="QP70" s="2182"/>
      <c r="QQ70" s="2182"/>
      <c r="QR70" s="2182"/>
      <c r="QS70" s="2182"/>
      <c r="QT70" s="2181"/>
      <c r="QU70" s="2182"/>
      <c r="QV70" s="2182"/>
      <c r="QW70" s="2182"/>
      <c r="QX70" s="2182"/>
      <c r="QY70" s="2182"/>
      <c r="QZ70" s="2181"/>
      <c r="RA70" s="2182"/>
      <c r="RB70" s="2182"/>
      <c r="RC70" s="2182"/>
      <c r="RD70" s="2182"/>
      <c r="RE70" s="2182"/>
      <c r="RF70" s="2181"/>
      <c r="RG70" s="2182"/>
      <c r="RH70" s="2182"/>
      <c r="RI70" s="2182"/>
      <c r="RJ70" s="2182"/>
      <c r="RK70" s="2182"/>
      <c r="RL70" s="2181"/>
      <c r="RM70" s="2182"/>
      <c r="RN70" s="2182"/>
      <c r="RO70" s="2182"/>
      <c r="RP70" s="2182"/>
      <c r="RQ70" s="2182"/>
      <c r="RR70" s="2181"/>
      <c r="RS70" s="2182"/>
      <c r="RT70" s="2182"/>
      <c r="RU70" s="2182"/>
      <c r="RV70" s="2182"/>
      <c r="RW70" s="2182"/>
      <c r="RX70" s="2181"/>
      <c r="RY70" s="2182"/>
      <c r="RZ70" s="2182"/>
      <c r="SA70" s="2182"/>
      <c r="SB70" s="2182"/>
      <c r="SC70" s="2182"/>
      <c r="SD70" s="2181"/>
      <c r="SE70" s="2182"/>
      <c r="SF70" s="2182"/>
      <c r="SG70" s="2182"/>
      <c r="SH70" s="2182"/>
      <c r="SI70" s="2182"/>
      <c r="SJ70" s="2181"/>
      <c r="SK70" s="2182"/>
      <c r="SL70" s="2182"/>
      <c r="SM70" s="2182"/>
      <c r="SN70" s="2182"/>
      <c r="SO70" s="2182"/>
      <c r="SP70" s="2181"/>
      <c r="SQ70" s="2182"/>
      <c r="SR70" s="2182"/>
      <c r="SS70" s="2182"/>
      <c r="ST70" s="2182"/>
      <c r="SU70" s="2182"/>
      <c r="SV70" s="2181"/>
      <c r="SW70" s="2182"/>
      <c r="SX70" s="2182"/>
      <c r="SY70" s="2182"/>
      <c r="SZ70" s="2182"/>
      <c r="TA70" s="2182"/>
      <c r="TB70" s="2181"/>
      <c r="TC70" s="2182"/>
      <c r="TD70" s="2182"/>
      <c r="TE70" s="2182"/>
      <c r="TF70" s="2182"/>
      <c r="TG70" s="2182"/>
      <c r="TH70" s="2181"/>
      <c r="TI70" s="2182"/>
      <c r="TJ70" s="2182"/>
      <c r="TK70" s="2182"/>
      <c r="TL70" s="2182"/>
      <c r="TM70" s="2182"/>
      <c r="TN70" s="2181"/>
      <c r="TO70" s="2182"/>
      <c r="TP70" s="2182"/>
      <c r="TQ70" s="2182"/>
      <c r="TR70" s="2182"/>
      <c r="TS70" s="2182"/>
      <c r="TT70" s="2181"/>
      <c r="TU70" s="2182"/>
      <c r="TV70" s="2182"/>
      <c r="TW70" s="2182"/>
      <c r="TX70" s="2182"/>
      <c r="TY70" s="2182"/>
      <c r="TZ70" s="2181"/>
      <c r="UA70" s="2182"/>
      <c r="UB70" s="2182"/>
      <c r="UC70" s="2182"/>
      <c r="UD70" s="2182"/>
      <c r="UE70" s="2182"/>
      <c r="UF70" s="2181"/>
      <c r="UG70" s="2182"/>
      <c r="UH70" s="2182"/>
      <c r="UI70" s="2182"/>
      <c r="UJ70" s="2182"/>
      <c r="UK70" s="2182"/>
      <c r="UL70" s="2181"/>
      <c r="UM70" s="2182"/>
      <c r="UN70" s="2182"/>
      <c r="UO70" s="2182"/>
      <c r="UP70" s="2182"/>
      <c r="UQ70" s="2182"/>
      <c r="UR70" s="2181"/>
      <c r="US70" s="2182"/>
      <c r="UT70" s="2182"/>
      <c r="UU70" s="2182"/>
      <c r="UV70" s="2182"/>
      <c r="UW70" s="2182"/>
      <c r="UX70" s="2181"/>
      <c r="UY70" s="2182"/>
      <c r="UZ70" s="2182"/>
      <c r="VA70" s="2182"/>
      <c r="VB70" s="2182"/>
      <c r="VC70" s="2182"/>
      <c r="VD70" s="2181"/>
      <c r="VE70" s="2182"/>
      <c r="VF70" s="2182"/>
      <c r="VG70" s="2182"/>
      <c r="VH70" s="2182"/>
      <c r="VI70" s="2182"/>
      <c r="VJ70" s="2181"/>
      <c r="VK70" s="2182"/>
      <c r="VL70" s="2182"/>
      <c r="VM70" s="2182"/>
      <c r="VN70" s="2182"/>
      <c r="VO70" s="2182"/>
      <c r="VP70" s="2181"/>
      <c r="VQ70" s="2182"/>
      <c r="VR70" s="2182"/>
      <c r="VS70" s="2182"/>
      <c r="VT70" s="2182"/>
      <c r="VU70" s="2182"/>
      <c r="VV70" s="2181"/>
      <c r="VW70" s="2182"/>
      <c r="VX70" s="2182"/>
      <c r="VY70" s="2182"/>
      <c r="VZ70" s="2182"/>
      <c r="WA70" s="2182"/>
      <c r="WB70" s="2181"/>
      <c r="WC70" s="2182"/>
      <c r="WD70" s="2182"/>
      <c r="WE70" s="2182"/>
      <c r="WF70" s="2182"/>
      <c r="WG70" s="2182"/>
      <c r="WH70" s="2181"/>
      <c r="WI70" s="2182"/>
      <c r="WJ70" s="2182"/>
      <c r="WK70" s="2182"/>
      <c r="WL70" s="2182"/>
      <c r="WM70" s="2182"/>
      <c r="WN70" s="2181"/>
      <c r="WO70" s="2182"/>
      <c r="WP70" s="2182"/>
      <c r="WQ70" s="2182"/>
      <c r="WR70" s="2182"/>
      <c r="WS70" s="2182"/>
      <c r="WT70" s="2181"/>
      <c r="WU70" s="2182"/>
      <c r="WV70" s="2182"/>
      <c r="WW70" s="2182"/>
      <c r="WX70" s="2182"/>
      <c r="WY70" s="2182"/>
      <c r="WZ70" s="2181"/>
      <c r="XA70" s="2182"/>
      <c r="XB70" s="2182"/>
      <c r="XC70" s="2182"/>
      <c r="XD70" s="2182"/>
      <c r="XE70" s="2182"/>
      <c r="XF70" s="2181"/>
      <c r="XG70" s="2182"/>
      <c r="XH70" s="2182"/>
      <c r="XI70" s="2182"/>
      <c r="XJ70" s="2182"/>
      <c r="XK70" s="2182"/>
      <c r="XL70" s="2181"/>
      <c r="XM70" s="2182"/>
      <c r="XN70" s="2182"/>
      <c r="XO70" s="2182"/>
      <c r="XP70" s="2182"/>
      <c r="XQ70" s="2182"/>
      <c r="XR70" s="2181"/>
      <c r="XS70" s="2182"/>
      <c r="XT70" s="2182"/>
      <c r="XU70" s="2182"/>
      <c r="XV70" s="2182"/>
      <c r="XW70" s="2182"/>
      <c r="XX70" s="2181"/>
      <c r="XY70" s="2182"/>
      <c r="XZ70" s="2182"/>
      <c r="YA70" s="2182"/>
      <c r="YB70" s="2182"/>
      <c r="YC70" s="2182"/>
      <c r="YD70" s="2181"/>
      <c r="YE70" s="2182"/>
      <c r="YF70" s="2182"/>
      <c r="YG70" s="2182"/>
      <c r="YH70" s="2182"/>
      <c r="YI70" s="2182"/>
      <c r="YJ70" s="2181"/>
      <c r="YK70" s="2182"/>
      <c r="YL70" s="2182"/>
      <c r="YM70" s="2182"/>
      <c r="YN70" s="2182"/>
      <c r="YO70" s="2182"/>
      <c r="YP70" s="2181"/>
      <c r="YQ70" s="2182"/>
      <c r="YR70" s="2182"/>
      <c r="YS70" s="2182"/>
      <c r="YT70" s="2182"/>
      <c r="YU70" s="2182"/>
      <c r="YV70" s="2181"/>
      <c r="YW70" s="2182"/>
      <c r="YX70" s="2182"/>
      <c r="YY70" s="2182"/>
      <c r="YZ70" s="2182"/>
      <c r="ZA70" s="2182"/>
      <c r="ZB70" s="2181"/>
      <c r="ZC70" s="2182"/>
      <c r="ZD70" s="2182"/>
      <c r="ZE70" s="2182"/>
      <c r="ZF70" s="2182"/>
      <c r="ZG70" s="2182"/>
      <c r="ZH70" s="2181"/>
      <c r="ZI70" s="2182"/>
      <c r="ZJ70" s="2182"/>
      <c r="ZK70" s="2182"/>
      <c r="ZL70" s="2182"/>
      <c r="ZM70" s="2182"/>
      <c r="ZN70" s="2181"/>
      <c r="ZO70" s="2182"/>
      <c r="ZP70" s="2182"/>
      <c r="ZQ70" s="2182"/>
      <c r="ZR70" s="2182"/>
      <c r="ZS70" s="2182"/>
      <c r="ZT70" s="2181"/>
      <c r="ZU70" s="2182"/>
      <c r="ZV70" s="2182"/>
      <c r="ZW70" s="2182"/>
      <c r="ZX70" s="2182"/>
      <c r="ZY70" s="2182"/>
      <c r="ZZ70" s="2181"/>
      <c r="AAA70" s="2182"/>
      <c r="AAB70" s="2182"/>
      <c r="AAC70" s="2182"/>
      <c r="AAD70" s="2182"/>
      <c r="AAE70" s="2182"/>
      <c r="AAF70" s="2181"/>
      <c r="AAG70" s="2182"/>
      <c r="AAH70" s="2182"/>
      <c r="AAI70" s="2182"/>
      <c r="AAJ70" s="2182"/>
      <c r="AAK70" s="2182"/>
      <c r="AAL70" s="2181"/>
      <c r="AAM70" s="2182"/>
      <c r="AAN70" s="2182"/>
      <c r="AAO70" s="2182"/>
      <c r="AAP70" s="2182"/>
      <c r="AAQ70" s="2182"/>
      <c r="AAR70" s="2181"/>
      <c r="AAS70" s="2182"/>
      <c r="AAT70" s="2182"/>
      <c r="AAU70" s="2182"/>
      <c r="AAV70" s="2182"/>
      <c r="AAW70" s="2182"/>
      <c r="AAX70" s="2181"/>
      <c r="AAY70" s="2182"/>
      <c r="AAZ70" s="2182"/>
      <c r="ABA70" s="2182"/>
      <c r="ABB70" s="2182"/>
      <c r="ABC70" s="2182"/>
      <c r="ABD70" s="2181"/>
      <c r="ABE70" s="2182"/>
      <c r="ABF70" s="2182"/>
      <c r="ABG70" s="2182"/>
      <c r="ABH70" s="2182"/>
      <c r="ABI70" s="2182"/>
      <c r="ABJ70" s="2181"/>
      <c r="ABK70" s="2182"/>
      <c r="ABL70" s="2182"/>
      <c r="ABM70" s="2182"/>
      <c r="ABN70" s="2182"/>
      <c r="ABO70" s="2182"/>
      <c r="ABP70" s="2181"/>
      <c r="ABQ70" s="2182"/>
      <c r="ABR70" s="2182"/>
      <c r="ABS70" s="2182"/>
      <c r="ABT70" s="2182"/>
      <c r="ABU70" s="2182"/>
      <c r="ABV70" s="2181"/>
      <c r="ABW70" s="2182"/>
      <c r="ABX70" s="2182"/>
      <c r="ABY70" s="2182"/>
      <c r="ABZ70" s="2182"/>
      <c r="ACA70" s="2182"/>
      <c r="ACB70" s="2181"/>
      <c r="ACC70" s="2182"/>
      <c r="ACD70" s="2182"/>
      <c r="ACE70" s="2182"/>
      <c r="ACF70" s="2182"/>
      <c r="ACG70" s="2182"/>
      <c r="ACH70" s="2181"/>
      <c r="ACI70" s="2182"/>
      <c r="ACJ70" s="2182"/>
      <c r="ACK70" s="2182"/>
      <c r="ACL70" s="2182"/>
      <c r="ACM70" s="2182"/>
      <c r="ACN70" s="2181"/>
      <c r="ACO70" s="2182"/>
      <c r="ACP70" s="2182"/>
      <c r="ACQ70" s="2182"/>
      <c r="ACR70" s="2182"/>
      <c r="ACS70" s="2182"/>
      <c r="ACT70" s="2181"/>
      <c r="ACU70" s="2182"/>
      <c r="ACV70" s="2182"/>
      <c r="ACW70" s="2182"/>
      <c r="ACX70" s="2182"/>
      <c r="ACY70" s="2182"/>
      <c r="ACZ70" s="2181"/>
      <c r="ADA70" s="2182"/>
      <c r="ADB70" s="2182"/>
      <c r="ADC70" s="2182"/>
      <c r="ADD70" s="2182"/>
      <c r="ADE70" s="2182"/>
      <c r="ADF70" s="2181"/>
      <c r="ADG70" s="2182"/>
      <c r="ADH70" s="2182"/>
      <c r="ADI70" s="2182"/>
      <c r="ADJ70" s="2182"/>
      <c r="ADK70" s="2182"/>
      <c r="ADL70" s="2181"/>
      <c r="ADM70" s="2182"/>
      <c r="ADN70" s="2182"/>
      <c r="ADO70" s="2182"/>
      <c r="ADP70" s="2182"/>
      <c r="ADQ70" s="2182"/>
      <c r="ADR70" s="2181"/>
      <c r="ADS70" s="2182"/>
      <c r="ADT70" s="2182"/>
      <c r="ADU70" s="2182"/>
      <c r="ADV70" s="2182"/>
      <c r="ADW70" s="2182"/>
      <c r="ADX70" s="2181"/>
      <c r="ADY70" s="2182"/>
      <c r="ADZ70" s="2182"/>
      <c r="AEA70" s="2182"/>
      <c r="AEB70" s="2182"/>
      <c r="AEC70" s="2182"/>
      <c r="AED70" s="2181"/>
      <c r="AEE70" s="2182"/>
      <c r="AEF70" s="2182"/>
      <c r="AEG70" s="2182"/>
      <c r="AEH70" s="2182"/>
      <c r="AEI70" s="2182"/>
      <c r="AEJ70" s="2181"/>
      <c r="AEK70" s="2182"/>
      <c r="AEL70" s="2182"/>
      <c r="AEM70" s="2182"/>
      <c r="AEN70" s="2182"/>
      <c r="AEO70" s="2182"/>
      <c r="AEP70" s="2181"/>
      <c r="AEQ70" s="2182"/>
      <c r="AER70" s="2182"/>
      <c r="AES70" s="2182"/>
      <c r="AET70" s="2182"/>
      <c r="AEU70" s="2182"/>
      <c r="AEV70" s="2181"/>
      <c r="AEW70" s="2182"/>
      <c r="AEX70" s="2182"/>
      <c r="AEY70" s="2182"/>
      <c r="AEZ70" s="2182"/>
      <c r="AFA70" s="2182"/>
      <c r="AFB70" s="2181"/>
      <c r="AFC70" s="2182"/>
      <c r="AFD70" s="2182"/>
      <c r="AFE70" s="2182"/>
      <c r="AFF70" s="2182"/>
      <c r="AFG70" s="2182"/>
      <c r="AFH70" s="2181"/>
      <c r="AFI70" s="2182"/>
      <c r="AFJ70" s="2182"/>
      <c r="AFK70" s="2182"/>
      <c r="AFL70" s="2182"/>
      <c r="AFM70" s="2182"/>
      <c r="AFN70" s="2181"/>
      <c r="AFO70" s="2182"/>
      <c r="AFP70" s="2182"/>
      <c r="AFQ70" s="2182"/>
      <c r="AFR70" s="2182"/>
      <c r="AFS70" s="2182"/>
      <c r="AFT70" s="2181"/>
      <c r="AFU70" s="2182"/>
      <c r="AFV70" s="2182"/>
      <c r="AFW70" s="2182"/>
      <c r="AFX70" s="2182"/>
      <c r="AFY70" s="2182"/>
      <c r="AFZ70" s="2181"/>
      <c r="AGA70" s="2182"/>
      <c r="AGB70" s="2182"/>
      <c r="AGC70" s="2182"/>
      <c r="AGD70" s="2182"/>
      <c r="AGE70" s="2182"/>
      <c r="AGF70" s="2181"/>
      <c r="AGG70" s="2182"/>
      <c r="AGH70" s="2182"/>
      <c r="AGI70" s="2182"/>
      <c r="AGJ70" s="2182"/>
      <c r="AGK70" s="2182"/>
      <c r="AGL70" s="2181"/>
      <c r="AGM70" s="2182"/>
      <c r="AGN70" s="2182"/>
      <c r="AGO70" s="2182"/>
      <c r="AGP70" s="2182"/>
      <c r="AGQ70" s="2182"/>
      <c r="AGR70" s="2181"/>
      <c r="AGS70" s="2182"/>
      <c r="AGT70" s="2182"/>
      <c r="AGU70" s="2182"/>
      <c r="AGV70" s="2182"/>
      <c r="AGW70" s="2182"/>
      <c r="AGX70" s="2181"/>
      <c r="AGY70" s="2182"/>
      <c r="AGZ70" s="2182"/>
      <c r="AHA70" s="2182"/>
      <c r="AHB70" s="2182"/>
      <c r="AHC70" s="2182"/>
      <c r="AHD70" s="2181"/>
      <c r="AHE70" s="2182"/>
      <c r="AHF70" s="2182"/>
      <c r="AHG70" s="2182"/>
      <c r="AHH70" s="2182"/>
      <c r="AHI70" s="2182"/>
      <c r="AHJ70" s="2181"/>
      <c r="AHK70" s="2182"/>
      <c r="AHL70" s="2182"/>
      <c r="AHM70" s="2182"/>
      <c r="AHN70" s="2182"/>
      <c r="AHO70" s="2182"/>
      <c r="AHP70" s="2181"/>
      <c r="AHQ70" s="2182"/>
      <c r="AHR70" s="2182"/>
      <c r="AHS70" s="2182"/>
      <c r="AHT70" s="2182"/>
      <c r="AHU70" s="2182"/>
      <c r="AHV70" s="2181"/>
      <c r="AHW70" s="2182"/>
      <c r="AHX70" s="2182"/>
      <c r="AHY70" s="2182"/>
      <c r="AHZ70" s="2182"/>
      <c r="AIA70" s="2182"/>
      <c r="AIB70" s="2181"/>
      <c r="AIC70" s="2182"/>
      <c r="AID70" s="2182"/>
      <c r="AIE70" s="2182"/>
      <c r="AIF70" s="2182"/>
      <c r="AIG70" s="2182"/>
      <c r="AIH70" s="2181"/>
      <c r="AII70" s="2182"/>
      <c r="AIJ70" s="2182"/>
      <c r="AIK70" s="2182"/>
      <c r="AIL70" s="2182"/>
      <c r="AIM70" s="2182"/>
      <c r="AIN70" s="2181"/>
      <c r="AIO70" s="2182"/>
      <c r="AIP70" s="2182"/>
      <c r="AIQ70" s="2182"/>
      <c r="AIR70" s="2182"/>
      <c r="AIS70" s="2182"/>
      <c r="AIT70" s="2181"/>
      <c r="AIU70" s="2182"/>
      <c r="AIV70" s="2182"/>
      <c r="AIW70" s="2182"/>
      <c r="AIX70" s="2182"/>
      <c r="AIY70" s="2182"/>
      <c r="AIZ70" s="2181"/>
      <c r="AJA70" s="2182"/>
      <c r="AJB70" s="2182"/>
      <c r="AJC70" s="2182"/>
      <c r="AJD70" s="2182"/>
      <c r="AJE70" s="2182"/>
      <c r="AJF70" s="2181"/>
      <c r="AJG70" s="2182"/>
      <c r="AJH70" s="2182"/>
      <c r="AJI70" s="2182"/>
      <c r="AJJ70" s="2182"/>
      <c r="AJK70" s="2182"/>
      <c r="AJL70" s="2181"/>
      <c r="AJM70" s="2182"/>
      <c r="AJN70" s="2182"/>
      <c r="AJO70" s="2182"/>
      <c r="AJP70" s="2182"/>
      <c r="AJQ70" s="2182"/>
      <c r="AJR70" s="2181"/>
      <c r="AJS70" s="2182"/>
      <c r="AJT70" s="2182"/>
      <c r="AJU70" s="2182"/>
      <c r="AJV70" s="2182"/>
      <c r="AJW70" s="2182"/>
      <c r="AJX70" s="2181"/>
      <c r="AJY70" s="2182"/>
      <c r="AJZ70" s="2182"/>
      <c r="AKA70" s="2182"/>
      <c r="AKB70" s="2182"/>
      <c r="AKC70" s="2182"/>
      <c r="AKD70" s="2181"/>
      <c r="AKE70" s="2182"/>
      <c r="AKF70" s="2182"/>
      <c r="AKG70" s="2182"/>
      <c r="AKH70" s="2182"/>
      <c r="AKI70" s="2182"/>
      <c r="AKJ70" s="2181"/>
      <c r="AKK70" s="2182"/>
      <c r="AKL70" s="2182"/>
      <c r="AKM70" s="2182"/>
      <c r="AKN70" s="2182"/>
      <c r="AKO70" s="2182"/>
      <c r="AKP70" s="2181"/>
      <c r="AKQ70" s="2182"/>
      <c r="AKR70" s="2182"/>
      <c r="AKS70" s="2182"/>
      <c r="AKT70" s="2182"/>
      <c r="AKU70" s="2182"/>
      <c r="AKV70" s="2181"/>
      <c r="AKW70" s="2182"/>
      <c r="AKX70" s="2182"/>
      <c r="AKY70" s="2182"/>
      <c r="AKZ70" s="2182"/>
      <c r="ALA70" s="2182"/>
      <c r="ALB70" s="2181"/>
      <c r="ALC70" s="2182"/>
      <c r="ALD70" s="2182"/>
      <c r="ALE70" s="2182"/>
      <c r="ALF70" s="2182"/>
      <c r="ALG70" s="2182"/>
      <c r="ALH70" s="2181"/>
      <c r="ALI70" s="2182"/>
      <c r="ALJ70" s="2182"/>
      <c r="ALK70" s="2182"/>
      <c r="ALL70" s="2182"/>
      <c r="ALM70" s="2182"/>
      <c r="ALN70" s="2181"/>
      <c r="ALO70" s="2182"/>
      <c r="ALP70" s="2182"/>
      <c r="ALQ70" s="2182"/>
      <c r="ALR70" s="2182"/>
      <c r="ALS70" s="2182"/>
      <c r="ALT70" s="2181"/>
      <c r="ALU70" s="2182"/>
      <c r="ALV70" s="2182"/>
      <c r="ALW70" s="2182"/>
      <c r="ALX70" s="2182"/>
      <c r="ALY70" s="2182"/>
      <c r="ALZ70" s="2181"/>
      <c r="AMA70" s="2182"/>
      <c r="AMB70" s="2182"/>
      <c r="AMC70" s="2182"/>
      <c r="AMD70" s="2182"/>
      <c r="AME70" s="2182"/>
      <c r="AMF70" s="2181"/>
      <c r="AMG70" s="2182"/>
      <c r="AMH70" s="2182"/>
      <c r="AMI70" s="2182"/>
      <c r="AMJ70" s="2182"/>
      <c r="AMK70" s="2182"/>
      <c r="AML70" s="2181"/>
      <c r="AMM70" s="2182"/>
      <c r="AMN70" s="2182"/>
      <c r="AMO70" s="2182"/>
      <c r="AMP70" s="2182"/>
      <c r="AMQ70" s="2182"/>
      <c r="AMR70" s="2181"/>
      <c r="AMS70" s="2182"/>
      <c r="AMT70" s="2182"/>
      <c r="AMU70" s="2182"/>
      <c r="AMV70" s="2182"/>
      <c r="AMW70" s="2182"/>
      <c r="AMX70" s="2181"/>
      <c r="AMY70" s="2182"/>
      <c r="AMZ70" s="2182"/>
      <c r="ANA70" s="2182"/>
      <c r="ANB70" s="2182"/>
      <c r="ANC70" s="2182"/>
      <c r="AND70" s="2181"/>
      <c r="ANE70" s="2182"/>
      <c r="ANF70" s="2182"/>
      <c r="ANG70" s="2182"/>
      <c r="ANH70" s="2182"/>
      <c r="ANI70" s="2182"/>
      <c r="ANJ70" s="2181"/>
      <c r="ANK70" s="2182"/>
      <c r="ANL70" s="2182"/>
      <c r="ANM70" s="2182"/>
      <c r="ANN70" s="2182"/>
      <c r="ANO70" s="2182"/>
      <c r="ANP70" s="2181"/>
      <c r="ANQ70" s="2182"/>
      <c r="ANR70" s="2182"/>
      <c r="ANS70" s="2182"/>
      <c r="ANT70" s="2182"/>
      <c r="ANU70" s="2182"/>
      <c r="ANV70" s="2181"/>
      <c r="ANW70" s="2182"/>
      <c r="ANX70" s="2182"/>
      <c r="ANY70" s="2182"/>
      <c r="ANZ70" s="2182"/>
      <c r="AOA70" s="2182"/>
      <c r="AOB70" s="2181"/>
      <c r="AOC70" s="2182"/>
      <c r="AOD70" s="2182"/>
      <c r="AOE70" s="2182"/>
      <c r="AOF70" s="2182"/>
      <c r="AOG70" s="2182"/>
      <c r="AOH70" s="2181"/>
      <c r="AOI70" s="2182"/>
      <c r="AOJ70" s="2182"/>
      <c r="AOK70" s="2182"/>
      <c r="AOL70" s="2182"/>
      <c r="AOM70" s="2182"/>
      <c r="AON70" s="2181"/>
      <c r="AOO70" s="2182"/>
      <c r="AOP70" s="2182"/>
      <c r="AOQ70" s="2182"/>
      <c r="AOR70" s="2182"/>
      <c r="AOS70" s="2182"/>
      <c r="AOT70" s="2181"/>
      <c r="AOU70" s="2182"/>
      <c r="AOV70" s="2182"/>
      <c r="AOW70" s="2182"/>
      <c r="AOX70" s="2182"/>
      <c r="AOY70" s="2182"/>
      <c r="AOZ70" s="2181"/>
      <c r="APA70" s="2182"/>
      <c r="APB70" s="2182"/>
      <c r="APC70" s="2182"/>
      <c r="APD70" s="2182"/>
      <c r="APE70" s="2182"/>
      <c r="APF70" s="2181"/>
      <c r="APG70" s="2182"/>
      <c r="APH70" s="2182"/>
      <c r="API70" s="2182"/>
      <c r="APJ70" s="2182"/>
      <c r="APK70" s="2182"/>
      <c r="APL70" s="2181"/>
      <c r="APM70" s="2182"/>
      <c r="APN70" s="2182"/>
      <c r="APO70" s="2182"/>
      <c r="APP70" s="2182"/>
      <c r="APQ70" s="2182"/>
      <c r="APR70" s="2181"/>
      <c r="APS70" s="2182"/>
      <c r="APT70" s="2182"/>
      <c r="APU70" s="2182"/>
      <c r="APV70" s="2182"/>
      <c r="APW70" s="2182"/>
      <c r="APX70" s="2181"/>
      <c r="APY70" s="2182"/>
      <c r="APZ70" s="2182"/>
      <c r="AQA70" s="2182"/>
      <c r="AQB70" s="2182"/>
      <c r="AQC70" s="2182"/>
      <c r="AQD70" s="2181"/>
      <c r="AQE70" s="2182"/>
      <c r="AQF70" s="2182"/>
      <c r="AQG70" s="2182"/>
      <c r="AQH70" s="2182"/>
      <c r="AQI70" s="2182"/>
      <c r="AQJ70" s="2181"/>
      <c r="AQK70" s="2182"/>
      <c r="AQL70" s="2182"/>
      <c r="AQM70" s="2182"/>
      <c r="AQN70" s="2182"/>
      <c r="AQO70" s="2182"/>
      <c r="AQP70" s="2181"/>
      <c r="AQQ70" s="2182"/>
      <c r="AQR70" s="2182"/>
      <c r="AQS70" s="2182"/>
      <c r="AQT70" s="2182"/>
      <c r="AQU70" s="2182"/>
      <c r="AQV70" s="2181"/>
      <c r="AQW70" s="2182"/>
      <c r="AQX70" s="2182"/>
      <c r="AQY70" s="2182"/>
      <c r="AQZ70" s="2182"/>
      <c r="ARA70" s="2182"/>
      <c r="ARB70" s="2181"/>
      <c r="ARC70" s="2182"/>
      <c r="ARD70" s="2182"/>
      <c r="ARE70" s="2182"/>
      <c r="ARF70" s="2182"/>
      <c r="ARG70" s="2182"/>
      <c r="ARH70" s="2181"/>
      <c r="ARI70" s="2182"/>
      <c r="ARJ70" s="2182"/>
      <c r="ARK70" s="2182"/>
      <c r="ARL70" s="2182"/>
      <c r="ARM70" s="2182"/>
      <c r="ARN70" s="2181"/>
      <c r="ARO70" s="2182"/>
      <c r="ARP70" s="2182"/>
      <c r="ARQ70" s="2182"/>
      <c r="ARR70" s="2182"/>
      <c r="ARS70" s="2182"/>
      <c r="ART70" s="2181"/>
      <c r="ARU70" s="2182"/>
      <c r="ARV70" s="2182"/>
      <c r="ARW70" s="2182"/>
      <c r="ARX70" s="2182"/>
      <c r="ARY70" s="2182"/>
      <c r="ARZ70" s="2181"/>
      <c r="ASA70" s="2182"/>
      <c r="ASB70" s="2182"/>
      <c r="ASC70" s="2182"/>
      <c r="ASD70" s="2182"/>
      <c r="ASE70" s="2182"/>
      <c r="ASF70" s="2181"/>
      <c r="ASG70" s="2182"/>
      <c r="ASH70" s="2182"/>
      <c r="ASI70" s="2182"/>
      <c r="ASJ70" s="2182"/>
      <c r="ASK70" s="2182"/>
      <c r="ASL70" s="2181"/>
      <c r="ASM70" s="2182"/>
      <c r="ASN70" s="2182"/>
      <c r="ASO70" s="2182"/>
      <c r="ASP70" s="2182"/>
      <c r="ASQ70" s="2182"/>
      <c r="ASR70" s="2181"/>
      <c r="ASS70" s="2182"/>
      <c r="AST70" s="2182"/>
      <c r="ASU70" s="2182"/>
      <c r="ASV70" s="2182"/>
      <c r="ASW70" s="2182"/>
      <c r="ASX70" s="2181"/>
      <c r="ASY70" s="2182"/>
      <c r="ASZ70" s="2182"/>
      <c r="ATA70" s="2182"/>
      <c r="ATB70" s="2182"/>
      <c r="ATC70" s="2182"/>
      <c r="ATD70" s="2181"/>
      <c r="ATE70" s="2182"/>
      <c r="ATF70" s="2182"/>
      <c r="ATG70" s="2182"/>
      <c r="ATH70" s="2182"/>
      <c r="ATI70" s="2182"/>
      <c r="ATJ70" s="2181"/>
      <c r="ATK70" s="2182"/>
      <c r="ATL70" s="2182"/>
      <c r="ATM70" s="2182"/>
      <c r="ATN70" s="2182"/>
      <c r="ATO70" s="2182"/>
      <c r="ATP70" s="2181"/>
      <c r="ATQ70" s="2182"/>
      <c r="ATR70" s="2182"/>
      <c r="ATS70" s="2182"/>
      <c r="ATT70" s="2182"/>
      <c r="ATU70" s="2182"/>
      <c r="ATV70" s="2181"/>
      <c r="ATW70" s="2182"/>
      <c r="ATX70" s="2182"/>
      <c r="ATY70" s="2182"/>
      <c r="ATZ70" s="2182"/>
      <c r="AUA70" s="2182"/>
      <c r="AUB70" s="2181"/>
      <c r="AUC70" s="2182"/>
      <c r="AUD70" s="2182"/>
      <c r="AUE70" s="2182"/>
      <c r="AUF70" s="2182"/>
      <c r="AUG70" s="2182"/>
      <c r="AUH70" s="2181"/>
      <c r="AUI70" s="2182"/>
      <c r="AUJ70" s="2182"/>
      <c r="AUK70" s="2182"/>
      <c r="AUL70" s="2182"/>
      <c r="AUM70" s="2182"/>
      <c r="AUN70" s="2181"/>
      <c r="AUO70" s="2182"/>
      <c r="AUP70" s="2182"/>
      <c r="AUQ70" s="2182"/>
      <c r="AUR70" s="2182"/>
      <c r="AUS70" s="2182"/>
      <c r="AUT70" s="2181"/>
      <c r="AUU70" s="2182"/>
      <c r="AUV70" s="2182"/>
      <c r="AUW70" s="2182"/>
      <c r="AUX70" s="2182"/>
      <c r="AUY70" s="2182"/>
      <c r="AUZ70" s="2181"/>
      <c r="AVA70" s="2182"/>
      <c r="AVB70" s="2182"/>
      <c r="AVC70" s="2182"/>
      <c r="AVD70" s="2182"/>
      <c r="AVE70" s="2182"/>
      <c r="AVF70" s="2181"/>
      <c r="AVG70" s="2182"/>
      <c r="AVH70" s="2182"/>
      <c r="AVI70" s="2182"/>
      <c r="AVJ70" s="2182"/>
      <c r="AVK70" s="2182"/>
      <c r="AVL70" s="2181"/>
      <c r="AVM70" s="2182"/>
      <c r="AVN70" s="2182"/>
      <c r="AVO70" s="2182"/>
      <c r="AVP70" s="2182"/>
      <c r="AVQ70" s="2182"/>
      <c r="AVR70" s="2181"/>
      <c r="AVS70" s="2182"/>
      <c r="AVT70" s="2182"/>
      <c r="AVU70" s="2182"/>
      <c r="AVV70" s="2182"/>
      <c r="AVW70" s="2182"/>
      <c r="AVX70" s="2181"/>
      <c r="AVY70" s="2182"/>
      <c r="AVZ70" s="2182"/>
      <c r="AWA70" s="2182"/>
      <c r="AWB70" s="2182"/>
      <c r="AWC70" s="2182"/>
      <c r="AWD70" s="2181"/>
      <c r="AWE70" s="2182"/>
      <c r="AWF70" s="2182"/>
      <c r="AWG70" s="2182"/>
      <c r="AWH70" s="2182"/>
      <c r="AWI70" s="2182"/>
      <c r="AWJ70" s="2181"/>
      <c r="AWK70" s="2182"/>
      <c r="AWL70" s="2182"/>
      <c r="AWM70" s="2182"/>
      <c r="AWN70" s="2182"/>
      <c r="AWO70" s="2182"/>
      <c r="AWP70" s="2181"/>
      <c r="AWQ70" s="2182"/>
      <c r="AWR70" s="2182"/>
      <c r="AWS70" s="2182"/>
      <c r="AWT70" s="2182"/>
      <c r="AWU70" s="2182"/>
      <c r="AWV70" s="2181"/>
      <c r="AWW70" s="2182"/>
      <c r="AWX70" s="2182"/>
      <c r="AWY70" s="2182"/>
      <c r="AWZ70" s="2182"/>
      <c r="AXA70" s="2182"/>
      <c r="AXB70" s="2181"/>
      <c r="AXC70" s="2182"/>
      <c r="AXD70" s="2182"/>
      <c r="AXE70" s="2182"/>
      <c r="AXF70" s="2182"/>
      <c r="AXG70" s="2182"/>
      <c r="AXH70" s="2181"/>
      <c r="AXI70" s="2182"/>
      <c r="AXJ70" s="2182"/>
      <c r="AXK70" s="2182"/>
      <c r="AXL70" s="2182"/>
      <c r="AXM70" s="2182"/>
      <c r="AXN70" s="2181"/>
      <c r="AXO70" s="2182"/>
      <c r="AXP70" s="2182"/>
      <c r="AXQ70" s="2182"/>
      <c r="AXR70" s="2182"/>
      <c r="AXS70" s="2182"/>
      <c r="AXT70" s="2181"/>
      <c r="AXU70" s="2182"/>
      <c r="AXV70" s="2182"/>
      <c r="AXW70" s="2182"/>
      <c r="AXX70" s="2182"/>
      <c r="AXY70" s="2182"/>
      <c r="AXZ70" s="2181"/>
      <c r="AYA70" s="2182"/>
      <c r="AYB70" s="2182"/>
      <c r="AYC70" s="2182"/>
      <c r="AYD70" s="2182"/>
      <c r="AYE70" s="2182"/>
      <c r="AYF70" s="2181"/>
      <c r="AYG70" s="2182"/>
      <c r="AYH70" s="2182"/>
      <c r="AYI70" s="2182"/>
      <c r="AYJ70" s="2182"/>
      <c r="AYK70" s="2182"/>
      <c r="AYL70" s="2181"/>
      <c r="AYM70" s="2182"/>
      <c r="AYN70" s="2182"/>
      <c r="AYO70" s="2182"/>
      <c r="AYP70" s="2182"/>
      <c r="AYQ70" s="2182"/>
      <c r="AYR70" s="2181"/>
      <c r="AYS70" s="2182"/>
      <c r="AYT70" s="2182"/>
      <c r="AYU70" s="2182"/>
      <c r="AYV70" s="2182"/>
      <c r="AYW70" s="2182"/>
      <c r="AYX70" s="2181"/>
      <c r="AYY70" s="2182"/>
      <c r="AYZ70" s="2182"/>
      <c r="AZA70" s="2182"/>
      <c r="AZB70" s="2182"/>
      <c r="AZC70" s="2182"/>
      <c r="AZD70" s="2181"/>
      <c r="AZE70" s="2182"/>
      <c r="AZF70" s="2182"/>
      <c r="AZG70" s="2182"/>
      <c r="AZH70" s="2182"/>
      <c r="AZI70" s="2182"/>
      <c r="AZJ70" s="2181"/>
      <c r="AZK70" s="2182"/>
      <c r="AZL70" s="2182"/>
      <c r="AZM70" s="2182"/>
      <c r="AZN70" s="2182"/>
      <c r="AZO70" s="2182"/>
      <c r="AZP70" s="2181"/>
      <c r="AZQ70" s="2182"/>
      <c r="AZR70" s="2182"/>
      <c r="AZS70" s="2182"/>
      <c r="AZT70" s="2182"/>
      <c r="AZU70" s="2182"/>
      <c r="AZV70" s="2181"/>
      <c r="AZW70" s="2182"/>
      <c r="AZX70" s="2182"/>
      <c r="AZY70" s="2182"/>
      <c r="AZZ70" s="2182"/>
      <c r="BAA70" s="2182"/>
      <c r="BAB70" s="2181"/>
      <c r="BAC70" s="2182"/>
      <c r="BAD70" s="2182"/>
      <c r="BAE70" s="2182"/>
      <c r="BAF70" s="2182"/>
      <c r="BAG70" s="2182"/>
      <c r="BAH70" s="2181"/>
      <c r="BAI70" s="2182"/>
      <c r="BAJ70" s="2182"/>
      <c r="BAK70" s="2182"/>
      <c r="BAL70" s="2182"/>
      <c r="BAM70" s="2182"/>
      <c r="BAN70" s="2181"/>
      <c r="BAO70" s="2182"/>
      <c r="BAP70" s="2182"/>
      <c r="BAQ70" s="2182"/>
      <c r="BAR70" s="2182"/>
      <c r="BAS70" s="2182"/>
      <c r="BAT70" s="2181"/>
      <c r="BAU70" s="2182"/>
      <c r="BAV70" s="2182"/>
      <c r="BAW70" s="2182"/>
      <c r="BAX70" s="2182"/>
      <c r="BAY70" s="2182"/>
      <c r="BAZ70" s="2181"/>
      <c r="BBA70" s="2182"/>
      <c r="BBB70" s="2182"/>
      <c r="BBC70" s="2182"/>
      <c r="BBD70" s="2182"/>
      <c r="BBE70" s="2182"/>
      <c r="BBF70" s="2181"/>
      <c r="BBG70" s="2182"/>
      <c r="BBH70" s="2182"/>
      <c r="BBI70" s="2182"/>
      <c r="BBJ70" s="2182"/>
      <c r="BBK70" s="2182"/>
      <c r="BBL70" s="2181"/>
      <c r="BBM70" s="2182"/>
      <c r="BBN70" s="2182"/>
      <c r="BBO70" s="2182"/>
      <c r="BBP70" s="2182"/>
      <c r="BBQ70" s="2182"/>
      <c r="BBR70" s="2181"/>
      <c r="BBS70" s="2182"/>
      <c r="BBT70" s="2182"/>
      <c r="BBU70" s="2182"/>
      <c r="BBV70" s="2182"/>
      <c r="BBW70" s="2182"/>
      <c r="BBX70" s="2181"/>
      <c r="BBY70" s="2182"/>
      <c r="BBZ70" s="2182"/>
      <c r="BCA70" s="2182"/>
      <c r="BCB70" s="2182"/>
      <c r="BCC70" s="2182"/>
      <c r="BCD70" s="2181"/>
      <c r="BCE70" s="2182"/>
      <c r="BCF70" s="2182"/>
      <c r="BCG70" s="2182"/>
      <c r="BCH70" s="2182"/>
      <c r="BCI70" s="2182"/>
      <c r="BCJ70" s="2181"/>
      <c r="BCK70" s="2182"/>
      <c r="BCL70" s="2182"/>
      <c r="BCM70" s="2182"/>
      <c r="BCN70" s="2182"/>
      <c r="BCO70" s="2182"/>
      <c r="BCP70" s="2181"/>
      <c r="BCQ70" s="2182"/>
      <c r="BCR70" s="2182"/>
      <c r="BCS70" s="2182"/>
      <c r="BCT70" s="2182"/>
      <c r="BCU70" s="2182"/>
      <c r="BCV70" s="2181"/>
      <c r="BCW70" s="2182"/>
      <c r="BCX70" s="2182"/>
      <c r="BCY70" s="2182"/>
      <c r="BCZ70" s="2182"/>
      <c r="BDA70" s="2182"/>
      <c r="BDB70" s="2181"/>
      <c r="BDC70" s="2182"/>
      <c r="BDD70" s="2182"/>
      <c r="BDE70" s="2182"/>
      <c r="BDF70" s="2182"/>
      <c r="BDG70" s="2182"/>
      <c r="BDH70" s="2181"/>
      <c r="BDI70" s="2182"/>
      <c r="BDJ70" s="2182"/>
      <c r="BDK70" s="2182"/>
      <c r="BDL70" s="2182"/>
      <c r="BDM70" s="2182"/>
      <c r="BDN70" s="2181"/>
      <c r="BDO70" s="2182"/>
      <c r="BDP70" s="2182"/>
      <c r="BDQ70" s="2182"/>
      <c r="BDR70" s="2182"/>
      <c r="BDS70" s="2182"/>
      <c r="BDT70" s="2181"/>
      <c r="BDU70" s="2182"/>
      <c r="BDV70" s="2182"/>
      <c r="BDW70" s="2182"/>
      <c r="BDX70" s="2182"/>
      <c r="BDY70" s="2182"/>
      <c r="BDZ70" s="2181"/>
      <c r="BEA70" s="2182"/>
      <c r="BEB70" s="2182"/>
      <c r="BEC70" s="2182"/>
      <c r="BED70" s="2182"/>
      <c r="BEE70" s="2182"/>
      <c r="BEF70" s="2181"/>
      <c r="BEG70" s="2182"/>
      <c r="BEH70" s="2182"/>
      <c r="BEI70" s="2182"/>
      <c r="BEJ70" s="2182"/>
      <c r="BEK70" s="2182"/>
      <c r="BEL70" s="2181"/>
      <c r="BEM70" s="2182"/>
      <c r="BEN70" s="2182"/>
      <c r="BEO70" s="2182"/>
      <c r="BEP70" s="2182"/>
      <c r="BEQ70" s="2182"/>
      <c r="BER70" s="2181"/>
      <c r="BES70" s="2182"/>
      <c r="BET70" s="2182"/>
      <c r="BEU70" s="2182"/>
      <c r="BEV70" s="2182"/>
      <c r="BEW70" s="2182"/>
      <c r="BEX70" s="2181"/>
      <c r="BEY70" s="2182"/>
      <c r="BEZ70" s="2182"/>
      <c r="BFA70" s="2182"/>
      <c r="BFB70" s="2182"/>
      <c r="BFC70" s="2182"/>
      <c r="BFD70" s="2181"/>
      <c r="BFE70" s="2182"/>
      <c r="BFF70" s="2182"/>
      <c r="BFG70" s="2182"/>
      <c r="BFH70" s="2182"/>
      <c r="BFI70" s="2182"/>
      <c r="BFJ70" s="2181"/>
      <c r="BFK70" s="2182"/>
      <c r="BFL70" s="2182"/>
      <c r="BFM70" s="2182"/>
      <c r="BFN70" s="2182"/>
      <c r="BFO70" s="2182"/>
      <c r="BFP70" s="2181"/>
      <c r="BFQ70" s="2182"/>
      <c r="BFR70" s="2182"/>
      <c r="BFS70" s="2182"/>
      <c r="BFT70" s="2182"/>
      <c r="BFU70" s="2182"/>
      <c r="BFV70" s="2181"/>
      <c r="BFW70" s="2182"/>
      <c r="BFX70" s="2182"/>
      <c r="BFY70" s="2182"/>
      <c r="BFZ70" s="2182"/>
      <c r="BGA70" s="2182"/>
      <c r="BGB70" s="2181"/>
      <c r="BGC70" s="2182"/>
      <c r="BGD70" s="2182"/>
      <c r="BGE70" s="2182"/>
      <c r="BGF70" s="2182"/>
      <c r="BGG70" s="2182"/>
      <c r="BGH70" s="2181"/>
      <c r="BGI70" s="2182"/>
      <c r="BGJ70" s="2182"/>
      <c r="BGK70" s="2182"/>
      <c r="BGL70" s="2182"/>
      <c r="BGM70" s="2182"/>
      <c r="BGN70" s="2181"/>
      <c r="BGO70" s="2182"/>
      <c r="BGP70" s="2182"/>
      <c r="BGQ70" s="2182"/>
      <c r="BGR70" s="2182"/>
      <c r="BGS70" s="2182"/>
      <c r="BGT70" s="2181"/>
      <c r="BGU70" s="2182"/>
      <c r="BGV70" s="2182"/>
      <c r="BGW70" s="2182"/>
      <c r="BGX70" s="2182"/>
      <c r="BGY70" s="2182"/>
      <c r="BGZ70" s="2181"/>
      <c r="BHA70" s="2182"/>
      <c r="BHB70" s="2182"/>
      <c r="BHC70" s="2182"/>
      <c r="BHD70" s="2182"/>
      <c r="BHE70" s="2182"/>
      <c r="BHF70" s="2181"/>
      <c r="BHG70" s="2182"/>
      <c r="BHH70" s="2182"/>
      <c r="BHI70" s="2182"/>
      <c r="BHJ70" s="2182"/>
      <c r="BHK70" s="2182"/>
      <c r="BHL70" s="2181"/>
      <c r="BHM70" s="2182"/>
      <c r="BHN70" s="2182"/>
      <c r="BHO70" s="2182"/>
      <c r="BHP70" s="2182"/>
      <c r="BHQ70" s="2182"/>
      <c r="BHR70" s="2181"/>
      <c r="BHS70" s="2182"/>
      <c r="BHT70" s="2182"/>
      <c r="BHU70" s="2182"/>
      <c r="BHV70" s="2182"/>
      <c r="BHW70" s="2182"/>
      <c r="BHX70" s="2181"/>
      <c r="BHY70" s="2182"/>
      <c r="BHZ70" s="2182"/>
      <c r="BIA70" s="2182"/>
      <c r="BIB70" s="2182"/>
      <c r="BIC70" s="2182"/>
      <c r="BID70" s="2181"/>
      <c r="BIE70" s="2182"/>
      <c r="BIF70" s="2182"/>
      <c r="BIG70" s="2182"/>
      <c r="BIH70" s="2182"/>
      <c r="BII70" s="2182"/>
      <c r="BIJ70" s="2181"/>
      <c r="BIK70" s="2182"/>
      <c r="BIL70" s="2182"/>
      <c r="BIM70" s="2182"/>
      <c r="BIN70" s="2182"/>
      <c r="BIO70" s="2182"/>
      <c r="BIP70" s="2181"/>
      <c r="BIQ70" s="2182"/>
      <c r="BIR70" s="2182"/>
      <c r="BIS70" s="2182"/>
      <c r="BIT70" s="2182"/>
      <c r="BIU70" s="2182"/>
      <c r="BIV70" s="2181"/>
      <c r="BIW70" s="2182"/>
      <c r="BIX70" s="2182"/>
      <c r="BIY70" s="2182"/>
      <c r="BIZ70" s="2182"/>
      <c r="BJA70" s="2182"/>
      <c r="BJB70" s="2181"/>
      <c r="BJC70" s="2182"/>
      <c r="BJD70" s="2182"/>
      <c r="BJE70" s="2182"/>
      <c r="BJF70" s="2182"/>
      <c r="BJG70" s="2182"/>
      <c r="BJH70" s="2181"/>
      <c r="BJI70" s="2182"/>
      <c r="BJJ70" s="2182"/>
      <c r="BJK70" s="2182"/>
      <c r="BJL70" s="2182"/>
      <c r="BJM70" s="2182"/>
      <c r="BJN70" s="2181"/>
      <c r="BJO70" s="2182"/>
      <c r="BJP70" s="2182"/>
      <c r="BJQ70" s="2182"/>
      <c r="BJR70" s="2182"/>
      <c r="BJS70" s="2182"/>
      <c r="BJT70" s="2181"/>
      <c r="BJU70" s="2182"/>
      <c r="BJV70" s="2182"/>
      <c r="BJW70" s="2182"/>
      <c r="BJX70" s="2182"/>
      <c r="BJY70" s="2182"/>
      <c r="BJZ70" s="2181"/>
      <c r="BKA70" s="2182"/>
      <c r="BKB70" s="2182"/>
      <c r="BKC70" s="2182"/>
      <c r="BKD70" s="2182"/>
      <c r="BKE70" s="2182"/>
      <c r="BKF70" s="2181"/>
      <c r="BKG70" s="2182"/>
      <c r="BKH70" s="2182"/>
      <c r="BKI70" s="2182"/>
      <c r="BKJ70" s="2182"/>
      <c r="BKK70" s="2182"/>
      <c r="BKL70" s="2181"/>
      <c r="BKM70" s="2182"/>
      <c r="BKN70" s="2182"/>
      <c r="BKO70" s="2182"/>
      <c r="BKP70" s="2182"/>
      <c r="BKQ70" s="2182"/>
      <c r="BKR70" s="2181"/>
      <c r="BKS70" s="2182"/>
      <c r="BKT70" s="2182"/>
      <c r="BKU70" s="2182"/>
      <c r="BKV70" s="2182"/>
      <c r="BKW70" s="2182"/>
      <c r="BKX70" s="2181"/>
      <c r="BKY70" s="2182"/>
      <c r="BKZ70" s="2182"/>
      <c r="BLA70" s="2182"/>
      <c r="BLB70" s="2182"/>
      <c r="BLC70" s="2182"/>
      <c r="BLD70" s="2181"/>
      <c r="BLE70" s="2182"/>
      <c r="BLF70" s="2182"/>
      <c r="BLG70" s="2182"/>
      <c r="BLH70" s="2182"/>
      <c r="BLI70" s="2182"/>
      <c r="BLJ70" s="2181"/>
      <c r="BLK70" s="2182"/>
      <c r="BLL70" s="2182"/>
      <c r="BLM70" s="2182"/>
      <c r="BLN70" s="2182"/>
      <c r="BLO70" s="2182"/>
      <c r="BLP70" s="2181"/>
      <c r="BLQ70" s="2182"/>
      <c r="BLR70" s="2182"/>
      <c r="BLS70" s="2182"/>
      <c r="BLT70" s="2182"/>
      <c r="BLU70" s="2182"/>
      <c r="BLV70" s="2181"/>
      <c r="BLW70" s="2182"/>
      <c r="BLX70" s="2182"/>
      <c r="BLY70" s="2182"/>
      <c r="BLZ70" s="2182"/>
      <c r="BMA70" s="2182"/>
      <c r="BMB70" s="2181"/>
      <c r="BMC70" s="2182"/>
      <c r="BMD70" s="2182"/>
      <c r="BME70" s="2182"/>
      <c r="BMF70" s="2182"/>
      <c r="BMG70" s="2182"/>
      <c r="BMH70" s="2181"/>
      <c r="BMI70" s="2182"/>
      <c r="BMJ70" s="2182"/>
      <c r="BMK70" s="2182"/>
      <c r="BML70" s="2182"/>
      <c r="BMM70" s="2182"/>
      <c r="BMN70" s="2181"/>
      <c r="BMO70" s="2182"/>
      <c r="BMP70" s="2182"/>
      <c r="BMQ70" s="2182"/>
      <c r="BMR70" s="2182"/>
      <c r="BMS70" s="2182"/>
      <c r="BMT70" s="2181"/>
      <c r="BMU70" s="2182"/>
      <c r="BMV70" s="2182"/>
      <c r="BMW70" s="2182"/>
      <c r="BMX70" s="2182"/>
      <c r="BMY70" s="2182"/>
      <c r="BMZ70" s="2181"/>
      <c r="BNA70" s="2182"/>
      <c r="BNB70" s="2182"/>
      <c r="BNC70" s="2182"/>
      <c r="BND70" s="2182"/>
      <c r="BNE70" s="2182"/>
      <c r="BNF70" s="2181"/>
      <c r="BNG70" s="2182"/>
      <c r="BNH70" s="2182"/>
      <c r="BNI70" s="2182"/>
      <c r="BNJ70" s="2182"/>
      <c r="BNK70" s="2182"/>
      <c r="BNL70" s="2181"/>
      <c r="BNM70" s="2182"/>
      <c r="BNN70" s="2182"/>
      <c r="BNO70" s="2182"/>
      <c r="BNP70" s="2182"/>
      <c r="BNQ70" s="2182"/>
      <c r="BNR70" s="2181"/>
      <c r="BNS70" s="2182"/>
      <c r="BNT70" s="2182"/>
      <c r="BNU70" s="2182"/>
      <c r="BNV70" s="2182"/>
      <c r="BNW70" s="2182"/>
      <c r="BNX70" s="2181"/>
      <c r="BNY70" s="2182"/>
      <c r="BNZ70" s="2182"/>
      <c r="BOA70" s="2182"/>
      <c r="BOB70" s="2182"/>
      <c r="BOC70" s="2182"/>
      <c r="BOD70" s="2181"/>
      <c r="BOE70" s="2182"/>
      <c r="BOF70" s="2182"/>
      <c r="BOG70" s="2182"/>
      <c r="BOH70" s="2182"/>
      <c r="BOI70" s="2182"/>
      <c r="BOJ70" s="2181"/>
      <c r="BOK70" s="2182"/>
      <c r="BOL70" s="2182"/>
      <c r="BOM70" s="2182"/>
      <c r="BON70" s="2182"/>
      <c r="BOO70" s="2182"/>
      <c r="BOP70" s="2181"/>
      <c r="BOQ70" s="2182"/>
      <c r="BOR70" s="2182"/>
      <c r="BOS70" s="2182"/>
      <c r="BOT70" s="2182"/>
      <c r="BOU70" s="2182"/>
      <c r="BOV70" s="2181"/>
      <c r="BOW70" s="2182"/>
      <c r="BOX70" s="2182"/>
      <c r="BOY70" s="2182"/>
      <c r="BOZ70" s="2182"/>
      <c r="BPA70" s="2182"/>
      <c r="BPB70" s="2181"/>
      <c r="BPC70" s="2182"/>
      <c r="BPD70" s="2182"/>
      <c r="BPE70" s="2182"/>
      <c r="BPF70" s="2182"/>
      <c r="BPG70" s="2182"/>
      <c r="BPH70" s="2181"/>
      <c r="BPI70" s="2182"/>
      <c r="BPJ70" s="2182"/>
      <c r="BPK70" s="2182"/>
      <c r="BPL70" s="2182"/>
      <c r="BPM70" s="2182"/>
      <c r="BPN70" s="2181"/>
      <c r="BPO70" s="2182"/>
      <c r="BPP70" s="2182"/>
      <c r="BPQ70" s="2182"/>
      <c r="BPR70" s="2182"/>
      <c r="BPS70" s="2182"/>
      <c r="BPT70" s="2181"/>
      <c r="BPU70" s="2182"/>
      <c r="BPV70" s="2182"/>
      <c r="BPW70" s="2182"/>
      <c r="BPX70" s="2182"/>
      <c r="BPY70" s="2182"/>
      <c r="BPZ70" s="2181"/>
      <c r="BQA70" s="2182"/>
      <c r="BQB70" s="2182"/>
      <c r="BQC70" s="2182"/>
      <c r="BQD70" s="2182"/>
      <c r="BQE70" s="2182"/>
      <c r="BQF70" s="2181"/>
      <c r="BQG70" s="2182"/>
      <c r="BQH70" s="2182"/>
      <c r="BQI70" s="2182"/>
      <c r="BQJ70" s="2182"/>
      <c r="BQK70" s="2182"/>
      <c r="BQL70" s="2181"/>
      <c r="BQM70" s="2182"/>
      <c r="BQN70" s="2182"/>
      <c r="BQO70" s="2182"/>
      <c r="BQP70" s="2182"/>
      <c r="BQQ70" s="2182"/>
      <c r="BQR70" s="2181"/>
      <c r="BQS70" s="2182"/>
      <c r="BQT70" s="2182"/>
      <c r="BQU70" s="2182"/>
      <c r="BQV70" s="2182"/>
      <c r="BQW70" s="2182"/>
      <c r="BQX70" s="2181"/>
      <c r="BQY70" s="2182"/>
      <c r="BQZ70" s="2182"/>
      <c r="BRA70" s="2182"/>
      <c r="BRB70" s="2182"/>
      <c r="BRC70" s="2182"/>
      <c r="BRD70" s="2181"/>
      <c r="BRE70" s="2182"/>
      <c r="BRF70" s="2182"/>
      <c r="BRG70" s="2182"/>
      <c r="BRH70" s="2182"/>
      <c r="BRI70" s="2182"/>
      <c r="BRJ70" s="2181"/>
      <c r="BRK70" s="2182"/>
      <c r="BRL70" s="2182"/>
      <c r="BRM70" s="2182"/>
      <c r="BRN70" s="2182"/>
      <c r="BRO70" s="2182"/>
      <c r="BRP70" s="2181"/>
      <c r="BRQ70" s="2182"/>
      <c r="BRR70" s="2182"/>
      <c r="BRS70" s="2182"/>
      <c r="BRT70" s="2182"/>
      <c r="BRU70" s="2182"/>
      <c r="BRV70" s="2181"/>
      <c r="BRW70" s="2182"/>
      <c r="BRX70" s="2182"/>
      <c r="BRY70" s="2182"/>
      <c r="BRZ70" s="2182"/>
      <c r="BSA70" s="2182"/>
      <c r="BSB70" s="2181"/>
      <c r="BSC70" s="2182"/>
      <c r="BSD70" s="2182"/>
      <c r="BSE70" s="2182"/>
      <c r="BSF70" s="2182"/>
      <c r="BSG70" s="2182"/>
      <c r="BSH70" s="2181"/>
      <c r="BSI70" s="2182"/>
      <c r="BSJ70" s="2182"/>
      <c r="BSK70" s="2182"/>
      <c r="BSL70" s="2182"/>
      <c r="BSM70" s="2182"/>
      <c r="BSN70" s="2181"/>
      <c r="BSO70" s="2182"/>
      <c r="BSP70" s="2182"/>
      <c r="BSQ70" s="2182"/>
      <c r="BSR70" s="2182"/>
      <c r="BSS70" s="2182"/>
      <c r="BST70" s="2181"/>
      <c r="BSU70" s="2182"/>
      <c r="BSV70" s="2182"/>
      <c r="BSW70" s="2182"/>
      <c r="BSX70" s="2182"/>
      <c r="BSY70" s="2182"/>
      <c r="BSZ70" s="2181"/>
      <c r="BTA70" s="2182"/>
      <c r="BTB70" s="2182"/>
      <c r="BTC70" s="2182"/>
      <c r="BTD70" s="2182"/>
      <c r="BTE70" s="2182"/>
      <c r="BTF70" s="2181"/>
      <c r="BTG70" s="2182"/>
      <c r="BTH70" s="2182"/>
      <c r="BTI70" s="2182"/>
      <c r="BTJ70" s="2182"/>
      <c r="BTK70" s="2182"/>
      <c r="BTL70" s="2181"/>
      <c r="BTM70" s="2182"/>
      <c r="BTN70" s="2182"/>
      <c r="BTO70" s="2182"/>
      <c r="BTP70" s="2182"/>
      <c r="BTQ70" s="2182"/>
      <c r="BTR70" s="2181"/>
      <c r="BTS70" s="2182"/>
      <c r="BTT70" s="2182"/>
      <c r="BTU70" s="2182"/>
      <c r="BTV70" s="2182"/>
      <c r="BTW70" s="2182"/>
      <c r="BTX70" s="2181"/>
      <c r="BTY70" s="2182"/>
      <c r="BTZ70" s="2182"/>
      <c r="BUA70" s="2182"/>
      <c r="BUB70" s="2182"/>
      <c r="BUC70" s="2182"/>
      <c r="BUD70" s="2181"/>
      <c r="BUE70" s="2182"/>
      <c r="BUF70" s="2182"/>
      <c r="BUG70" s="2182"/>
      <c r="BUH70" s="2182"/>
      <c r="BUI70" s="2182"/>
      <c r="BUJ70" s="2181"/>
      <c r="BUK70" s="2182"/>
      <c r="BUL70" s="2182"/>
      <c r="BUM70" s="2182"/>
      <c r="BUN70" s="2182"/>
      <c r="BUO70" s="2182"/>
      <c r="BUP70" s="2181"/>
      <c r="BUQ70" s="2182"/>
      <c r="BUR70" s="2182"/>
      <c r="BUS70" s="2182"/>
      <c r="BUT70" s="2182"/>
      <c r="BUU70" s="2182"/>
      <c r="BUV70" s="2181"/>
      <c r="BUW70" s="2182"/>
      <c r="BUX70" s="2182"/>
      <c r="BUY70" s="2182"/>
      <c r="BUZ70" s="2182"/>
      <c r="BVA70" s="2182"/>
      <c r="BVB70" s="2181"/>
      <c r="BVC70" s="2182"/>
      <c r="BVD70" s="2182"/>
      <c r="BVE70" s="2182"/>
      <c r="BVF70" s="2182"/>
      <c r="BVG70" s="2182"/>
      <c r="BVH70" s="2181"/>
      <c r="BVI70" s="2182"/>
      <c r="BVJ70" s="2182"/>
      <c r="BVK70" s="2182"/>
      <c r="BVL70" s="2182"/>
      <c r="BVM70" s="2182"/>
      <c r="BVN70" s="2181"/>
      <c r="BVO70" s="2182"/>
      <c r="BVP70" s="2182"/>
      <c r="BVQ70" s="2182"/>
      <c r="BVR70" s="2182"/>
      <c r="BVS70" s="2182"/>
      <c r="BVT70" s="2181"/>
      <c r="BVU70" s="2182"/>
      <c r="BVV70" s="2182"/>
      <c r="BVW70" s="2182"/>
      <c r="BVX70" s="2182"/>
      <c r="BVY70" s="2182"/>
      <c r="BVZ70" s="2181"/>
      <c r="BWA70" s="2182"/>
      <c r="BWB70" s="2182"/>
      <c r="BWC70" s="2182"/>
      <c r="BWD70" s="2182"/>
      <c r="BWE70" s="2182"/>
      <c r="BWF70" s="2181"/>
      <c r="BWG70" s="2182"/>
      <c r="BWH70" s="2182"/>
      <c r="BWI70" s="2182"/>
      <c r="BWJ70" s="2182"/>
      <c r="BWK70" s="2182"/>
      <c r="BWL70" s="2181"/>
      <c r="BWM70" s="2182"/>
      <c r="BWN70" s="2182"/>
      <c r="BWO70" s="2182"/>
      <c r="BWP70" s="2182"/>
      <c r="BWQ70" s="2182"/>
      <c r="BWR70" s="2181"/>
      <c r="BWS70" s="2182"/>
      <c r="BWT70" s="2182"/>
      <c r="BWU70" s="2182"/>
      <c r="BWV70" s="2182"/>
      <c r="BWW70" s="2182"/>
      <c r="BWX70" s="2181"/>
      <c r="BWY70" s="2182"/>
      <c r="BWZ70" s="2182"/>
      <c r="BXA70" s="2182"/>
      <c r="BXB70" s="2182"/>
      <c r="BXC70" s="2182"/>
      <c r="BXD70" s="2181"/>
      <c r="BXE70" s="2182"/>
      <c r="BXF70" s="2182"/>
      <c r="BXG70" s="2182"/>
      <c r="BXH70" s="2182"/>
      <c r="BXI70" s="2182"/>
      <c r="BXJ70" s="2181"/>
      <c r="BXK70" s="2182"/>
      <c r="BXL70" s="2182"/>
      <c r="BXM70" s="2182"/>
      <c r="BXN70" s="2182"/>
      <c r="BXO70" s="2182"/>
      <c r="BXP70" s="2181"/>
      <c r="BXQ70" s="2182"/>
      <c r="BXR70" s="2182"/>
      <c r="BXS70" s="2182"/>
      <c r="BXT70" s="2182"/>
      <c r="BXU70" s="2182"/>
      <c r="BXV70" s="2181"/>
      <c r="BXW70" s="2182"/>
      <c r="BXX70" s="2182"/>
      <c r="BXY70" s="2182"/>
      <c r="BXZ70" s="2182"/>
      <c r="BYA70" s="2182"/>
      <c r="BYB70" s="2181"/>
      <c r="BYC70" s="2182"/>
      <c r="BYD70" s="2182"/>
      <c r="BYE70" s="2182"/>
      <c r="BYF70" s="2182"/>
      <c r="BYG70" s="2182"/>
      <c r="BYH70" s="2181"/>
      <c r="BYI70" s="2182"/>
      <c r="BYJ70" s="2182"/>
      <c r="BYK70" s="2182"/>
      <c r="BYL70" s="2182"/>
      <c r="BYM70" s="2182"/>
      <c r="BYN70" s="2181"/>
      <c r="BYO70" s="2182"/>
      <c r="BYP70" s="2182"/>
      <c r="BYQ70" s="2182"/>
      <c r="BYR70" s="2182"/>
      <c r="BYS70" s="2182"/>
      <c r="BYT70" s="2181"/>
      <c r="BYU70" s="2182"/>
      <c r="BYV70" s="2182"/>
      <c r="BYW70" s="2182"/>
      <c r="BYX70" s="2182"/>
      <c r="BYY70" s="2182"/>
      <c r="BYZ70" s="2181"/>
      <c r="BZA70" s="2182"/>
      <c r="BZB70" s="2182"/>
      <c r="BZC70" s="2182"/>
      <c r="BZD70" s="2182"/>
      <c r="BZE70" s="2182"/>
      <c r="BZF70" s="2181"/>
      <c r="BZG70" s="2182"/>
      <c r="BZH70" s="2182"/>
      <c r="BZI70" s="2182"/>
      <c r="BZJ70" s="2182"/>
      <c r="BZK70" s="2182"/>
      <c r="BZL70" s="2181"/>
      <c r="BZM70" s="2182"/>
      <c r="BZN70" s="2182"/>
      <c r="BZO70" s="2182"/>
      <c r="BZP70" s="2182"/>
      <c r="BZQ70" s="2182"/>
      <c r="BZR70" s="2181"/>
      <c r="BZS70" s="2182"/>
      <c r="BZT70" s="2182"/>
      <c r="BZU70" s="2182"/>
      <c r="BZV70" s="2182"/>
      <c r="BZW70" s="2182"/>
      <c r="BZX70" s="2181"/>
      <c r="BZY70" s="2182"/>
      <c r="BZZ70" s="2182"/>
      <c r="CAA70" s="2182"/>
      <c r="CAB70" s="2182"/>
      <c r="CAC70" s="2182"/>
      <c r="CAD70" s="2181"/>
      <c r="CAE70" s="2182"/>
      <c r="CAF70" s="2182"/>
      <c r="CAG70" s="2182"/>
      <c r="CAH70" s="2182"/>
      <c r="CAI70" s="2182"/>
      <c r="CAJ70" s="2181"/>
      <c r="CAK70" s="2182"/>
      <c r="CAL70" s="2182"/>
      <c r="CAM70" s="2182"/>
      <c r="CAN70" s="2182"/>
      <c r="CAO70" s="2182"/>
      <c r="CAP70" s="2181"/>
      <c r="CAQ70" s="2182"/>
      <c r="CAR70" s="2182"/>
      <c r="CAS70" s="2182"/>
      <c r="CAT70" s="2182"/>
      <c r="CAU70" s="2182"/>
      <c r="CAV70" s="2181"/>
      <c r="CAW70" s="2182"/>
      <c r="CAX70" s="2182"/>
      <c r="CAY70" s="2182"/>
      <c r="CAZ70" s="2182"/>
      <c r="CBA70" s="2182"/>
      <c r="CBB70" s="2181"/>
      <c r="CBC70" s="2182"/>
      <c r="CBD70" s="2182"/>
      <c r="CBE70" s="2182"/>
      <c r="CBF70" s="2182"/>
      <c r="CBG70" s="2182"/>
      <c r="CBH70" s="2181"/>
      <c r="CBI70" s="2182"/>
      <c r="CBJ70" s="2182"/>
      <c r="CBK70" s="2182"/>
      <c r="CBL70" s="2182"/>
      <c r="CBM70" s="2182"/>
      <c r="CBN70" s="2181"/>
      <c r="CBO70" s="2182"/>
      <c r="CBP70" s="2182"/>
      <c r="CBQ70" s="2182"/>
      <c r="CBR70" s="2182"/>
      <c r="CBS70" s="2182"/>
      <c r="CBT70" s="2181"/>
      <c r="CBU70" s="2182"/>
      <c r="CBV70" s="2182"/>
      <c r="CBW70" s="2182"/>
      <c r="CBX70" s="2182"/>
      <c r="CBY70" s="2182"/>
      <c r="CBZ70" s="2181"/>
      <c r="CCA70" s="2182"/>
      <c r="CCB70" s="2182"/>
      <c r="CCC70" s="2182"/>
      <c r="CCD70" s="2182"/>
      <c r="CCE70" s="2182"/>
      <c r="CCF70" s="2181"/>
      <c r="CCG70" s="2182"/>
      <c r="CCH70" s="2182"/>
      <c r="CCI70" s="2182"/>
      <c r="CCJ70" s="2182"/>
      <c r="CCK70" s="2182"/>
      <c r="CCL70" s="2181"/>
      <c r="CCM70" s="2182"/>
      <c r="CCN70" s="2182"/>
      <c r="CCO70" s="2182"/>
      <c r="CCP70" s="2182"/>
      <c r="CCQ70" s="2182"/>
      <c r="CCR70" s="2181"/>
      <c r="CCS70" s="2182"/>
      <c r="CCT70" s="2182"/>
      <c r="CCU70" s="2182"/>
      <c r="CCV70" s="2182"/>
      <c r="CCW70" s="2182"/>
      <c r="CCX70" s="2181"/>
      <c r="CCY70" s="2182"/>
      <c r="CCZ70" s="2182"/>
      <c r="CDA70" s="2182"/>
      <c r="CDB70" s="2182"/>
      <c r="CDC70" s="2182"/>
      <c r="CDD70" s="2181"/>
      <c r="CDE70" s="2182"/>
      <c r="CDF70" s="2182"/>
      <c r="CDG70" s="2182"/>
      <c r="CDH70" s="2182"/>
      <c r="CDI70" s="2182"/>
      <c r="CDJ70" s="2181"/>
      <c r="CDK70" s="2182"/>
      <c r="CDL70" s="2182"/>
      <c r="CDM70" s="2182"/>
      <c r="CDN70" s="2182"/>
      <c r="CDO70" s="2182"/>
      <c r="CDP70" s="2181"/>
      <c r="CDQ70" s="2182"/>
      <c r="CDR70" s="2182"/>
      <c r="CDS70" s="2182"/>
      <c r="CDT70" s="2182"/>
      <c r="CDU70" s="2182"/>
      <c r="CDV70" s="2181"/>
      <c r="CDW70" s="2182"/>
      <c r="CDX70" s="2182"/>
      <c r="CDY70" s="2182"/>
      <c r="CDZ70" s="2182"/>
      <c r="CEA70" s="2182"/>
      <c r="CEB70" s="2181"/>
      <c r="CEC70" s="2182"/>
      <c r="CED70" s="2182"/>
      <c r="CEE70" s="2182"/>
      <c r="CEF70" s="2182"/>
      <c r="CEG70" s="2182"/>
      <c r="CEH70" s="2181"/>
      <c r="CEI70" s="2182"/>
      <c r="CEJ70" s="2182"/>
      <c r="CEK70" s="2182"/>
      <c r="CEL70" s="2182"/>
      <c r="CEM70" s="2182"/>
      <c r="CEN70" s="2181"/>
      <c r="CEO70" s="2182"/>
      <c r="CEP70" s="2182"/>
      <c r="CEQ70" s="2182"/>
      <c r="CER70" s="2182"/>
      <c r="CES70" s="2182"/>
      <c r="CET70" s="2181"/>
      <c r="CEU70" s="2182"/>
      <c r="CEV70" s="2182"/>
      <c r="CEW70" s="2182"/>
      <c r="CEX70" s="2182"/>
      <c r="CEY70" s="2182"/>
      <c r="CEZ70" s="2181"/>
      <c r="CFA70" s="2182"/>
      <c r="CFB70" s="2182"/>
      <c r="CFC70" s="2182"/>
      <c r="CFD70" s="2182"/>
      <c r="CFE70" s="2182"/>
      <c r="CFF70" s="2181"/>
      <c r="CFG70" s="2182"/>
      <c r="CFH70" s="2182"/>
      <c r="CFI70" s="2182"/>
      <c r="CFJ70" s="2182"/>
      <c r="CFK70" s="2182"/>
      <c r="CFL70" s="2181"/>
      <c r="CFM70" s="2182"/>
      <c r="CFN70" s="2182"/>
      <c r="CFO70" s="2182"/>
      <c r="CFP70" s="2182"/>
      <c r="CFQ70" s="2182"/>
      <c r="CFR70" s="2181"/>
      <c r="CFS70" s="2182"/>
      <c r="CFT70" s="2182"/>
      <c r="CFU70" s="2182"/>
      <c r="CFV70" s="2182"/>
      <c r="CFW70" s="2182"/>
      <c r="CFX70" s="2181"/>
      <c r="CFY70" s="2182"/>
      <c r="CFZ70" s="2182"/>
      <c r="CGA70" s="2182"/>
      <c r="CGB70" s="2182"/>
      <c r="CGC70" s="2182"/>
      <c r="CGD70" s="2181"/>
      <c r="CGE70" s="2182"/>
      <c r="CGF70" s="2182"/>
      <c r="CGG70" s="2182"/>
      <c r="CGH70" s="2182"/>
      <c r="CGI70" s="2182"/>
      <c r="CGJ70" s="2181"/>
      <c r="CGK70" s="2182"/>
      <c r="CGL70" s="2182"/>
      <c r="CGM70" s="2182"/>
      <c r="CGN70" s="2182"/>
      <c r="CGO70" s="2182"/>
      <c r="CGP70" s="2181"/>
      <c r="CGQ70" s="2182"/>
      <c r="CGR70" s="2182"/>
      <c r="CGS70" s="2182"/>
      <c r="CGT70" s="2182"/>
      <c r="CGU70" s="2182"/>
      <c r="CGV70" s="2181"/>
      <c r="CGW70" s="2182"/>
      <c r="CGX70" s="2182"/>
      <c r="CGY70" s="2182"/>
      <c r="CGZ70" s="2182"/>
      <c r="CHA70" s="2182"/>
      <c r="CHB70" s="2181"/>
      <c r="CHC70" s="2182"/>
      <c r="CHD70" s="2182"/>
      <c r="CHE70" s="2182"/>
      <c r="CHF70" s="2182"/>
      <c r="CHG70" s="2182"/>
      <c r="CHH70" s="2181"/>
      <c r="CHI70" s="2182"/>
      <c r="CHJ70" s="2182"/>
      <c r="CHK70" s="2182"/>
      <c r="CHL70" s="2182"/>
      <c r="CHM70" s="2182"/>
      <c r="CHN70" s="2181"/>
      <c r="CHO70" s="2182"/>
      <c r="CHP70" s="2182"/>
      <c r="CHQ70" s="2182"/>
      <c r="CHR70" s="2182"/>
      <c r="CHS70" s="2182"/>
      <c r="CHT70" s="2181"/>
      <c r="CHU70" s="2182"/>
      <c r="CHV70" s="2182"/>
      <c r="CHW70" s="2182"/>
      <c r="CHX70" s="2182"/>
      <c r="CHY70" s="2182"/>
      <c r="CHZ70" s="2181"/>
      <c r="CIA70" s="2182"/>
      <c r="CIB70" s="2182"/>
      <c r="CIC70" s="2182"/>
      <c r="CID70" s="2182"/>
      <c r="CIE70" s="2182"/>
      <c r="CIF70" s="2181"/>
      <c r="CIG70" s="2182"/>
      <c r="CIH70" s="2182"/>
      <c r="CII70" s="2182"/>
      <c r="CIJ70" s="2182"/>
      <c r="CIK70" s="2182"/>
      <c r="CIL70" s="2181"/>
      <c r="CIM70" s="2182"/>
      <c r="CIN70" s="2182"/>
      <c r="CIO70" s="2182"/>
      <c r="CIP70" s="2182"/>
      <c r="CIQ70" s="2182"/>
      <c r="CIR70" s="2181"/>
      <c r="CIS70" s="2182"/>
      <c r="CIT70" s="2182"/>
      <c r="CIU70" s="2182"/>
      <c r="CIV70" s="2182"/>
      <c r="CIW70" s="2182"/>
      <c r="CIX70" s="2181"/>
      <c r="CIY70" s="2182"/>
      <c r="CIZ70" s="2182"/>
      <c r="CJA70" s="2182"/>
      <c r="CJB70" s="2182"/>
      <c r="CJC70" s="2182"/>
      <c r="CJD70" s="2181"/>
      <c r="CJE70" s="2182"/>
      <c r="CJF70" s="2182"/>
      <c r="CJG70" s="2182"/>
      <c r="CJH70" s="2182"/>
      <c r="CJI70" s="2182"/>
      <c r="CJJ70" s="2181"/>
      <c r="CJK70" s="2182"/>
      <c r="CJL70" s="2182"/>
      <c r="CJM70" s="2182"/>
      <c r="CJN70" s="2182"/>
      <c r="CJO70" s="2182"/>
      <c r="CJP70" s="2181"/>
      <c r="CJQ70" s="2182"/>
      <c r="CJR70" s="2182"/>
      <c r="CJS70" s="2182"/>
      <c r="CJT70" s="2182"/>
      <c r="CJU70" s="2182"/>
      <c r="CJV70" s="2181"/>
      <c r="CJW70" s="2182"/>
      <c r="CJX70" s="2182"/>
      <c r="CJY70" s="2182"/>
      <c r="CJZ70" s="2182"/>
      <c r="CKA70" s="2182"/>
      <c r="CKB70" s="2181"/>
      <c r="CKC70" s="2182"/>
      <c r="CKD70" s="2182"/>
      <c r="CKE70" s="2182"/>
      <c r="CKF70" s="2182"/>
      <c r="CKG70" s="2182"/>
      <c r="CKH70" s="2181"/>
      <c r="CKI70" s="2182"/>
      <c r="CKJ70" s="2182"/>
      <c r="CKK70" s="2182"/>
      <c r="CKL70" s="2182"/>
      <c r="CKM70" s="2182"/>
      <c r="CKN70" s="2181"/>
      <c r="CKO70" s="2182"/>
      <c r="CKP70" s="2182"/>
      <c r="CKQ70" s="2182"/>
      <c r="CKR70" s="2182"/>
      <c r="CKS70" s="2182"/>
      <c r="CKT70" s="2181"/>
      <c r="CKU70" s="2182"/>
      <c r="CKV70" s="2182"/>
      <c r="CKW70" s="2182"/>
      <c r="CKX70" s="2182"/>
      <c r="CKY70" s="2182"/>
      <c r="CKZ70" s="2181"/>
      <c r="CLA70" s="2182"/>
      <c r="CLB70" s="2182"/>
      <c r="CLC70" s="2182"/>
      <c r="CLD70" s="2182"/>
      <c r="CLE70" s="2182"/>
      <c r="CLF70" s="2181"/>
      <c r="CLG70" s="2182"/>
      <c r="CLH70" s="2182"/>
      <c r="CLI70" s="2182"/>
      <c r="CLJ70" s="2182"/>
      <c r="CLK70" s="2182"/>
      <c r="CLL70" s="2181"/>
      <c r="CLM70" s="2182"/>
      <c r="CLN70" s="2182"/>
      <c r="CLO70" s="2182"/>
      <c r="CLP70" s="2182"/>
      <c r="CLQ70" s="2182"/>
      <c r="CLR70" s="2181"/>
      <c r="CLS70" s="2182"/>
      <c r="CLT70" s="2182"/>
      <c r="CLU70" s="2182"/>
      <c r="CLV70" s="2182"/>
      <c r="CLW70" s="2182"/>
      <c r="CLX70" s="2181"/>
      <c r="CLY70" s="2182"/>
      <c r="CLZ70" s="2182"/>
      <c r="CMA70" s="2182"/>
      <c r="CMB70" s="2182"/>
      <c r="CMC70" s="2182"/>
      <c r="CMD70" s="2181"/>
      <c r="CME70" s="2182"/>
      <c r="CMF70" s="2182"/>
      <c r="CMG70" s="2182"/>
      <c r="CMH70" s="2182"/>
      <c r="CMI70" s="2182"/>
      <c r="CMJ70" s="2181"/>
      <c r="CMK70" s="2182"/>
      <c r="CML70" s="2182"/>
      <c r="CMM70" s="2182"/>
      <c r="CMN70" s="2182"/>
      <c r="CMO70" s="2182"/>
      <c r="CMP70" s="2181"/>
      <c r="CMQ70" s="2182"/>
      <c r="CMR70" s="2182"/>
      <c r="CMS70" s="2182"/>
      <c r="CMT70" s="2182"/>
      <c r="CMU70" s="2182"/>
      <c r="CMV70" s="2181"/>
      <c r="CMW70" s="2182"/>
      <c r="CMX70" s="2182"/>
      <c r="CMY70" s="2182"/>
      <c r="CMZ70" s="2182"/>
      <c r="CNA70" s="2182"/>
      <c r="CNB70" s="2181"/>
      <c r="CNC70" s="2182"/>
      <c r="CND70" s="2182"/>
      <c r="CNE70" s="2182"/>
      <c r="CNF70" s="2182"/>
      <c r="CNG70" s="2182"/>
      <c r="CNH70" s="2181"/>
      <c r="CNI70" s="2182"/>
      <c r="CNJ70" s="2182"/>
      <c r="CNK70" s="2182"/>
      <c r="CNL70" s="2182"/>
      <c r="CNM70" s="2182"/>
      <c r="CNN70" s="2181"/>
      <c r="CNO70" s="2182"/>
      <c r="CNP70" s="2182"/>
      <c r="CNQ70" s="2182"/>
      <c r="CNR70" s="2182"/>
      <c r="CNS70" s="2182"/>
      <c r="CNT70" s="2181"/>
      <c r="CNU70" s="2182"/>
      <c r="CNV70" s="2182"/>
      <c r="CNW70" s="2182"/>
      <c r="CNX70" s="2182"/>
      <c r="CNY70" s="2182"/>
      <c r="CNZ70" s="2181"/>
      <c r="COA70" s="2182"/>
      <c r="COB70" s="2182"/>
      <c r="COC70" s="2182"/>
      <c r="COD70" s="2182"/>
      <c r="COE70" s="2182"/>
      <c r="COF70" s="2181"/>
      <c r="COG70" s="2182"/>
      <c r="COH70" s="2182"/>
      <c r="COI70" s="2182"/>
      <c r="COJ70" s="2182"/>
      <c r="COK70" s="2182"/>
      <c r="COL70" s="2181"/>
      <c r="COM70" s="2182"/>
      <c r="CON70" s="2182"/>
      <c r="COO70" s="2182"/>
      <c r="COP70" s="2182"/>
      <c r="COQ70" s="2182"/>
      <c r="COR70" s="2181"/>
      <c r="COS70" s="2182"/>
      <c r="COT70" s="2182"/>
      <c r="COU70" s="2182"/>
      <c r="COV70" s="2182"/>
      <c r="COW70" s="2182"/>
      <c r="COX70" s="2181"/>
      <c r="COY70" s="2182"/>
      <c r="COZ70" s="2182"/>
      <c r="CPA70" s="2182"/>
      <c r="CPB70" s="2182"/>
      <c r="CPC70" s="2182"/>
      <c r="CPD70" s="2181"/>
      <c r="CPE70" s="2182"/>
      <c r="CPF70" s="2182"/>
      <c r="CPG70" s="2182"/>
      <c r="CPH70" s="2182"/>
      <c r="CPI70" s="2182"/>
      <c r="CPJ70" s="2181"/>
      <c r="CPK70" s="2182"/>
      <c r="CPL70" s="2182"/>
      <c r="CPM70" s="2182"/>
      <c r="CPN70" s="2182"/>
      <c r="CPO70" s="2182"/>
      <c r="CPP70" s="2181"/>
      <c r="CPQ70" s="2182"/>
      <c r="CPR70" s="2182"/>
      <c r="CPS70" s="2182"/>
      <c r="CPT70" s="2182"/>
      <c r="CPU70" s="2182"/>
      <c r="CPV70" s="2181"/>
      <c r="CPW70" s="2182"/>
      <c r="CPX70" s="2182"/>
      <c r="CPY70" s="2182"/>
      <c r="CPZ70" s="2182"/>
      <c r="CQA70" s="2182"/>
      <c r="CQB70" s="2181"/>
      <c r="CQC70" s="2182"/>
      <c r="CQD70" s="2182"/>
      <c r="CQE70" s="2182"/>
      <c r="CQF70" s="2182"/>
      <c r="CQG70" s="2182"/>
      <c r="CQH70" s="2181"/>
      <c r="CQI70" s="2182"/>
      <c r="CQJ70" s="2182"/>
      <c r="CQK70" s="2182"/>
      <c r="CQL70" s="2182"/>
      <c r="CQM70" s="2182"/>
      <c r="CQN70" s="2181"/>
      <c r="CQO70" s="2182"/>
      <c r="CQP70" s="2182"/>
      <c r="CQQ70" s="2182"/>
      <c r="CQR70" s="2182"/>
      <c r="CQS70" s="2182"/>
      <c r="CQT70" s="2181"/>
      <c r="CQU70" s="2182"/>
      <c r="CQV70" s="2182"/>
      <c r="CQW70" s="2182"/>
      <c r="CQX70" s="2182"/>
      <c r="CQY70" s="2182"/>
      <c r="CQZ70" s="2181"/>
      <c r="CRA70" s="2182"/>
      <c r="CRB70" s="2182"/>
      <c r="CRC70" s="2182"/>
      <c r="CRD70" s="2182"/>
      <c r="CRE70" s="2182"/>
      <c r="CRF70" s="2181"/>
      <c r="CRG70" s="2182"/>
      <c r="CRH70" s="2182"/>
      <c r="CRI70" s="2182"/>
      <c r="CRJ70" s="2182"/>
      <c r="CRK70" s="2182"/>
      <c r="CRL70" s="2181"/>
      <c r="CRM70" s="2182"/>
      <c r="CRN70" s="2182"/>
      <c r="CRO70" s="2182"/>
      <c r="CRP70" s="2182"/>
      <c r="CRQ70" s="2182"/>
      <c r="CRR70" s="2181"/>
      <c r="CRS70" s="2182"/>
      <c r="CRT70" s="2182"/>
      <c r="CRU70" s="2182"/>
      <c r="CRV70" s="2182"/>
      <c r="CRW70" s="2182"/>
      <c r="CRX70" s="2181"/>
      <c r="CRY70" s="2182"/>
      <c r="CRZ70" s="2182"/>
      <c r="CSA70" s="2182"/>
      <c r="CSB70" s="2182"/>
      <c r="CSC70" s="2182"/>
      <c r="CSD70" s="2181"/>
      <c r="CSE70" s="2182"/>
      <c r="CSF70" s="2182"/>
      <c r="CSG70" s="2182"/>
      <c r="CSH70" s="2182"/>
      <c r="CSI70" s="2182"/>
      <c r="CSJ70" s="2181"/>
      <c r="CSK70" s="2182"/>
      <c r="CSL70" s="2182"/>
      <c r="CSM70" s="2182"/>
      <c r="CSN70" s="2182"/>
      <c r="CSO70" s="2182"/>
      <c r="CSP70" s="2181"/>
      <c r="CSQ70" s="2182"/>
      <c r="CSR70" s="2182"/>
      <c r="CSS70" s="2182"/>
      <c r="CST70" s="2182"/>
      <c r="CSU70" s="2182"/>
      <c r="CSV70" s="2181"/>
      <c r="CSW70" s="2182"/>
      <c r="CSX70" s="2182"/>
      <c r="CSY70" s="2182"/>
      <c r="CSZ70" s="2182"/>
      <c r="CTA70" s="2182"/>
      <c r="CTB70" s="2181"/>
      <c r="CTC70" s="2182"/>
      <c r="CTD70" s="2182"/>
      <c r="CTE70" s="2182"/>
      <c r="CTF70" s="2182"/>
      <c r="CTG70" s="2182"/>
      <c r="CTH70" s="2181"/>
      <c r="CTI70" s="2182"/>
      <c r="CTJ70" s="2182"/>
      <c r="CTK70" s="2182"/>
      <c r="CTL70" s="2182"/>
      <c r="CTM70" s="2182"/>
      <c r="CTN70" s="2181"/>
      <c r="CTO70" s="2182"/>
      <c r="CTP70" s="2182"/>
      <c r="CTQ70" s="2182"/>
      <c r="CTR70" s="2182"/>
      <c r="CTS70" s="2182"/>
      <c r="CTT70" s="2181"/>
      <c r="CTU70" s="2182"/>
      <c r="CTV70" s="2182"/>
      <c r="CTW70" s="2182"/>
      <c r="CTX70" s="2182"/>
      <c r="CTY70" s="2182"/>
      <c r="CTZ70" s="2181"/>
      <c r="CUA70" s="2182"/>
      <c r="CUB70" s="2182"/>
      <c r="CUC70" s="2182"/>
      <c r="CUD70" s="2182"/>
      <c r="CUE70" s="2182"/>
      <c r="CUF70" s="2181"/>
      <c r="CUG70" s="2182"/>
      <c r="CUH70" s="2182"/>
      <c r="CUI70" s="2182"/>
      <c r="CUJ70" s="2182"/>
      <c r="CUK70" s="2182"/>
      <c r="CUL70" s="2181"/>
      <c r="CUM70" s="2182"/>
      <c r="CUN70" s="2182"/>
      <c r="CUO70" s="2182"/>
      <c r="CUP70" s="2182"/>
      <c r="CUQ70" s="2182"/>
      <c r="CUR70" s="2181"/>
      <c r="CUS70" s="2182"/>
      <c r="CUT70" s="2182"/>
      <c r="CUU70" s="2182"/>
      <c r="CUV70" s="2182"/>
      <c r="CUW70" s="2182"/>
      <c r="CUX70" s="2181"/>
      <c r="CUY70" s="2182"/>
      <c r="CUZ70" s="2182"/>
      <c r="CVA70" s="2182"/>
      <c r="CVB70" s="2182"/>
      <c r="CVC70" s="2182"/>
      <c r="CVD70" s="2181"/>
      <c r="CVE70" s="2182"/>
      <c r="CVF70" s="2182"/>
      <c r="CVG70" s="2182"/>
      <c r="CVH70" s="2182"/>
      <c r="CVI70" s="2182"/>
      <c r="CVJ70" s="2181"/>
      <c r="CVK70" s="2182"/>
      <c r="CVL70" s="2182"/>
      <c r="CVM70" s="2182"/>
      <c r="CVN70" s="2182"/>
      <c r="CVO70" s="2182"/>
      <c r="CVP70" s="2181"/>
      <c r="CVQ70" s="2182"/>
      <c r="CVR70" s="2182"/>
      <c r="CVS70" s="2182"/>
      <c r="CVT70" s="2182"/>
      <c r="CVU70" s="2182"/>
      <c r="CVV70" s="2181"/>
      <c r="CVW70" s="2182"/>
      <c r="CVX70" s="2182"/>
      <c r="CVY70" s="2182"/>
      <c r="CVZ70" s="2182"/>
      <c r="CWA70" s="2182"/>
      <c r="CWB70" s="2181"/>
      <c r="CWC70" s="2182"/>
      <c r="CWD70" s="2182"/>
      <c r="CWE70" s="2182"/>
      <c r="CWF70" s="2182"/>
      <c r="CWG70" s="2182"/>
      <c r="CWH70" s="2181"/>
      <c r="CWI70" s="2182"/>
      <c r="CWJ70" s="2182"/>
      <c r="CWK70" s="2182"/>
      <c r="CWL70" s="2182"/>
      <c r="CWM70" s="2182"/>
      <c r="CWN70" s="2181"/>
      <c r="CWO70" s="2182"/>
      <c r="CWP70" s="2182"/>
      <c r="CWQ70" s="2182"/>
      <c r="CWR70" s="2182"/>
      <c r="CWS70" s="2182"/>
      <c r="CWT70" s="2181"/>
      <c r="CWU70" s="2182"/>
      <c r="CWV70" s="2182"/>
      <c r="CWW70" s="2182"/>
      <c r="CWX70" s="2182"/>
      <c r="CWY70" s="2182"/>
      <c r="CWZ70" s="2181"/>
      <c r="CXA70" s="2182"/>
      <c r="CXB70" s="2182"/>
      <c r="CXC70" s="2182"/>
      <c r="CXD70" s="2182"/>
      <c r="CXE70" s="2182"/>
      <c r="CXF70" s="2181"/>
      <c r="CXG70" s="2182"/>
      <c r="CXH70" s="2182"/>
      <c r="CXI70" s="2182"/>
      <c r="CXJ70" s="2182"/>
      <c r="CXK70" s="2182"/>
      <c r="CXL70" s="2181"/>
      <c r="CXM70" s="2182"/>
      <c r="CXN70" s="2182"/>
      <c r="CXO70" s="2182"/>
      <c r="CXP70" s="2182"/>
      <c r="CXQ70" s="2182"/>
      <c r="CXR70" s="2181"/>
      <c r="CXS70" s="2182"/>
      <c r="CXT70" s="2182"/>
      <c r="CXU70" s="2182"/>
      <c r="CXV70" s="2182"/>
      <c r="CXW70" s="2182"/>
      <c r="CXX70" s="2181"/>
      <c r="CXY70" s="2182"/>
      <c r="CXZ70" s="2182"/>
      <c r="CYA70" s="2182"/>
      <c r="CYB70" s="2182"/>
      <c r="CYC70" s="2182"/>
      <c r="CYD70" s="2181"/>
      <c r="CYE70" s="2182"/>
      <c r="CYF70" s="2182"/>
      <c r="CYG70" s="2182"/>
      <c r="CYH70" s="2182"/>
      <c r="CYI70" s="2182"/>
      <c r="CYJ70" s="2181"/>
      <c r="CYK70" s="2182"/>
      <c r="CYL70" s="2182"/>
      <c r="CYM70" s="2182"/>
      <c r="CYN70" s="2182"/>
      <c r="CYO70" s="2182"/>
      <c r="CYP70" s="2181"/>
      <c r="CYQ70" s="2182"/>
      <c r="CYR70" s="2182"/>
      <c r="CYS70" s="2182"/>
      <c r="CYT70" s="2182"/>
      <c r="CYU70" s="2182"/>
      <c r="CYV70" s="2181"/>
      <c r="CYW70" s="2182"/>
      <c r="CYX70" s="2182"/>
      <c r="CYY70" s="2182"/>
      <c r="CYZ70" s="2182"/>
      <c r="CZA70" s="2182"/>
      <c r="CZB70" s="2181"/>
      <c r="CZC70" s="2182"/>
      <c r="CZD70" s="2182"/>
      <c r="CZE70" s="2182"/>
      <c r="CZF70" s="2182"/>
      <c r="CZG70" s="2182"/>
      <c r="CZH70" s="2181"/>
      <c r="CZI70" s="2182"/>
      <c r="CZJ70" s="2182"/>
      <c r="CZK70" s="2182"/>
      <c r="CZL70" s="2182"/>
      <c r="CZM70" s="2182"/>
      <c r="CZN70" s="2181"/>
      <c r="CZO70" s="2182"/>
      <c r="CZP70" s="2182"/>
      <c r="CZQ70" s="2182"/>
      <c r="CZR70" s="2182"/>
      <c r="CZS70" s="2182"/>
      <c r="CZT70" s="2181"/>
      <c r="CZU70" s="2182"/>
      <c r="CZV70" s="2182"/>
      <c r="CZW70" s="2182"/>
      <c r="CZX70" s="2182"/>
      <c r="CZY70" s="2182"/>
      <c r="CZZ70" s="2181"/>
      <c r="DAA70" s="2182"/>
      <c r="DAB70" s="2182"/>
      <c r="DAC70" s="2182"/>
      <c r="DAD70" s="2182"/>
      <c r="DAE70" s="2182"/>
      <c r="DAF70" s="2181"/>
      <c r="DAG70" s="2182"/>
      <c r="DAH70" s="2182"/>
      <c r="DAI70" s="2182"/>
      <c r="DAJ70" s="2182"/>
      <c r="DAK70" s="2182"/>
      <c r="DAL70" s="2181"/>
      <c r="DAM70" s="2182"/>
      <c r="DAN70" s="2182"/>
      <c r="DAO70" s="2182"/>
      <c r="DAP70" s="2182"/>
      <c r="DAQ70" s="2182"/>
      <c r="DAR70" s="2181"/>
      <c r="DAS70" s="2182"/>
      <c r="DAT70" s="2182"/>
      <c r="DAU70" s="2182"/>
      <c r="DAV70" s="2182"/>
      <c r="DAW70" s="2182"/>
      <c r="DAX70" s="2181"/>
      <c r="DAY70" s="2182"/>
      <c r="DAZ70" s="2182"/>
      <c r="DBA70" s="2182"/>
      <c r="DBB70" s="2182"/>
      <c r="DBC70" s="2182"/>
      <c r="DBD70" s="2181"/>
      <c r="DBE70" s="2182"/>
      <c r="DBF70" s="2182"/>
      <c r="DBG70" s="2182"/>
      <c r="DBH70" s="2182"/>
      <c r="DBI70" s="2182"/>
      <c r="DBJ70" s="2181"/>
      <c r="DBK70" s="2182"/>
      <c r="DBL70" s="2182"/>
      <c r="DBM70" s="2182"/>
      <c r="DBN70" s="2182"/>
      <c r="DBO70" s="2182"/>
      <c r="DBP70" s="2181"/>
      <c r="DBQ70" s="2182"/>
      <c r="DBR70" s="2182"/>
      <c r="DBS70" s="2182"/>
      <c r="DBT70" s="2182"/>
      <c r="DBU70" s="2182"/>
      <c r="DBV70" s="2181"/>
      <c r="DBW70" s="2182"/>
      <c r="DBX70" s="2182"/>
      <c r="DBY70" s="2182"/>
      <c r="DBZ70" s="2182"/>
      <c r="DCA70" s="2182"/>
      <c r="DCB70" s="2181"/>
      <c r="DCC70" s="2182"/>
      <c r="DCD70" s="2182"/>
      <c r="DCE70" s="2182"/>
      <c r="DCF70" s="2182"/>
      <c r="DCG70" s="2182"/>
      <c r="DCH70" s="2181"/>
      <c r="DCI70" s="2182"/>
      <c r="DCJ70" s="2182"/>
      <c r="DCK70" s="2182"/>
      <c r="DCL70" s="2182"/>
      <c r="DCM70" s="2182"/>
      <c r="DCN70" s="2181"/>
      <c r="DCO70" s="2182"/>
      <c r="DCP70" s="2182"/>
      <c r="DCQ70" s="2182"/>
      <c r="DCR70" s="2182"/>
      <c r="DCS70" s="2182"/>
      <c r="DCT70" s="2181"/>
      <c r="DCU70" s="2182"/>
      <c r="DCV70" s="2182"/>
      <c r="DCW70" s="2182"/>
      <c r="DCX70" s="2182"/>
      <c r="DCY70" s="2182"/>
      <c r="DCZ70" s="2181"/>
      <c r="DDA70" s="2182"/>
      <c r="DDB70" s="2182"/>
      <c r="DDC70" s="2182"/>
      <c r="DDD70" s="2182"/>
      <c r="DDE70" s="2182"/>
      <c r="DDF70" s="2181"/>
      <c r="DDG70" s="2182"/>
      <c r="DDH70" s="2182"/>
      <c r="DDI70" s="2182"/>
      <c r="DDJ70" s="2182"/>
      <c r="DDK70" s="2182"/>
      <c r="DDL70" s="2181"/>
      <c r="DDM70" s="2182"/>
      <c r="DDN70" s="2182"/>
      <c r="DDO70" s="2182"/>
      <c r="DDP70" s="2182"/>
      <c r="DDQ70" s="2182"/>
      <c r="DDR70" s="2181"/>
      <c r="DDS70" s="2182"/>
      <c r="DDT70" s="2182"/>
      <c r="DDU70" s="2182"/>
      <c r="DDV70" s="2182"/>
      <c r="DDW70" s="2182"/>
      <c r="DDX70" s="2181"/>
      <c r="DDY70" s="2182"/>
      <c r="DDZ70" s="2182"/>
      <c r="DEA70" s="2182"/>
      <c r="DEB70" s="2182"/>
      <c r="DEC70" s="2182"/>
      <c r="DED70" s="2181"/>
      <c r="DEE70" s="2182"/>
      <c r="DEF70" s="2182"/>
      <c r="DEG70" s="2182"/>
      <c r="DEH70" s="2182"/>
      <c r="DEI70" s="2182"/>
      <c r="DEJ70" s="2181"/>
      <c r="DEK70" s="2182"/>
      <c r="DEL70" s="2182"/>
      <c r="DEM70" s="2182"/>
      <c r="DEN70" s="2182"/>
      <c r="DEO70" s="2182"/>
      <c r="DEP70" s="2181"/>
      <c r="DEQ70" s="2182"/>
      <c r="DER70" s="2182"/>
      <c r="DES70" s="2182"/>
      <c r="DET70" s="2182"/>
      <c r="DEU70" s="2182"/>
      <c r="DEV70" s="2181"/>
      <c r="DEW70" s="2182"/>
      <c r="DEX70" s="2182"/>
      <c r="DEY70" s="2182"/>
      <c r="DEZ70" s="2182"/>
      <c r="DFA70" s="2182"/>
      <c r="DFB70" s="2181"/>
      <c r="DFC70" s="2182"/>
      <c r="DFD70" s="2182"/>
      <c r="DFE70" s="2182"/>
      <c r="DFF70" s="2182"/>
      <c r="DFG70" s="2182"/>
      <c r="DFH70" s="2181"/>
      <c r="DFI70" s="2182"/>
      <c r="DFJ70" s="2182"/>
      <c r="DFK70" s="2182"/>
      <c r="DFL70" s="2182"/>
      <c r="DFM70" s="2182"/>
      <c r="DFN70" s="2181"/>
      <c r="DFO70" s="2182"/>
      <c r="DFP70" s="2182"/>
      <c r="DFQ70" s="2182"/>
      <c r="DFR70" s="2182"/>
      <c r="DFS70" s="2182"/>
      <c r="DFT70" s="2181"/>
      <c r="DFU70" s="2182"/>
      <c r="DFV70" s="2182"/>
      <c r="DFW70" s="2182"/>
      <c r="DFX70" s="2182"/>
      <c r="DFY70" s="2182"/>
      <c r="DFZ70" s="2181"/>
      <c r="DGA70" s="2182"/>
      <c r="DGB70" s="2182"/>
      <c r="DGC70" s="2182"/>
      <c r="DGD70" s="2182"/>
      <c r="DGE70" s="2182"/>
      <c r="DGF70" s="2181"/>
      <c r="DGG70" s="2182"/>
      <c r="DGH70" s="2182"/>
      <c r="DGI70" s="2182"/>
      <c r="DGJ70" s="2182"/>
      <c r="DGK70" s="2182"/>
      <c r="DGL70" s="2181"/>
      <c r="DGM70" s="2182"/>
      <c r="DGN70" s="2182"/>
      <c r="DGO70" s="2182"/>
      <c r="DGP70" s="2182"/>
      <c r="DGQ70" s="2182"/>
      <c r="DGR70" s="2181"/>
      <c r="DGS70" s="2182"/>
      <c r="DGT70" s="2182"/>
      <c r="DGU70" s="2182"/>
      <c r="DGV70" s="2182"/>
      <c r="DGW70" s="2182"/>
      <c r="DGX70" s="2181"/>
      <c r="DGY70" s="2182"/>
      <c r="DGZ70" s="2182"/>
      <c r="DHA70" s="2182"/>
      <c r="DHB70" s="2182"/>
      <c r="DHC70" s="2182"/>
      <c r="DHD70" s="2181"/>
      <c r="DHE70" s="2182"/>
      <c r="DHF70" s="2182"/>
      <c r="DHG70" s="2182"/>
      <c r="DHH70" s="2182"/>
      <c r="DHI70" s="2182"/>
      <c r="DHJ70" s="2181"/>
      <c r="DHK70" s="2182"/>
      <c r="DHL70" s="2182"/>
      <c r="DHM70" s="2182"/>
      <c r="DHN70" s="2182"/>
      <c r="DHO70" s="2182"/>
      <c r="DHP70" s="2181"/>
      <c r="DHQ70" s="2182"/>
      <c r="DHR70" s="2182"/>
      <c r="DHS70" s="2182"/>
      <c r="DHT70" s="2182"/>
      <c r="DHU70" s="2182"/>
      <c r="DHV70" s="2181"/>
      <c r="DHW70" s="2182"/>
      <c r="DHX70" s="2182"/>
      <c r="DHY70" s="2182"/>
      <c r="DHZ70" s="2182"/>
      <c r="DIA70" s="2182"/>
      <c r="DIB70" s="2181"/>
      <c r="DIC70" s="2182"/>
      <c r="DID70" s="2182"/>
      <c r="DIE70" s="2182"/>
      <c r="DIF70" s="2182"/>
      <c r="DIG70" s="2182"/>
      <c r="DIH70" s="2181"/>
      <c r="DII70" s="2182"/>
      <c r="DIJ70" s="2182"/>
      <c r="DIK70" s="2182"/>
      <c r="DIL70" s="2182"/>
      <c r="DIM70" s="2182"/>
      <c r="DIN70" s="2181"/>
      <c r="DIO70" s="2182"/>
      <c r="DIP70" s="2182"/>
      <c r="DIQ70" s="2182"/>
      <c r="DIR70" s="2182"/>
      <c r="DIS70" s="2182"/>
      <c r="DIT70" s="2181"/>
      <c r="DIU70" s="2182"/>
      <c r="DIV70" s="2182"/>
      <c r="DIW70" s="2182"/>
      <c r="DIX70" s="2182"/>
      <c r="DIY70" s="2182"/>
      <c r="DIZ70" s="2181"/>
      <c r="DJA70" s="2182"/>
      <c r="DJB70" s="2182"/>
      <c r="DJC70" s="2182"/>
      <c r="DJD70" s="2182"/>
      <c r="DJE70" s="2182"/>
      <c r="DJF70" s="2181"/>
      <c r="DJG70" s="2182"/>
      <c r="DJH70" s="2182"/>
      <c r="DJI70" s="2182"/>
      <c r="DJJ70" s="2182"/>
      <c r="DJK70" s="2182"/>
      <c r="DJL70" s="2181"/>
      <c r="DJM70" s="2182"/>
      <c r="DJN70" s="2182"/>
      <c r="DJO70" s="2182"/>
      <c r="DJP70" s="2182"/>
      <c r="DJQ70" s="2182"/>
      <c r="DJR70" s="2181"/>
      <c r="DJS70" s="2182"/>
      <c r="DJT70" s="2182"/>
      <c r="DJU70" s="2182"/>
      <c r="DJV70" s="2182"/>
      <c r="DJW70" s="2182"/>
      <c r="DJX70" s="2181"/>
      <c r="DJY70" s="2182"/>
      <c r="DJZ70" s="2182"/>
      <c r="DKA70" s="2182"/>
      <c r="DKB70" s="2182"/>
      <c r="DKC70" s="2182"/>
      <c r="DKD70" s="2181"/>
      <c r="DKE70" s="2182"/>
      <c r="DKF70" s="2182"/>
      <c r="DKG70" s="2182"/>
      <c r="DKH70" s="2182"/>
      <c r="DKI70" s="2182"/>
      <c r="DKJ70" s="2181"/>
      <c r="DKK70" s="2182"/>
      <c r="DKL70" s="2182"/>
      <c r="DKM70" s="2182"/>
      <c r="DKN70" s="2182"/>
      <c r="DKO70" s="2182"/>
      <c r="DKP70" s="2181"/>
      <c r="DKQ70" s="2182"/>
      <c r="DKR70" s="2182"/>
      <c r="DKS70" s="2182"/>
      <c r="DKT70" s="2182"/>
      <c r="DKU70" s="2182"/>
      <c r="DKV70" s="2181"/>
      <c r="DKW70" s="2182"/>
      <c r="DKX70" s="2182"/>
      <c r="DKY70" s="2182"/>
      <c r="DKZ70" s="2182"/>
      <c r="DLA70" s="2182"/>
      <c r="DLB70" s="2181"/>
      <c r="DLC70" s="2182"/>
      <c r="DLD70" s="2182"/>
      <c r="DLE70" s="2182"/>
      <c r="DLF70" s="2182"/>
      <c r="DLG70" s="2182"/>
      <c r="DLH70" s="2181"/>
      <c r="DLI70" s="2182"/>
      <c r="DLJ70" s="2182"/>
      <c r="DLK70" s="2182"/>
      <c r="DLL70" s="2182"/>
      <c r="DLM70" s="2182"/>
      <c r="DLN70" s="2181"/>
      <c r="DLO70" s="2182"/>
      <c r="DLP70" s="2182"/>
      <c r="DLQ70" s="2182"/>
      <c r="DLR70" s="2182"/>
      <c r="DLS70" s="2182"/>
      <c r="DLT70" s="2181"/>
      <c r="DLU70" s="2182"/>
      <c r="DLV70" s="2182"/>
      <c r="DLW70" s="2182"/>
      <c r="DLX70" s="2182"/>
      <c r="DLY70" s="2182"/>
      <c r="DLZ70" s="2181"/>
      <c r="DMA70" s="2182"/>
      <c r="DMB70" s="2182"/>
      <c r="DMC70" s="2182"/>
      <c r="DMD70" s="2182"/>
      <c r="DME70" s="2182"/>
      <c r="DMF70" s="2181"/>
      <c r="DMG70" s="2182"/>
      <c r="DMH70" s="2182"/>
      <c r="DMI70" s="2182"/>
      <c r="DMJ70" s="2182"/>
      <c r="DMK70" s="2182"/>
      <c r="DML70" s="2181"/>
      <c r="DMM70" s="2182"/>
      <c r="DMN70" s="2182"/>
      <c r="DMO70" s="2182"/>
      <c r="DMP70" s="2182"/>
      <c r="DMQ70" s="2182"/>
      <c r="DMR70" s="2181"/>
      <c r="DMS70" s="2182"/>
      <c r="DMT70" s="2182"/>
      <c r="DMU70" s="2182"/>
      <c r="DMV70" s="2182"/>
      <c r="DMW70" s="2182"/>
      <c r="DMX70" s="2181"/>
      <c r="DMY70" s="2182"/>
      <c r="DMZ70" s="2182"/>
      <c r="DNA70" s="2182"/>
      <c r="DNB70" s="2182"/>
      <c r="DNC70" s="2182"/>
      <c r="DND70" s="2181"/>
      <c r="DNE70" s="2182"/>
      <c r="DNF70" s="2182"/>
      <c r="DNG70" s="2182"/>
      <c r="DNH70" s="2182"/>
      <c r="DNI70" s="2182"/>
      <c r="DNJ70" s="2181"/>
      <c r="DNK70" s="2182"/>
      <c r="DNL70" s="2182"/>
      <c r="DNM70" s="2182"/>
      <c r="DNN70" s="2182"/>
      <c r="DNO70" s="2182"/>
      <c r="DNP70" s="2181"/>
      <c r="DNQ70" s="2182"/>
      <c r="DNR70" s="2182"/>
      <c r="DNS70" s="2182"/>
      <c r="DNT70" s="2182"/>
      <c r="DNU70" s="2182"/>
      <c r="DNV70" s="2181"/>
      <c r="DNW70" s="2182"/>
      <c r="DNX70" s="2182"/>
      <c r="DNY70" s="2182"/>
      <c r="DNZ70" s="2182"/>
      <c r="DOA70" s="2182"/>
      <c r="DOB70" s="2181"/>
      <c r="DOC70" s="2182"/>
      <c r="DOD70" s="2182"/>
      <c r="DOE70" s="2182"/>
      <c r="DOF70" s="2182"/>
      <c r="DOG70" s="2182"/>
      <c r="DOH70" s="2181"/>
      <c r="DOI70" s="2182"/>
      <c r="DOJ70" s="2182"/>
      <c r="DOK70" s="2182"/>
      <c r="DOL70" s="2182"/>
      <c r="DOM70" s="2182"/>
      <c r="DON70" s="2181"/>
      <c r="DOO70" s="2182"/>
      <c r="DOP70" s="2182"/>
      <c r="DOQ70" s="2182"/>
      <c r="DOR70" s="2182"/>
      <c r="DOS70" s="2182"/>
      <c r="DOT70" s="2181"/>
      <c r="DOU70" s="2182"/>
      <c r="DOV70" s="2182"/>
      <c r="DOW70" s="2182"/>
      <c r="DOX70" s="2182"/>
      <c r="DOY70" s="2182"/>
      <c r="DOZ70" s="2181"/>
      <c r="DPA70" s="2182"/>
      <c r="DPB70" s="2182"/>
      <c r="DPC70" s="2182"/>
      <c r="DPD70" s="2182"/>
      <c r="DPE70" s="2182"/>
      <c r="DPF70" s="2181"/>
      <c r="DPG70" s="2182"/>
      <c r="DPH70" s="2182"/>
      <c r="DPI70" s="2182"/>
      <c r="DPJ70" s="2182"/>
      <c r="DPK70" s="2182"/>
      <c r="DPL70" s="2181"/>
      <c r="DPM70" s="2182"/>
      <c r="DPN70" s="2182"/>
      <c r="DPO70" s="2182"/>
      <c r="DPP70" s="2182"/>
      <c r="DPQ70" s="2182"/>
      <c r="DPR70" s="2181"/>
      <c r="DPS70" s="2182"/>
      <c r="DPT70" s="2182"/>
      <c r="DPU70" s="2182"/>
      <c r="DPV70" s="2182"/>
      <c r="DPW70" s="2182"/>
      <c r="DPX70" s="2181"/>
      <c r="DPY70" s="2182"/>
      <c r="DPZ70" s="2182"/>
      <c r="DQA70" s="2182"/>
      <c r="DQB70" s="2182"/>
      <c r="DQC70" s="2182"/>
      <c r="DQD70" s="2181"/>
      <c r="DQE70" s="2182"/>
      <c r="DQF70" s="2182"/>
      <c r="DQG70" s="2182"/>
      <c r="DQH70" s="2182"/>
      <c r="DQI70" s="2182"/>
      <c r="DQJ70" s="2181"/>
      <c r="DQK70" s="2182"/>
      <c r="DQL70" s="2182"/>
      <c r="DQM70" s="2182"/>
      <c r="DQN70" s="2182"/>
      <c r="DQO70" s="2182"/>
      <c r="DQP70" s="2181"/>
      <c r="DQQ70" s="2182"/>
      <c r="DQR70" s="2182"/>
      <c r="DQS70" s="2182"/>
      <c r="DQT70" s="2182"/>
      <c r="DQU70" s="2182"/>
      <c r="DQV70" s="2181"/>
      <c r="DQW70" s="2182"/>
      <c r="DQX70" s="2182"/>
      <c r="DQY70" s="2182"/>
      <c r="DQZ70" s="2182"/>
      <c r="DRA70" s="2182"/>
      <c r="DRB70" s="2181"/>
      <c r="DRC70" s="2182"/>
      <c r="DRD70" s="2182"/>
      <c r="DRE70" s="2182"/>
      <c r="DRF70" s="2182"/>
      <c r="DRG70" s="2182"/>
      <c r="DRH70" s="2181"/>
      <c r="DRI70" s="2182"/>
      <c r="DRJ70" s="2182"/>
      <c r="DRK70" s="2182"/>
      <c r="DRL70" s="2182"/>
      <c r="DRM70" s="2182"/>
      <c r="DRN70" s="2181"/>
      <c r="DRO70" s="2182"/>
      <c r="DRP70" s="2182"/>
      <c r="DRQ70" s="2182"/>
      <c r="DRR70" s="2182"/>
      <c r="DRS70" s="2182"/>
      <c r="DRT70" s="2181"/>
      <c r="DRU70" s="2182"/>
      <c r="DRV70" s="2182"/>
      <c r="DRW70" s="2182"/>
      <c r="DRX70" s="2182"/>
      <c r="DRY70" s="2182"/>
      <c r="DRZ70" s="2181"/>
      <c r="DSA70" s="2182"/>
      <c r="DSB70" s="2182"/>
      <c r="DSC70" s="2182"/>
      <c r="DSD70" s="2182"/>
      <c r="DSE70" s="2182"/>
      <c r="DSF70" s="2181"/>
      <c r="DSG70" s="2182"/>
      <c r="DSH70" s="2182"/>
      <c r="DSI70" s="2182"/>
      <c r="DSJ70" s="2182"/>
      <c r="DSK70" s="2182"/>
      <c r="DSL70" s="2181"/>
      <c r="DSM70" s="2182"/>
      <c r="DSN70" s="2182"/>
      <c r="DSO70" s="2182"/>
      <c r="DSP70" s="2182"/>
      <c r="DSQ70" s="2182"/>
      <c r="DSR70" s="2181"/>
      <c r="DSS70" s="2182"/>
      <c r="DST70" s="2182"/>
      <c r="DSU70" s="2182"/>
      <c r="DSV70" s="2182"/>
      <c r="DSW70" s="2182"/>
      <c r="DSX70" s="2181"/>
      <c r="DSY70" s="2182"/>
      <c r="DSZ70" s="2182"/>
      <c r="DTA70" s="2182"/>
      <c r="DTB70" s="2182"/>
      <c r="DTC70" s="2182"/>
      <c r="DTD70" s="2181"/>
      <c r="DTE70" s="2182"/>
      <c r="DTF70" s="2182"/>
      <c r="DTG70" s="2182"/>
      <c r="DTH70" s="2182"/>
      <c r="DTI70" s="2182"/>
      <c r="DTJ70" s="2181"/>
      <c r="DTK70" s="2182"/>
      <c r="DTL70" s="2182"/>
      <c r="DTM70" s="2182"/>
      <c r="DTN70" s="2182"/>
      <c r="DTO70" s="2182"/>
      <c r="DTP70" s="2181"/>
      <c r="DTQ70" s="2182"/>
      <c r="DTR70" s="2182"/>
      <c r="DTS70" s="2182"/>
      <c r="DTT70" s="2182"/>
      <c r="DTU70" s="2182"/>
      <c r="DTV70" s="2181"/>
      <c r="DTW70" s="2182"/>
      <c r="DTX70" s="2182"/>
      <c r="DTY70" s="2182"/>
      <c r="DTZ70" s="2182"/>
      <c r="DUA70" s="2182"/>
      <c r="DUB70" s="2181"/>
      <c r="DUC70" s="2182"/>
      <c r="DUD70" s="2182"/>
      <c r="DUE70" s="2182"/>
      <c r="DUF70" s="2182"/>
      <c r="DUG70" s="2182"/>
      <c r="DUH70" s="2181"/>
      <c r="DUI70" s="2182"/>
      <c r="DUJ70" s="2182"/>
      <c r="DUK70" s="2182"/>
      <c r="DUL70" s="2182"/>
      <c r="DUM70" s="2182"/>
      <c r="DUN70" s="2181"/>
      <c r="DUO70" s="2182"/>
      <c r="DUP70" s="2182"/>
      <c r="DUQ70" s="2182"/>
      <c r="DUR70" s="2182"/>
      <c r="DUS70" s="2182"/>
      <c r="DUT70" s="2181"/>
      <c r="DUU70" s="2182"/>
      <c r="DUV70" s="2182"/>
      <c r="DUW70" s="2182"/>
      <c r="DUX70" s="2182"/>
      <c r="DUY70" s="2182"/>
      <c r="DUZ70" s="2181"/>
      <c r="DVA70" s="2182"/>
      <c r="DVB70" s="2182"/>
      <c r="DVC70" s="2182"/>
      <c r="DVD70" s="2182"/>
      <c r="DVE70" s="2182"/>
      <c r="DVF70" s="2181"/>
      <c r="DVG70" s="2182"/>
      <c r="DVH70" s="2182"/>
      <c r="DVI70" s="2182"/>
      <c r="DVJ70" s="2182"/>
      <c r="DVK70" s="2182"/>
      <c r="DVL70" s="2181"/>
      <c r="DVM70" s="2182"/>
      <c r="DVN70" s="2182"/>
      <c r="DVO70" s="2182"/>
      <c r="DVP70" s="2182"/>
      <c r="DVQ70" s="2182"/>
      <c r="DVR70" s="2181"/>
      <c r="DVS70" s="2182"/>
      <c r="DVT70" s="2182"/>
      <c r="DVU70" s="2182"/>
      <c r="DVV70" s="2182"/>
      <c r="DVW70" s="2182"/>
      <c r="DVX70" s="2181"/>
      <c r="DVY70" s="2182"/>
      <c r="DVZ70" s="2182"/>
      <c r="DWA70" s="2182"/>
      <c r="DWB70" s="2182"/>
      <c r="DWC70" s="2182"/>
      <c r="DWD70" s="2181"/>
      <c r="DWE70" s="2182"/>
      <c r="DWF70" s="2182"/>
      <c r="DWG70" s="2182"/>
      <c r="DWH70" s="2182"/>
      <c r="DWI70" s="2182"/>
      <c r="DWJ70" s="2181"/>
      <c r="DWK70" s="2182"/>
      <c r="DWL70" s="2182"/>
      <c r="DWM70" s="2182"/>
      <c r="DWN70" s="2182"/>
      <c r="DWO70" s="2182"/>
      <c r="DWP70" s="2181"/>
      <c r="DWQ70" s="2182"/>
      <c r="DWR70" s="2182"/>
      <c r="DWS70" s="2182"/>
      <c r="DWT70" s="2182"/>
      <c r="DWU70" s="2182"/>
      <c r="DWV70" s="2181"/>
      <c r="DWW70" s="2182"/>
      <c r="DWX70" s="2182"/>
      <c r="DWY70" s="2182"/>
      <c r="DWZ70" s="2182"/>
      <c r="DXA70" s="2182"/>
      <c r="DXB70" s="2181"/>
      <c r="DXC70" s="2182"/>
      <c r="DXD70" s="2182"/>
      <c r="DXE70" s="2182"/>
      <c r="DXF70" s="2182"/>
      <c r="DXG70" s="2182"/>
      <c r="DXH70" s="2181"/>
      <c r="DXI70" s="2182"/>
      <c r="DXJ70" s="2182"/>
      <c r="DXK70" s="2182"/>
      <c r="DXL70" s="2182"/>
      <c r="DXM70" s="2182"/>
      <c r="DXN70" s="2181"/>
      <c r="DXO70" s="2182"/>
      <c r="DXP70" s="2182"/>
      <c r="DXQ70" s="2182"/>
      <c r="DXR70" s="2182"/>
      <c r="DXS70" s="2182"/>
      <c r="DXT70" s="2181"/>
      <c r="DXU70" s="2182"/>
      <c r="DXV70" s="2182"/>
      <c r="DXW70" s="2182"/>
      <c r="DXX70" s="2182"/>
      <c r="DXY70" s="2182"/>
      <c r="DXZ70" s="2181"/>
      <c r="DYA70" s="2182"/>
      <c r="DYB70" s="2182"/>
      <c r="DYC70" s="2182"/>
      <c r="DYD70" s="2182"/>
      <c r="DYE70" s="2182"/>
      <c r="DYF70" s="2181"/>
      <c r="DYG70" s="2182"/>
      <c r="DYH70" s="2182"/>
      <c r="DYI70" s="2182"/>
      <c r="DYJ70" s="2182"/>
      <c r="DYK70" s="2182"/>
      <c r="DYL70" s="2181"/>
      <c r="DYM70" s="2182"/>
      <c r="DYN70" s="2182"/>
      <c r="DYO70" s="2182"/>
      <c r="DYP70" s="2182"/>
      <c r="DYQ70" s="2182"/>
      <c r="DYR70" s="2181"/>
      <c r="DYS70" s="2182"/>
      <c r="DYT70" s="2182"/>
      <c r="DYU70" s="2182"/>
      <c r="DYV70" s="2182"/>
      <c r="DYW70" s="2182"/>
      <c r="DYX70" s="2181"/>
      <c r="DYY70" s="2182"/>
      <c r="DYZ70" s="2182"/>
      <c r="DZA70" s="2182"/>
      <c r="DZB70" s="2182"/>
      <c r="DZC70" s="2182"/>
      <c r="DZD70" s="2181"/>
      <c r="DZE70" s="2182"/>
      <c r="DZF70" s="2182"/>
      <c r="DZG70" s="2182"/>
      <c r="DZH70" s="2182"/>
      <c r="DZI70" s="2182"/>
      <c r="DZJ70" s="2181"/>
      <c r="DZK70" s="2182"/>
      <c r="DZL70" s="2182"/>
      <c r="DZM70" s="2182"/>
      <c r="DZN70" s="2182"/>
      <c r="DZO70" s="2182"/>
      <c r="DZP70" s="2181"/>
      <c r="DZQ70" s="2182"/>
      <c r="DZR70" s="2182"/>
      <c r="DZS70" s="2182"/>
      <c r="DZT70" s="2182"/>
      <c r="DZU70" s="2182"/>
      <c r="DZV70" s="2181"/>
      <c r="DZW70" s="2182"/>
      <c r="DZX70" s="2182"/>
      <c r="DZY70" s="2182"/>
      <c r="DZZ70" s="2182"/>
      <c r="EAA70" s="2182"/>
      <c r="EAB70" s="2181"/>
      <c r="EAC70" s="2182"/>
      <c r="EAD70" s="2182"/>
      <c r="EAE70" s="2182"/>
      <c r="EAF70" s="2182"/>
      <c r="EAG70" s="2182"/>
      <c r="EAH70" s="2181"/>
      <c r="EAI70" s="2182"/>
      <c r="EAJ70" s="2182"/>
      <c r="EAK70" s="2182"/>
      <c r="EAL70" s="2182"/>
      <c r="EAM70" s="2182"/>
      <c r="EAN70" s="2181"/>
      <c r="EAO70" s="2182"/>
      <c r="EAP70" s="2182"/>
      <c r="EAQ70" s="2182"/>
      <c r="EAR70" s="2182"/>
      <c r="EAS70" s="2182"/>
      <c r="EAT70" s="2181"/>
      <c r="EAU70" s="2182"/>
      <c r="EAV70" s="2182"/>
      <c r="EAW70" s="2182"/>
      <c r="EAX70" s="2182"/>
      <c r="EAY70" s="2182"/>
      <c r="EAZ70" s="2181"/>
      <c r="EBA70" s="2182"/>
      <c r="EBB70" s="2182"/>
      <c r="EBC70" s="2182"/>
      <c r="EBD70" s="2182"/>
      <c r="EBE70" s="2182"/>
      <c r="EBF70" s="2181"/>
      <c r="EBG70" s="2182"/>
      <c r="EBH70" s="2182"/>
      <c r="EBI70" s="2182"/>
      <c r="EBJ70" s="2182"/>
      <c r="EBK70" s="2182"/>
      <c r="EBL70" s="2181"/>
      <c r="EBM70" s="2182"/>
      <c r="EBN70" s="2182"/>
      <c r="EBO70" s="2182"/>
      <c r="EBP70" s="2182"/>
      <c r="EBQ70" s="2182"/>
      <c r="EBR70" s="2181"/>
      <c r="EBS70" s="2182"/>
      <c r="EBT70" s="2182"/>
      <c r="EBU70" s="2182"/>
      <c r="EBV70" s="2182"/>
      <c r="EBW70" s="2182"/>
      <c r="EBX70" s="2181"/>
      <c r="EBY70" s="2182"/>
      <c r="EBZ70" s="2182"/>
      <c r="ECA70" s="2182"/>
      <c r="ECB70" s="2182"/>
      <c r="ECC70" s="2182"/>
      <c r="ECD70" s="2181"/>
      <c r="ECE70" s="2182"/>
      <c r="ECF70" s="2182"/>
      <c r="ECG70" s="2182"/>
      <c r="ECH70" s="2182"/>
      <c r="ECI70" s="2182"/>
      <c r="ECJ70" s="2181"/>
      <c r="ECK70" s="2182"/>
      <c r="ECL70" s="2182"/>
      <c r="ECM70" s="2182"/>
      <c r="ECN70" s="2182"/>
      <c r="ECO70" s="2182"/>
      <c r="ECP70" s="2181"/>
      <c r="ECQ70" s="2182"/>
      <c r="ECR70" s="2182"/>
      <c r="ECS70" s="2182"/>
      <c r="ECT70" s="2182"/>
      <c r="ECU70" s="2182"/>
      <c r="ECV70" s="2181"/>
      <c r="ECW70" s="2182"/>
      <c r="ECX70" s="2182"/>
      <c r="ECY70" s="2182"/>
      <c r="ECZ70" s="2182"/>
      <c r="EDA70" s="2182"/>
      <c r="EDB70" s="2181"/>
      <c r="EDC70" s="2182"/>
      <c r="EDD70" s="2182"/>
      <c r="EDE70" s="2182"/>
      <c r="EDF70" s="2182"/>
      <c r="EDG70" s="2182"/>
      <c r="EDH70" s="2181"/>
      <c r="EDI70" s="2182"/>
      <c r="EDJ70" s="2182"/>
      <c r="EDK70" s="2182"/>
      <c r="EDL70" s="2182"/>
      <c r="EDM70" s="2182"/>
      <c r="EDN70" s="2181"/>
      <c r="EDO70" s="2182"/>
      <c r="EDP70" s="2182"/>
      <c r="EDQ70" s="2182"/>
      <c r="EDR70" s="2182"/>
      <c r="EDS70" s="2182"/>
      <c r="EDT70" s="2181"/>
      <c r="EDU70" s="2182"/>
      <c r="EDV70" s="2182"/>
      <c r="EDW70" s="2182"/>
      <c r="EDX70" s="2182"/>
      <c r="EDY70" s="2182"/>
      <c r="EDZ70" s="2181"/>
      <c r="EEA70" s="2182"/>
      <c r="EEB70" s="2182"/>
      <c r="EEC70" s="2182"/>
      <c r="EED70" s="2182"/>
      <c r="EEE70" s="2182"/>
      <c r="EEF70" s="2181"/>
      <c r="EEG70" s="2182"/>
      <c r="EEH70" s="2182"/>
      <c r="EEI70" s="2182"/>
      <c r="EEJ70" s="2182"/>
      <c r="EEK70" s="2182"/>
      <c r="EEL70" s="2181"/>
      <c r="EEM70" s="2182"/>
      <c r="EEN70" s="2182"/>
      <c r="EEO70" s="2182"/>
      <c r="EEP70" s="2182"/>
      <c r="EEQ70" s="2182"/>
      <c r="EER70" s="2181"/>
      <c r="EES70" s="2182"/>
      <c r="EET70" s="2182"/>
      <c r="EEU70" s="2182"/>
      <c r="EEV70" s="2182"/>
      <c r="EEW70" s="2182"/>
      <c r="EEX70" s="2181"/>
      <c r="EEY70" s="2182"/>
      <c r="EEZ70" s="2182"/>
      <c r="EFA70" s="2182"/>
      <c r="EFB70" s="2182"/>
      <c r="EFC70" s="2182"/>
      <c r="EFD70" s="2181"/>
      <c r="EFE70" s="2182"/>
      <c r="EFF70" s="2182"/>
      <c r="EFG70" s="2182"/>
      <c r="EFH70" s="2182"/>
      <c r="EFI70" s="2182"/>
      <c r="EFJ70" s="2181"/>
      <c r="EFK70" s="2182"/>
      <c r="EFL70" s="2182"/>
      <c r="EFM70" s="2182"/>
      <c r="EFN70" s="2182"/>
      <c r="EFO70" s="2182"/>
      <c r="EFP70" s="2181"/>
      <c r="EFQ70" s="2182"/>
      <c r="EFR70" s="2182"/>
      <c r="EFS70" s="2182"/>
      <c r="EFT70" s="2182"/>
      <c r="EFU70" s="2182"/>
      <c r="EFV70" s="2181"/>
      <c r="EFW70" s="2182"/>
      <c r="EFX70" s="2182"/>
      <c r="EFY70" s="2182"/>
      <c r="EFZ70" s="2182"/>
      <c r="EGA70" s="2182"/>
      <c r="EGB70" s="2181"/>
      <c r="EGC70" s="2182"/>
      <c r="EGD70" s="2182"/>
      <c r="EGE70" s="2182"/>
      <c r="EGF70" s="2182"/>
      <c r="EGG70" s="2182"/>
      <c r="EGH70" s="2181"/>
      <c r="EGI70" s="2182"/>
      <c r="EGJ70" s="2182"/>
      <c r="EGK70" s="2182"/>
      <c r="EGL70" s="2182"/>
      <c r="EGM70" s="2182"/>
      <c r="EGN70" s="2181"/>
      <c r="EGO70" s="2182"/>
      <c r="EGP70" s="2182"/>
      <c r="EGQ70" s="2182"/>
      <c r="EGR70" s="2182"/>
      <c r="EGS70" s="2182"/>
      <c r="EGT70" s="2181"/>
      <c r="EGU70" s="2182"/>
      <c r="EGV70" s="2182"/>
      <c r="EGW70" s="2182"/>
      <c r="EGX70" s="2182"/>
      <c r="EGY70" s="2182"/>
      <c r="EGZ70" s="2181"/>
      <c r="EHA70" s="2182"/>
      <c r="EHB70" s="2182"/>
      <c r="EHC70" s="2182"/>
      <c r="EHD70" s="2182"/>
      <c r="EHE70" s="2182"/>
      <c r="EHF70" s="2181"/>
      <c r="EHG70" s="2182"/>
      <c r="EHH70" s="2182"/>
      <c r="EHI70" s="2182"/>
      <c r="EHJ70" s="2182"/>
      <c r="EHK70" s="2182"/>
      <c r="EHL70" s="2181"/>
      <c r="EHM70" s="2182"/>
      <c r="EHN70" s="2182"/>
      <c r="EHO70" s="2182"/>
      <c r="EHP70" s="2182"/>
      <c r="EHQ70" s="2182"/>
      <c r="EHR70" s="2181"/>
      <c r="EHS70" s="2182"/>
      <c r="EHT70" s="2182"/>
      <c r="EHU70" s="2182"/>
      <c r="EHV70" s="2182"/>
      <c r="EHW70" s="2182"/>
      <c r="EHX70" s="2181"/>
      <c r="EHY70" s="2182"/>
      <c r="EHZ70" s="2182"/>
      <c r="EIA70" s="2182"/>
      <c r="EIB70" s="2182"/>
      <c r="EIC70" s="2182"/>
      <c r="EID70" s="2181"/>
      <c r="EIE70" s="2182"/>
      <c r="EIF70" s="2182"/>
      <c r="EIG70" s="2182"/>
      <c r="EIH70" s="2182"/>
      <c r="EII70" s="2182"/>
      <c r="EIJ70" s="2181"/>
      <c r="EIK70" s="2182"/>
      <c r="EIL70" s="2182"/>
      <c r="EIM70" s="2182"/>
      <c r="EIN70" s="2182"/>
      <c r="EIO70" s="2182"/>
      <c r="EIP70" s="2181"/>
      <c r="EIQ70" s="2182"/>
      <c r="EIR70" s="2182"/>
      <c r="EIS70" s="2182"/>
      <c r="EIT70" s="2182"/>
      <c r="EIU70" s="2182"/>
      <c r="EIV70" s="2181"/>
      <c r="EIW70" s="2182"/>
      <c r="EIX70" s="2182"/>
      <c r="EIY70" s="2182"/>
      <c r="EIZ70" s="2182"/>
      <c r="EJA70" s="2182"/>
      <c r="EJB70" s="2181"/>
      <c r="EJC70" s="2182"/>
      <c r="EJD70" s="2182"/>
      <c r="EJE70" s="2182"/>
      <c r="EJF70" s="2182"/>
      <c r="EJG70" s="2182"/>
      <c r="EJH70" s="2181"/>
      <c r="EJI70" s="2182"/>
      <c r="EJJ70" s="2182"/>
      <c r="EJK70" s="2182"/>
      <c r="EJL70" s="2182"/>
      <c r="EJM70" s="2182"/>
      <c r="EJN70" s="2181"/>
      <c r="EJO70" s="2182"/>
      <c r="EJP70" s="2182"/>
      <c r="EJQ70" s="2182"/>
      <c r="EJR70" s="2182"/>
      <c r="EJS70" s="2182"/>
      <c r="EJT70" s="2181"/>
      <c r="EJU70" s="2182"/>
      <c r="EJV70" s="2182"/>
      <c r="EJW70" s="2182"/>
      <c r="EJX70" s="2182"/>
      <c r="EJY70" s="2182"/>
      <c r="EJZ70" s="2181"/>
      <c r="EKA70" s="2182"/>
      <c r="EKB70" s="2182"/>
      <c r="EKC70" s="2182"/>
      <c r="EKD70" s="2182"/>
      <c r="EKE70" s="2182"/>
      <c r="EKF70" s="2181"/>
      <c r="EKG70" s="2182"/>
      <c r="EKH70" s="2182"/>
      <c r="EKI70" s="2182"/>
      <c r="EKJ70" s="2182"/>
      <c r="EKK70" s="2182"/>
      <c r="EKL70" s="2181"/>
      <c r="EKM70" s="2182"/>
      <c r="EKN70" s="2182"/>
      <c r="EKO70" s="2182"/>
      <c r="EKP70" s="2182"/>
      <c r="EKQ70" s="2182"/>
      <c r="EKR70" s="2181"/>
      <c r="EKS70" s="2182"/>
      <c r="EKT70" s="2182"/>
      <c r="EKU70" s="2182"/>
      <c r="EKV70" s="2182"/>
      <c r="EKW70" s="2182"/>
      <c r="EKX70" s="2181"/>
      <c r="EKY70" s="2182"/>
      <c r="EKZ70" s="2182"/>
      <c r="ELA70" s="2182"/>
      <c r="ELB70" s="2182"/>
      <c r="ELC70" s="2182"/>
      <c r="ELD70" s="2181"/>
      <c r="ELE70" s="2182"/>
      <c r="ELF70" s="2182"/>
      <c r="ELG70" s="2182"/>
      <c r="ELH70" s="2182"/>
      <c r="ELI70" s="2182"/>
      <c r="ELJ70" s="2181"/>
      <c r="ELK70" s="2182"/>
      <c r="ELL70" s="2182"/>
      <c r="ELM70" s="2182"/>
      <c r="ELN70" s="2182"/>
      <c r="ELO70" s="2182"/>
      <c r="ELP70" s="2181"/>
      <c r="ELQ70" s="2182"/>
      <c r="ELR70" s="2182"/>
      <c r="ELS70" s="2182"/>
      <c r="ELT70" s="2182"/>
      <c r="ELU70" s="2182"/>
      <c r="ELV70" s="2181"/>
      <c r="ELW70" s="2182"/>
      <c r="ELX70" s="2182"/>
      <c r="ELY70" s="2182"/>
      <c r="ELZ70" s="2182"/>
      <c r="EMA70" s="2182"/>
      <c r="EMB70" s="2181"/>
      <c r="EMC70" s="2182"/>
      <c r="EMD70" s="2182"/>
      <c r="EME70" s="2182"/>
      <c r="EMF70" s="2182"/>
      <c r="EMG70" s="2182"/>
      <c r="EMH70" s="2181"/>
      <c r="EMI70" s="2182"/>
      <c r="EMJ70" s="2182"/>
      <c r="EMK70" s="2182"/>
      <c r="EML70" s="2182"/>
      <c r="EMM70" s="2182"/>
      <c r="EMN70" s="2181"/>
      <c r="EMO70" s="2182"/>
      <c r="EMP70" s="2182"/>
      <c r="EMQ70" s="2182"/>
      <c r="EMR70" s="2182"/>
      <c r="EMS70" s="2182"/>
      <c r="EMT70" s="2181"/>
      <c r="EMU70" s="2182"/>
      <c r="EMV70" s="2182"/>
      <c r="EMW70" s="2182"/>
      <c r="EMX70" s="2182"/>
      <c r="EMY70" s="2182"/>
      <c r="EMZ70" s="2181"/>
      <c r="ENA70" s="2182"/>
      <c r="ENB70" s="2182"/>
      <c r="ENC70" s="2182"/>
      <c r="END70" s="2182"/>
      <c r="ENE70" s="2182"/>
      <c r="ENF70" s="2181"/>
      <c r="ENG70" s="2182"/>
      <c r="ENH70" s="2182"/>
      <c r="ENI70" s="2182"/>
      <c r="ENJ70" s="2182"/>
      <c r="ENK70" s="2182"/>
      <c r="ENL70" s="2181"/>
      <c r="ENM70" s="2182"/>
      <c r="ENN70" s="2182"/>
      <c r="ENO70" s="2182"/>
      <c r="ENP70" s="2182"/>
      <c r="ENQ70" s="2182"/>
      <c r="ENR70" s="2181"/>
      <c r="ENS70" s="2182"/>
      <c r="ENT70" s="2182"/>
      <c r="ENU70" s="2182"/>
      <c r="ENV70" s="2182"/>
      <c r="ENW70" s="2182"/>
      <c r="ENX70" s="2181"/>
      <c r="ENY70" s="2182"/>
      <c r="ENZ70" s="2182"/>
      <c r="EOA70" s="2182"/>
      <c r="EOB70" s="2182"/>
      <c r="EOC70" s="2182"/>
      <c r="EOD70" s="2181"/>
      <c r="EOE70" s="2182"/>
      <c r="EOF70" s="2182"/>
      <c r="EOG70" s="2182"/>
      <c r="EOH70" s="2182"/>
      <c r="EOI70" s="2182"/>
      <c r="EOJ70" s="2181"/>
      <c r="EOK70" s="2182"/>
      <c r="EOL70" s="2182"/>
      <c r="EOM70" s="2182"/>
      <c r="EON70" s="2182"/>
      <c r="EOO70" s="2182"/>
      <c r="EOP70" s="2181"/>
      <c r="EOQ70" s="2182"/>
      <c r="EOR70" s="2182"/>
      <c r="EOS70" s="2182"/>
      <c r="EOT70" s="2182"/>
      <c r="EOU70" s="2182"/>
      <c r="EOV70" s="2181"/>
      <c r="EOW70" s="2182"/>
      <c r="EOX70" s="2182"/>
      <c r="EOY70" s="2182"/>
      <c r="EOZ70" s="2182"/>
      <c r="EPA70" s="2182"/>
      <c r="EPB70" s="2181"/>
      <c r="EPC70" s="2182"/>
      <c r="EPD70" s="2182"/>
      <c r="EPE70" s="2182"/>
      <c r="EPF70" s="2182"/>
      <c r="EPG70" s="2182"/>
      <c r="EPH70" s="2181"/>
      <c r="EPI70" s="2182"/>
      <c r="EPJ70" s="2182"/>
      <c r="EPK70" s="2182"/>
      <c r="EPL70" s="2182"/>
      <c r="EPM70" s="2182"/>
      <c r="EPN70" s="2181"/>
      <c r="EPO70" s="2182"/>
      <c r="EPP70" s="2182"/>
      <c r="EPQ70" s="2182"/>
      <c r="EPR70" s="2182"/>
      <c r="EPS70" s="2182"/>
      <c r="EPT70" s="2181"/>
      <c r="EPU70" s="2182"/>
      <c r="EPV70" s="2182"/>
      <c r="EPW70" s="2182"/>
      <c r="EPX70" s="2182"/>
      <c r="EPY70" s="2182"/>
      <c r="EPZ70" s="2181"/>
      <c r="EQA70" s="2182"/>
      <c r="EQB70" s="2182"/>
      <c r="EQC70" s="2182"/>
      <c r="EQD70" s="2182"/>
      <c r="EQE70" s="2182"/>
      <c r="EQF70" s="2181"/>
      <c r="EQG70" s="2182"/>
      <c r="EQH70" s="2182"/>
      <c r="EQI70" s="2182"/>
      <c r="EQJ70" s="2182"/>
      <c r="EQK70" s="2182"/>
      <c r="EQL70" s="2181"/>
      <c r="EQM70" s="2182"/>
      <c r="EQN70" s="2182"/>
      <c r="EQO70" s="2182"/>
      <c r="EQP70" s="2182"/>
      <c r="EQQ70" s="2182"/>
      <c r="EQR70" s="2181"/>
      <c r="EQS70" s="2182"/>
      <c r="EQT70" s="2182"/>
      <c r="EQU70" s="2182"/>
      <c r="EQV70" s="2182"/>
      <c r="EQW70" s="2182"/>
      <c r="EQX70" s="2181"/>
      <c r="EQY70" s="2182"/>
      <c r="EQZ70" s="2182"/>
      <c r="ERA70" s="2182"/>
      <c r="ERB70" s="2182"/>
      <c r="ERC70" s="2182"/>
      <c r="ERD70" s="2181"/>
      <c r="ERE70" s="2182"/>
      <c r="ERF70" s="2182"/>
      <c r="ERG70" s="2182"/>
      <c r="ERH70" s="2182"/>
      <c r="ERI70" s="2182"/>
      <c r="ERJ70" s="2181"/>
      <c r="ERK70" s="2182"/>
      <c r="ERL70" s="2182"/>
      <c r="ERM70" s="2182"/>
      <c r="ERN70" s="2182"/>
      <c r="ERO70" s="2182"/>
      <c r="ERP70" s="2181"/>
      <c r="ERQ70" s="2182"/>
      <c r="ERR70" s="2182"/>
      <c r="ERS70" s="2182"/>
      <c r="ERT70" s="2182"/>
      <c r="ERU70" s="2182"/>
      <c r="ERV70" s="2181"/>
      <c r="ERW70" s="2182"/>
      <c r="ERX70" s="2182"/>
      <c r="ERY70" s="2182"/>
      <c r="ERZ70" s="2182"/>
      <c r="ESA70" s="2182"/>
      <c r="ESB70" s="2181"/>
      <c r="ESC70" s="2182"/>
      <c r="ESD70" s="2182"/>
      <c r="ESE70" s="2182"/>
      <c r="ESF70" s="2182"/>
      <c r="ESG70" s="2182"/>
      <c r="ESH70" s="2181"/>
      <c r="ESI70" s="2182"/>
      <c r="ESJ70" s="2182"/>
      <c r="ESK70" s="2182"/>
      <c r="ESL70" s="2182"/>
      <c r="ESM70" s="2182"/>
      <c r="ESN70" s="2181"/>
      <c r="ESO70" s="2182"/>
      <c r="ESP70" s="2182"/>
      <c r="ESQ70" s="2182"/>
      <c r="ESR70" s="2182"/>
      <c r="ESS70" s="2182"/>
      <c r="EST70" s="2181"/>
      <c r="ESU70" s="2182"/>
      <c r="ESV70" s="2182"/>
      <c r="ESW70" s="2182"/>
      <c r="ESX70" s="2182"/>
      <c r="ESY70" s="2182"/>
      <c r="ESZ70" s="2181"/>
      <c r="ETA70" s="2182"/>
      <c r="ETB70" s="2182"/>
      <c r="ETC70" s="2182"/>
      <c r="ETD70" s="2182"/>
      <c r="ETE70" s="2182"/>
      <c r="ETF70" s="2181"/>
      <c r="ETG70" s="2182"/>
      <c r="ETH70" s="2182"/>
      <c r="ETI70" s="2182"/>
      <c r="ETJ70" s="2182"/>
      <c r="ETK70" s="2182"/>
      <c r="ETL70" s="2181"/>
      <c r="ETM70" s="2182"/>
      <c r="ETN70" s="2182"/>
      <c r="ETO70" s="2182"/>
      <c r="ETP70" s="2182"/>
      <c r="ETQ70" s="2182"/>
      <c r="ETR70" s="2181"/>
      <c r="ETS70" s="2182"/>
      <c r="ETT70" s="2182"/>
      <c r="ETU70" s="2182"/>
      <c r="ETV70" s="2182"/>
      <c r="ETW70" s="2182"/>
      <c r="ETX70" s="2181"/>
      <c r="ETY70" s="2182"/>
      <c r="ETZ70" s="2182"/>
      <c r="EUA70" s="2182"/>
      <c r="EUB70" s="2182"/>
      <c r="EUC70" s="2182"/>
      <c r="EUD70" s="2181"/>
      <c r="EUE70" s="2182"/>
      <c r="EUF70" s="2182"/>
      <c r="EUG70" s="2182"/>
      <c r="EUH70" s="2182"/>
      <c r="EUI70" s="2182"/>
      <c r="EUJ70" s="2181"/>
      <c r="EUK70" s="2182"/>
      <c r="EUL70" s="2182"/>
      <c r="EUM70" s="2182"/>
      <c r="EUN70" s="2182"/>
      <c r="EUO70" s="2182"/>
      <c r="EUP70" s="2181"/>
      <c r="EUQ70" s="2182"/>
      <c r="EUR70" s="2182"/>
      <c r="EUS70" s="2182"/>
      <c r="EUT70" s="2182"/>
      <c r="EUU70" s="2182"/>
      <c r="EUV70" s="2181"/>
      <c r="EUW70" s="2182"/>
      <c r="EUX70" s="2182"/>
      <c r="EUY70" s="2182"/>
      <c r="EUZ70" s="2182"/>
      <c r="EVA70" s="2182"/>
      <c r="EVB70" s="2181"/>
      <c r="EVC70" s="2182"/>
      <c r="EVD70" s="2182"/>
      <c r="EVE70" s="2182"/>
      <c r="EVF70" s="2182"/>
      <c r="EVG70" s="2182"/>
      <c r="EVH70" s="2181"/>
      <c r="EVI70" s="2182"/>
      <c r="EVJ70" s="2182"/>
      <c r="EVK70" s="2182"/>
      <c r="EVL70" s="2182"/>
      <c r="EVM70" s="2182"/>
      <c r="EVN70" s="2181"/>
      <c r="EVO70" s="2182"/>
      <c r="EVP70" s="2182"/>
      <c r="EVQ70" s="2182"/>
      <c r="EVR70" s="2182"/>
      <c r="EVS70" s="2182"/>
      <c r="EVT70" s="2181"/>
      <c r="EVU70" s="2182"/>
      <c r="EVV70" s="2182"/>
      <c r="EVW70" s="2182"/>
      <c r="EVX70" s="2182"/>
      <c r="EVY70" s="2182"/>
      <c r="EVZ70" s="2181"/>
      <c r="EWA70" s="2182"/>
      <c r="EWB70" s="2182"/>
      <c r="EWC70" s="2182"/>
      <c r="EWD70" s="2182"/>
      <c r="EWE70" s="2182"/>
      <c r="EWF70" s="2181"/>
      <c r="EWG70" s="2182"/>
      <c r="EWH70" s="2182"/>
      <c r="EWI70" s="2182"/>
      <c r="EWJ70" s="2182"/>
      <c r="EWK70" s="2182"/>
      <c r="EWL70" s="2181"/>
      <c r="EWM70" s="2182"/>
      <c r="EWN70" s="2182"/>
      <c r="EWO70" s="2182"/>
      <c r="EWP70" s="2182"/>
      <c r="EWQ70" s="2182"/>
      <c r="EWR70" s="2181"/>
      <c r="EWS70" s="2182"/>
      <c r="EWT70" s="2182"/>
      <c r="EWU70" s="2182"/>
      <c r="EWV70" s="2182"/>
      <c r="EWW70" s="2182"/>
      <c r="EWX70" s="2181"/>
      <c r="EWY70" s="2182"/>
      <c r="EWZ70" s="2182"/>
      <c r="EXA70" s="2182"/>
      <c r="EXB70" s="2182"/>
      <c r="EXC70" s="2182"/>
      <c r="EXD70" s="2181"/>
      <c r="EXE70" s="2182"/>
      <c r="EXF70" s="2182"/>
      <c r="EXG70" s="2182"/>
      <c r="EXH70" s="2182"/>
      <c r="EXI70" s="2182"/>
      <c r="EXJ70" s="2181"/>
      <c r="EXK70" s="2182"/>
      <c r="EXL70" s="2182"/>
      <c r="EXM70" s="2182"/>
      <c r="EXN70" s="2182"/>
      <c r="EXO70" s="2182"/>
      <c r="EXP70" s="2181"/>
      <c r="EXQ70" s="2182"/>
      <c r="EXR70" s="2182"/>
      <c r="EXS70" s="2182"/>
      <c r="EXT70" s="2182"/>
      <c r="EXU70" s="2182"/>
      <c r="EXV70" s="2181"/>
      <c r="EXW70" s="2182"/>
      <c r="EXX70" s="2182"/>
      <c r="EXY70" s="2182"/>
      <c r="EXZ70" s="2182"/>
      <c r="EYA70" s="2182"/>
      <c r="EYB70" s="2181"/>
      <c r="EYC70" s="2182"/>
      <c r="EYD70" s="2182"/>
      <c r="EYE70" s="2182"/>
      <c r="EYF70" s="2182"/>
      <c r="EYG70" s="2182"/>
      <c r="EYH70" s="2181"/>
      <c r="EYI70" s="2182"/>
      <c r="EYJ70" s="2182"/>
      <c r="EYK70" s="2182"/>
      <c r="EYL70" s="2182"/>
      <c r="EYM70" s="2182"/>
      <c r="EYN70" s="2181"/>
      <c r="EYO70" s="2182"/>
      <c r="EYP70" s="2182"/>
      <c r="EYQ70" s="2182"/>
      <c r="EYR70" s="2182"/>
      <c r="EYS70" s="2182"/>
      <c r="EYT70" s="2181"/>
      <c r="EYU70" s="2182"/>
      <c r="EYV70" s="2182"/>
      <c r="EYW70" s="2182"/>
      <c r="EYX70" s="2182"/>
      <c r="EYY70" s="2182"/>
      <c r="EYZ70" s="2181"/>
      <c r="EZA70" s="2182"/>
      <c r="EZB70" s="2182"/>
      <c r="EZC70" s="2182"/>
      <c r="EZD70" s="2182"/>
      <c r="EZE70" s="2182"/>
      <c r="EZF70" s="2181"/>
      <c r="EZG70" s="2182"/>
      <c r="EZH70" s="2182"/>
      <c r="EZI70" s="2182"/>
      <c r="EZJ70" s="2182"/>
      <c r="EZK70" s="2182"/>
      <c r="EZL70" s="2181"/>
      <c r="EZM70" s="2182"/>
      <c r="EZN70" s="2182"/>
      <c r="EZO70" s="2182"/>
      <c r="EZP70" s="2182"/>
      <c r="EZQ70" s="2182"/>
      <c r="EZR70" s="2181"/>
      <c r="EZS70" s="2182"/>
      <c r="EZT70" s="2182"/>
      <c r="EZU70" s="2182"/>
      <c r="EZV70" s="2182"/>
      <c r="EZW70" s="2182"/>
      <c r="EZX70" s="2181"/>
      <c r="EZY70" s="2182"/>
      <c r="EZZ70" s="2182"/>
      <c r="FAA70" s="2182"/>
      <c r="FAB70" s="2182"/>
      <c r="FAC70" s="2182"/>
      <c r="FAD70" s="2181"/>
      <c r="FAE70" s="2182"/>
      <c r="FAF70" s="2182"/>
      <c r="FAG70" s="2182"/>
      <c r="FAH70" s="2182"/>
      <c r="FAI70" s="2182"/>
      <c r="FAJ70" s="2181"/>
      <c r="FAK70" s="2182"/>
      <c r="FAL70" s="2182"/>
      <c r="FAM70" s="2182"/>
      <c r="FAN70" s="2182"/>
      <c r="FAO70" s="2182"/>
      <c r="FAP70" s="2181"/>
      <c r="FAQ70" s="2182"/>
      <c r="FAR70" s="2182"/>
      <c r="FAS70" s="2182"/>
      <c r="FAT70" s="2182"/>
      <c r="FAU70" s="2182"/>
      <c r="FAV70" s="2181"/>
      <c r="FAW70" s="2182"/>
      <c r="FAX70" s="2182"/>
      <c r="FAY70" s="2182"/>
      <c r="FAZ70" s="2182"/>
      <c r="FBA70" s="2182"/>
      <c r="FBB70" s="2181"/>
      <c r="FBC70" s="2182"/>
      <c r="FBD70" s="2182"/>
      <c r="FBE70" s="2182"/>
      <c r="FBF70" s="2182"/>
      <c r="FBG70" s="2182"/>
      <c r="FBH70" s="2181"/>
      <c r="FBI70" s="2182"/>
      <c r="FBJ70" s="2182"/>
      <c r="FBK70" s="2182"/>
      <c r="FBL70" s="2182"/>
      <c r="FBM70" s="2182"/>
      <c r="FBN70" s="2181"/>
      <c r="FBO70" s="2182"/>
      <c r="FBP70" s="2182"/>
      <c r="FBQ70" s="2182"/>
      <c r="FBR70" s="2182"/>
      <c r="FBS70" s="2182"/>
      <c r="FBT70" s="2181"/>
      <c r="FBU70" s="2182"/>
      <c r="FBV70" s="2182"/>
      <c r="FBW70" s="2182"/>
      <c r="FBX70" s="2182"/>
      <c r="FBY70" s="2182"/>
      <c r="FBZ70" s="2181"/>
      <c r="FCA70" s="2182"/>
      <c r="FCB70" s="2182"/>
      <c r="FCC70" s="2182"/>
      <c r="FCD70" s="2182"/>
      <c r="FCE70" s="2182"/>
      <c r="FCF70" s="2181"/>
      <c r="FCG70" s="2182"/>
      <c r="FCH70" s="2182"/>
      <c r="FCI70" s="2182"/>
      <c r="FCJ70" s="2182"/>
      <c r="FCK70" s="2182"/>
      <c r="FCL70" s="2181"/>
      <c r="FCM70" s="2182"/>
      <c r="FCN70" s="2182"/>
      <c r="FCO70" s="2182"/>
      <c r="FCP70" s="2182"/>
      <c r="FCQ70" s="2182"/>
      <c r="FCR70" s="2181"/>
      <c r="FCS70" s="2182"/>
      <c r="FCT70" s="2182"/>
      <c r="FCU70" s="2182"/>
      <c r="FCV70" s="2182"/>
      <c r="FCW70" s="2182"/>
      <c r="FCX70" s="2181"/>
      <c r="FCY70" s="2182"/>
      <c r="FCZ70" s="2182"/>
      <c r="FDA70" s="2182"/>
      <c r="FDB70" s="2182"/>
      <c r="FDC70" s="2182"/>
      <c r="FDD70" s="2181"/>
      <c r="FDE70" s="2182"/>
      <c r="FDF70" s="2182"/>
      <c r="FDG70" s="2182"/>
      <c r="FDH70" s="2182"/>
      <c r="FDI70" s="2182"/>
      <c r="FDJ70" s="2181"/>
      <c r="FDK70" s="2182"/>
      <c r="FDL70" s="2182"/>
      <c r="FDM70" s="2182"/>
      <c r="FDN70" s="2182"/>
      <c r="FDO70" s="2182"/>
      <c r="FDP70" s="2181"/>
      <c r="FDQ70" s="2182"/>
      <c r="FDR70" s="2182"/>
      <c r="FDS70" s="2182"/>
      <c r="FDT70" s="2182"/>
      <c r="FDU70" s="2182"/>
      <c r="FDV70" s="2181"/>
      <c r="FDW70" s="2182"/>
      <c r="FDX70" s="2182"/>
      <c r="FDY70" s="2182"/>
      <c r="FDZ70" s="2182"/>
      <c r="FEA70" s="2182"/>
      <c r="FEB70" s="2181"/>
      <c r="FEC70" s="2182"/>
      <c r="FED70" s="2182"/>
      <c r="FEE70" s="2182"/>
      <c r="FEF70" s="2182"/>
      <c r="FEG70" s="2182"/>
      <c r="FEH70" s="2181"/>
      <c r="FEI70" s="2182"/>
      <c r="FEJ70" s="2182"/>
      <c r="FEK70" s="2182"/>
      <c r="FEL70" s="2182"/>
      <c r="FEM70" s="2182"/>
      <c r="FEN70" s="2181"/>
      <c r="FEO70" s="2182"/>
      <c r="FEP70" s="2182"/>
      <c r="FEQ70" s="2182"/>
      <c r="FER70" s="2182"/>
      <c r="FES70" s="2182"/>
      <c r="FET70" s="2181"/>
      <c r="FEU70" s="2182"/>
      <c r="FEV70" s="2182"/>
      <c r="FEW70" s="2182"/>
      <c r="FEX70" s="2182"/>
      <c r="FEY70" s="2182"/>
      <c r="FEZ70" s="2181"/>
      <c r="FFA70" s="2182"/>
      <c r="FFB70" s="2182"/>
      <c r="FFC70" s="2182"/>
      <c r="FFD70" s="2182"/>
      <c r="FFE70" s="2182"/>
      <c r="FFF70" s="2181"/>
      <c r="FFG70" s="2182"/>
      <c r="FFH70" s="2182"/>
      <c r="FFI70" s="2182"/>
      <c r="FFJ70" s="2182"/>
      <c r="FFK70" s="2182"/>
      <c r="FFL70" s="2181"/>
      <c r="FFM70" s="2182"/>
      <c r="FFN70" s="2182"/>
      <c r="FFO70" s="2182"/>
      <c r="FFP70" s="2182"/>
      <c r="FFQ70" s="2182"/>
      <c r="FFR70" s="2181"/>
      <c r="FFS70" s="2182"/>
      <c r="FFT70" s="2182"/>
      <c r="FFU70" s="2182"/>
      <c r="FFV70" s="2182"/>
      <c r="FFW70" s="2182"/>
      <c r="FFX70" s="2181"/>
      <c r="FFY70" s="2182"/>
      <c r="FFZ70" s="2182"/>
      <c r="FGA70" s="2182"/>
      <c r="FGB70" s="2182"/>
      <c r="FGC70" s="2182"/>
      <c r="FGD70" s="2181"/>
      <c r="FGE70" s="2182"/>
      <c r="FGF70" s="2182"/>
      <c r="FGG70" s="2182"/>
      <c r="FGH70" s="2182"/>
      <c r="FGI70" s="2182"/>
      <c r="FGJ70" s="2181"/>
      <c r="FGK70" s="2182"/>
      <c r="FGL70" s="2182"/>
      <c r="FGM70" s="2182"/>
      <c r="FGN70" s="2182"/>
      <c r="FGO70" s="2182"/>
      <c r="FGP70" s="2181"/>
      <c r="FGQ70" s="2182"/>
      <c r="FGR70" s="2182"/>
      <c r="FGS70" s="2182"/>
      <c r="FGT70" s="2182"/>
      <c r="FGU70" s="2182"/>
      <c r="FGV70" s="2181"/>
      <c r="FGW70" s="2182"/>
      <c r="FGX70" s="2182"/>
      <c r="FGY70" s="2182"/>
      <c r="FGZ70" s="2182"/>
      <c r="FHA70" s="2182"/>
      <c r="FHB70" s="2181"/>
      <c r="FHC70" s="2182"/>
      <c r="FHD70" s="2182"/>
      <c r="FHE70" s="2182"/>
      <c r="FHF70" s="2182"/>
      <c r="FHG70" s="2182"/>
      <c r="FHH70" s="2181"/>
      <c r="FHI70" s="2182"/>
      <c r="FHJ70" s="2182"/>
      <c r="FHK70" s="2182"/>
      <c r="FHL70" s="2182"/>
      <c r="FHM70" s="2182"/>
      <c r="FHN70" s="2181"/>
      <c r="FHO70" s="2182"/>
      <c r="FHP70" s="2182"/>
      <c r="FHQ70" s="2182"/>
      <c r="FHR70" s="2182"/>
      <c r="FHS70" s="2182"/>
      <c r="FHT70" s="2181"/>
      <c r="FHU70" s="2182"/>
      <c r="FHV70" s="2182"/>
      <c r="FHW70" s="2182"/>
      <c r="FHX70" s="2182"/>
      <c r="FHY70" s="2182"/>
      <c r="FHZ70" s="2181"/>
      <c r="FIA70" s="2182"/>
      <c r="FIB70" s="2182"/>
      <c r="FIC70" s="2182"/>
      <c r="FID70" s="2182"/>
      <c r="FIE70" s="2182"/>
      <c r="FIF70" s="2181"/>
      <c r="FIG70" s="2182"/>
      <c r="FIH70" s="2182"/>
      <c r="FII70" s="2182"/>
      <c r="FIJ70" s="2182"/>
      <c r="FIK70" s="2182"/>
      <c r="FIL70" s="2181"/>
      <c r="FIM70" s="2182"/>
      <c r="FIN70" s="2182"/>
      <c r="FIO70" s="2182"/>
      <c r="FIP70" s="2182"/>
      <c r="FIQ70" s="2182"/>
      <c r="FIR70" s="2181"/>
      <c r="FIS70" s="2182"/>
      <c r="FIT70" s="2182"/>
      <c r="FIU70" s="2182"/>
      <c r="FIV70" s="2182"/>
      <c r="FIW70" s="2182"/>
      <c r="FIX70" s="2181"/>
      <c r="FIY70" s="2182"/>
      <c r="FIZ70" s="2182"/>
      <c r="FJA70" s="2182"/>
      <c r="FJB70" s="2182"/>
      <c r="FJC70" s="2182"/>
      <c r="FJD70" s="2181"/>
      <c r="FJE70" s="2182"/>
      <c r="FJF70" s="2182"/>
      <c r="FJG70" s="2182"/>
      <c r="FJH70" s="2182"/>
      <c r="FJI70" s="2182"/>
      <c r="FJJ70" s="2181"/>
      <c r="FJK70" s="2182"/>
      <c r="FJL70" s="2182"/>
      <c r="FJM70" s="2182"/>
      <c r="FJN70" s="2182"/>
      <c r="FJO70" s="2182"/>
      <c r="FJP70" s="2181"/>
      <c r="FJQ70" s="2182"/>
      <c r="FJR70" s="2182"/>
      <c r="FJS70" s="2182"/>
      <c r="FJT70" s="2182"/>
      <c r="FJU70" s="2182"/>
      <c r="FJV70" s="2181"/>
      <c r="FJW70" s="2182"/>
      <c r="FJX70" s="2182"/>
      <c r="FJY70" s="2182"/>
      <c r="FJZ70" s="2182"/>
      <c r="FKA70" s="2182"/>
      <c r="FKB70" s="2181"/>
      <c r="FKC70" s="2182"/>
      <c r="FKD70" s="2182"/>
      <c r="FKE70" s="2182"/>
      <c r="FKF70" s="2182"/>
      <c r="FKG70" s="2182"/>
      <c r="FKH70" s="2181"/>
      <c r="FKI70" s="2182"/>
      <c r="FKJ70" s="2182"/>
      <c r="FKK70" s="2182"/>
      <c r="FKL70" s="2182"/>
      <c r="FKM70" s="2182"/>
      <c r="FKN70" s="2181"/>
      <c r="FKO70" s="2182"/>
      <c r="FKP70" s="2182"/>
      <c r="FKQ70" s="2182"/>
      <c r="FKR70" s="2182"/>
      <c r="FKS70" s="2182"/>
      <c r="FKT70" s="2181"/>
      <c r="FKU70" s="2182"/>
      <c r="FKV70" s="2182"/>
      <c r="FKW70" s="2182"/>
      <c r="FKX70" s="2182"/>
      <c r="FKY70" s="2182"/>
      <c r="FKZ70" s="2181"/>
      <c r="FLA70" s="2182"/>
      <c r="FLB70" s="2182"/>
      <c r="FLC70" s="2182"/>
      <c r="FLD70" s="2182"/>
      <c r="FLE70" s="2182"/>
      <c r="FLF70" s="2181"/>
      <c r="FLG70" s="2182"/>
      <c r="FLH70" s="2182"/>
      <c r="FLI70" s="2182"/>
      <c r="FLJ70" s="2182"/>
      <c r="FLK70" s="2182"/>
      <c r="FLL70" s="2181"/>
      <c r="FLM70" s="2182"/>
      <c r="FLN70" s="2182"/>
      <c r="FLO70" s="2182"/>
      <c r="FLP70" s="2182"/>
      <c r="FLQ70" s="2182"/>
      <c r="FLR70" s="2181"/>
      <c r="FLS70" s="2182"/>
      <c r="FLT70" s="2182"/>
      <c r="FLU70" s="2182"/>
      <c r="FLV70" s="2182"/>
      <c r="FLW70" s="2182"/>
      <c r="FLX70" s="2181"/>
      <c r="FLY70" s="2182"/>
      <c r="FLZ70" s="2182"/>
      <c r="FMA70" s="2182"/>
      <c r="FMB70" s="2182"/>
      <c r="FMC70" s="2182"/>
      <c r="FMD70" s="2181"/>
      <c r="FME70" s="2182"/>
      <c r="FMF70" s="2182"/>
      <c r="FMG70" s="2182"/>
      <c r="FMH70" s="2182"/>
      <c r="FMI70" s="2182"/>
      <c r="FMJ70" s="2181"/>
      <c r="FMK70" s="2182"/>
      <c r="FML70" s="2182"/>
      <c r="FMM70" s="2182"/>
      <c r="FMN70" s="2182"/>
      <c r="FMO70" s="2182"/>
      <c r="FMP70" s="2181"/>
      <c r="FMQ70" s="2182"/>
      <c r="FMR70" s="2182"/>
      <c r="FMS70" s="2182"/>
      <c r="FMT70" s="2182"/>
      <c r="FMU70" s="2182"/>
      <c r="FMV70" s="2181"/>
      <c r="FMW70" s="2182"/>
      <c r="FMX70" s="2182"/>
      <c r="FMY70" s="2182"/>
      <c r="FMZ70" s="2182"/>
      <c r="FNA70" s="2182"/>
      <c r="FNB70" s="2181"/>
      <c r="FNC70" s="2182"/>
      <c r="FND70" s="2182"/>
      <c r="FNE70" s="2182"/>
      <c r="FNF70" s="2182"/>
      <c r="FNG70" s="2182"/>
      <c r="FNH70" s="2181"/>
      <c r="FNI70" s="2182"/>
      <c r="FNJ70" s="2182"/>
      <c r="FNK70" s="2182"/>
      <c r="FNL70" s="2182"/>
      <c r="FNM70" s="2182"/>
      <c r="FNN70" s="2181"/>
      <c r="FNO70" s="2182"/>
      <c r="FNP70" s="2182"/>
      <c r="FNQ70" s="2182"/>
      <c r="FNR70" s="2182"/>
      <c r="FNS70" s="2182"/>
      <c r="FNT70" s="2181"/>
      <c r="FNU70" s="2182"/>
      <c r="FNV70" s="2182"/>
      <c r="FNW70" s="2182"/>
      <c r="FNX70" s="2182"/>
      <c r="FNY70" s="2182"/>
      <c r="FNZ70" s="2181"/>
      <c r="FOA70" s="2182"/>
      <c r="FOB70" s="2182"/>
      <c r="FOC70" s="2182"/>
      <c r="FOD70" s="2182"/>
      <c r="FOE70" s="2182"/>
      <c r="FOF70" s="2181"/>
      <c r="FOG70" s="2182"/>
      <c r="FOH70" s="2182"/>
      <c r="FOI70" s="2182"/>
      <c r="FOJ70" s="2182"/>
      <c r="FOK70" s="2182"/>
      <c r="FOL70" s="2181"/>
      <c r="FOM70" s="2182"/>
      <c r="FON70" s="2182"/>
      <c r="FOO70" s="2182"/>
      <c r="FOP70" s="2182"/>
      <c r="FOQ70" s="2182"/>
      <c r="FOR70" s="2181"/>
      <c r="FOS70" s="2182"/>
      <c r="FOT70" s="2182"/>
      <c r="FOU70" s="2182"/>
      <c r="FOV70" s="2182"/>
      <c r="FOW70" s="2182"/>
      <c r="FOX70" s="2181"/>
      <c r="FOY70" s="2182"/>
      <c r="FOZ70" s="2182"/>
      <c r="FPA70" s="2182"/>
      <c r="FPB70" s="2182"/>
      <c r="FPC70" s="2182"/>
      <c r="FPD70" s="2181"/>
      <c r="FPE70" s="2182"/>
      <c r="FPF70" s="2182"/>
      <c r="FPG70" s="2182"/>
      <c r="FPH70" s="2182"/>
      <c r="FPI70" s="2182"/>
      <c r="FPJ70" s="2181"/>
      <c r="FPK70" s="2182"/>
      <c r="FPL70" s="2182"/>
      <c r="FPM70" s="2182"/>
      <c r="FPN70" s="2182"/>
      <c r="FPO70" s="2182"/>
      <c r="FPP70" s="2181"/>
      <c r="FPQ70" s="2182"/>
      <c r="FPR70" s="2182"/>
      <c r="FPS70" s="2182"/>
      <c r="FPT70" s="2182"/>
      <c r="FPU70" s="2182"/>
      <c r="FPV70" s="2181"/>
      <c r="FPW70" s="2182"/>
      <c r="FPX70" s="2182"/>
      <c r="FPY70" s="2182"/>
      <c r="FPZ70" s="2182"/>
      <c r="FQA70" s="2182"/>
      <c r="FQB70" s="2181"/>
      <c r="FQC70" s="2182"/>
      <c r="FQD70" s="2182"/>
      <c r="FQE70" s="2182"/>
      <c r="FQF70" s="2182"/>
      <c r="FQG70" s="2182"/>
      <c r="FQH70" s="2181"/>
      <c r="FQI70" s="2182"/>
      <c r="FQJ70" s="2182"/>
      <c r="FQK70" s="2182"/>
      <c r="FQL70" s="2182"/>
      <c r="FQM70" s="2182"/>
      <c r="FQN70" s="2181"/>
      <c r="FQO70" s="2182"/>
      <c r="FQP70" s="2182"/>
      <c r="FQQ70" s="2182"/>
      <c r="FQR70" s="2182"/>
      <c r="FQS70" s="2182"/>
      <c r="FQT70" s="2181"/>
      <c r="FQU70" s="2182"/>
      <c r="FQV70" s="2182"/>
      <c r="FQW70" s="2182"/>
      <c r="FQX70" s="2182"/>
      <c r="FQY70" s="2182"/>
      <c r="FQZ70" s="2181"/>
      <c r="FRA70" s="2182"/>
      <c r="FRB70" s="2182"/>
      <c r="FRC70" s="2182"/>
      <c r="FRD70" s="2182"/>
      <c r="FRE70" s="2182"/>
      <c r="FRF70" s="2181"/>
      <c r="FRG70" s="2182"/>
      <c r="FRH70" s="2182"/>
      <c r="FRI70" s="2182"/>
      <c r="FRJ70" s="2182"/>
      <c r="FRK70" s="2182"/>
      <c r="FRL70" s="2181"/>
      <c r="FRM70" s="2182"/>
      <c r="FRN70" s="2182"/>
      <c r="FRO70" s="2182"/>
      <c r="FRP70" s="2182"/>
      <c r="FRQ70" s="2182"/>
      <c r="FRR70" s="2181"/>
      <c r="FRS70" s="2182"/>
      <c r="FRT70" s="2182"/>
      <c r="FRU70" s="2182"/>
      <c r="FRV70" s="2182"/>
      <c r="FRW70" s="2182"/>
      <c r="FRX70" s="2181"/>
      <c r="FRY70" s="2182"/>
      <c r="FRZ70" s="2182"/>
      <c r="FSA70" s="2182"/>
      <c r="FSB70" s="2182"/>
      <c r="FSC70" s="2182"/>
      <c r="FSD70" s="2181"/>
      <c r="FSE70" s="2182"/>
      <c r="FSF70" s="2182"/>
      <c r="FSG70" s="2182"/>
      <c r="FSH70" s="2182"/>
      <c r="FSI70" s="2182"/>
      <c r="FSJ70" s="2181"/>
      <c r="FSK70" s="2182"/>
      <c r="FSL70" s="2182"/>
      <c r="FSM70" s="2182"/>
      <c r="FSN70" s="2182"/>
      <c r="FSO70" s="2182"/>
      <c r="FSP70" s="2181"/>
      <c r="FSQ70" s="2182"/>
      <c r="FSR70" s="2182"/>
      <c r="FSS70" s="2182"/>
      <c r="FST70" s="2182"/>
      <c r="FSU70" s="2182"/>
      <c r="FSV70" s="2181"/>
      <c r="FSW70" s="2182"/>
      <c r="FSX70" s="2182"/>
      <c r="FSY70" s="2182"/>
      <c r="FSZ70" s="2182"/>
      <c r="FTA70" s="2182"/>
      <c r="FTB70" s="2181"/>
      <c r="FTC70" s="2182"/>
      <c r="FTD70" s="2182"/>
      <c r="FTE70" s="2182"/>
      <c r="FTF70" s="2182"/>
      <c r="FTG70" s="2182"/>
      <c r="FTH70" s="2181"/>
      <c r="FTI70" s="2182"/>
      <c r="FTJ70" s="2182"/>
      <c r="FTK70" s="2182"/>
      <c r="FTL70" s="2182"/>
      <c r="FTM70" s="2182"/>
      <c r="FTN70" s="2181"/>
      <c r="FTO70" s="2182"/>
      <c r="FTP70" s="2182"/>
      <c r="FTQ70" s="2182"/>
      <c r="FTR70" s="2182"/>
      <c r="FTS70" s="2182"/>
      <c r="FTT70" s="2181"/>
      <c r="FTU70" s="2182"/>
      <c r="FTV70" s="2182"/>
      <c r="FTW70" s="2182"/>
      <c r="FTX70" s="2182"/>
      <c r="FTY70" s="2182"/>
      <c r="FTZ70" s="2181"/>
      <c r="FUA70" s="2182"/>
      <c r="FUB70" s="2182"/>
      <c r="FUC70" s="2182"/>
      <c r="FUD70" s="2182"/>
      <c r="FUE70" s="2182"/>
      <c r="FUF70" s="2181"/>
      <c r="FUG70" s="2182"/>
      <c r="FUH70" s="2182"/>
      <c r="FUI70" s="2182"/>
      <c r="FUJ70" s="2182"/>
      <c r="FUK70" s="2182"/>
      <c r="FUL70" s="2181"/>
      <c r="FUM70" s="2182"/>
      <c r="FUN70" s="2182"/>
      <c r="FUO70" s="2182"/>
      <c r="FUP70" s="2182"/>
      <c r="FUQ70" s="2182"/>
      <c r="FUR70" s="2181"/>
      <c r="FUS70" s="2182"/>
      <c r="FUT70" s="2182"/>
      <c r="FUU70" s="2182"/>
      <c r="FUV70" s="2182"/>
      <c r="FUW70" s="2182"/>
      <c r="FUX70" s="2181"/>
      <c r="FUY70" s="2182"/>
      <c r="FUZ70" s="2182"/>
      <c r="FVA70" s="2182"/>
      <c r="FVB70" s="2182"/>
      <c r="FVC70" s="2182"/>
      <c r="FVD70" s="2181"/>
      <c r="FVE70" s="2182"/>
      <c r="FVF70" s="2182"/>
      <c r="FVG70" s="2182"/>
      <c r="FVH70" s="2182"/>
      <c r="FVI70" s="2182"/>
      <c r="FVJ70" s="2181"/>
      <c r="FVK70" s="2182"/>
      <c r="FVL70" s="2182"/>
      <c r="FVM70" s="2182"/>
      <c r="FVN70" s="2182"/>
      <c r="FVO70" s="2182"/>
      <c r="FVP70" s="2181"/>
      <c r="FVQ70" s="2182"/>
      <c r="FVR70" s="2182"/>
      <c r="FVS70" s="2182"/>
      <c r="FVT70" s="2182"/>
      <c r="FVU70" s="2182"/>
      <c r="FVV70" s="2181"/>
      <c r="FVW70" s="2182"/>
      <c r="FVX70" s="2182"/>
      <c r="FVY70" s="2182"/>
      <c r="FVZ70" s="2182"/>
      <c r="FWA70" s="2182"/>
      <c r="FWB70" s="2181"/>
      <c r="FWC70" s="2182"/>
      <c r="FWD70" s="2182"/>
      <c r="FWE70" s="2182"/>
      <c r="FWF70" s="2182"/>
      <c r="FWG70" s="2182"/>
      <c r="FWH70" s="2181"/>
      <c r="FWI70" s="2182"/>
      <c r="FWJ70" s="2182"/>
      <c r="FWK70" s="2182"/>
      <c r="FWL70" s="2182"/>
      <c r="FWM70" s="2182"/>
      <c r="FWN70" s="2181"/>
      <c r="FWO70" s="2182"/>
      <c r="FWP70" s="2182"/>
      <c r="FWQ70" s="2182"/>
      <c r="FWR70" s="2182"/>
      <c r="FWS70" s="2182"/>
      <c r="FWT70" s="2181"/>
      <c r="FWU70" s="2182"/>
      <c r="FWV70" s="2182"/>
      <c r="FWW70" s="2182"/>
      <c r="FWX70" s="2182"/>
      <c r="FWY70" s="2182"/>
      <c r="FWZ70" s="2181"/>
      <c r="FXA70" s="2182"/>
      <c r="FXB70" s="2182"/>
      <c r="FXC70" s="2182"/>
      <c r="FXD70" s="2182"/>
      <c r="FXE70" s="2182"/>
      <c r="FXF70" s="2181"/>
      <c r="FXG70" s="2182"/>
      <c r="FXH70" s="2182"/>
      <c r="FXI70" s="2182"/>
      <c r="FXJ70" s="2182"/>
      <c r="FXK70" s="2182"/>
      <c r="FXL70" s="2181"/>
      <c r="FXM70" s="2182"/>
      <c r="FXN70" s="2182"/>
      <c r="FXO70" s="2182"/>
      <c r="FXP70" s="2182"/>
      <c r="FXQ70" s="2182"/>
      <c r="FXR70" s="2181"/>
      <c r="FXS70" s="2182"/>
      <c r="FXT70" s="2182"/>
      <c r="FXU70" s="2182"/>
      <c r="FXV70" s="2182"/>
      <c r="FXW70" s="2182"/>
      <c r="FXX70" s="2181"/>
      <c r="FXY70" s="2182"/>
      <c r="FXZ70" s="2182"/>
      <c r="FYA70" s="2182"/>
      <c r="FYB70" s="2182"/>
      <c r="FYC70" s="2182"/>
      <c r="FYD70" s="2181"/>
      <c r="FYE70" s="2182"/>
      <c r="FYF70" s="2182"/>
      <c r="FYG70" s="2182"/>
      <c r="FYH70" s="2182"/>
      <c r="FYI70" s="2182"/>
      <c r="FYJ70" s="2181"/>
      <c r="FYK70" s="2182"/>
      <c r="FYL70" s="2182"/>
      <c r="FYM70" s="2182"/>
      <c r="FYN70" s="2182"/>
      <c r="FYO70" s="2182"/>
      <c r="FYP70" s="2181"/>
      <c r="FYQ70" s="2182"/>
      <c r="FYR70" s="2182"/>
      <c r="FYS70" s="2182"/>
      <c r="FYT70" s="2182"/>
      <c r="FYU70" s="2182"/>
      <c r="FYV70" s="2181"/>
      <c r="FYW70" s="2182"/>
      <c r="FYX70" s="2182"/>
      <c r="FYY70" s="2182"/>
      <c r="FYZ70" s="2182"/>
      <c r="FZA70" s="2182"/>
      <c r="FZB70" s="2181"/>
      <c r="FZC70" s="2182"/>
      <c r="FZD70" s="2182"/>
      <c r="FZE70" s="2182"/>
      <c r="FZF70" s="2182"/>
      <c r="FZG70" s="2182"/>
      <c r="FZH70" s="2181"/>
      <c r="FZI70" s="2182"/>
      <c r="FZJ70" s="2182"/>
      <c r="FZK70" s="2182"/>
      <c r="FZL70" s="2182"/>
      <c r="FZM70" s="2182"/>
      <c r="FZN70" s="2181"/>
      <c r="FZO70" s="2182"/>
      <c r="FZP70" s="2182"/>
      <c r="FZQ70" s="2182"/>
      <c r="FZR70" s="2182"/>
      <c r="FZS70" s="2182"/>
      <c r="FZT70" s="2181"/>
      <c r="FZU70" s="2182"/>
      <c r="FZV70" s="2182"/>
      <c r="FZW70" s="2182"/>
      <c r="FZX70" s="2182"/>
      <c r="FZY70" s="2182"/>
      <c r="FZZ70" s="2181"/>
      <c r="GAA70" s="2182"/>
      <c r="GAB70" s="2182"/>
      <c r="GAC70" s="2182"/>
      <c r="GAD70" s="2182"/>
      <c r="GAE70" s="2182"/>
      <c r="GAF70" s="2181"/>
      <c r="GAG70" s="2182"/>
      <c r="GAH70" s="2182"/>
      <c r="GAI70" s="2182"/>
      <c r="GAJ70" s="2182"/>
      <c r="GAK70" s="2182"/>
      <c r="GAL70" s="2181"/>
      <c r="GAM70" s="2182"/>
      <c r="GAN70" s="2182"/>
      <c r="GAO70" s="2182"/>
      <c r="GAP70" s="2182"/>
      <c r="GAQ70" s="2182"/>
      <c r="GAR70" s="2181"/>
      <c r="GAS70" s="2182"/>
      <c r="GAT70" s="2182"/>
      <c r="GAU70" s="2182"/>
      <c r="GAV70" s="2182"/>
      <c r="GAW70" s="2182"/>
      <c r="GAX70" s="2181"/>
      <c r="GAY70" s="2182"/>
      <c r="GAZ70" s="2182"/>
      <c r="GBA70" s="2182"/>
      <c r="GBB70" s="2182"/>
      <c r="GBC70" s="2182"/>
      <c r="GBD70" s="2181"/>
      <c r="GBE70" s="2182"/>
      <c r="GBF70" s="2182"/>
      <c r="GBG70" s="2182"/>
      <c r="GBH70" s="2182"/>
      <c r="GBI70" s="2182"/>
      <c r="GBJ70" s="2181"/>
      <c r="GBK70" s="2182"/>
      <c r="GBL70" s="2182"/>
      <c r="GBM70" s="2182"/>
      <c r="GBN70" s="2182"/>
      <c r="GBO70" s="2182"/>
      <c r="GBP70" s="2181"/>
      <c r="GBQ70" s="2182"/>
      <c r="GBR70" s="2182"/>
      <c r="GBS70" s="2182"/>
      <c r="GBT70" s="2182"/>
      <c r="GBU70" s="2182"/>
      <c r="GBV70" s="2181"/>
      <c r="GBW70" s="2182"/>
      <c r="GBX70" s="2182"/>
      <c r="GBY70" s="2182"/>
      <c r="GBZ70" s="2182"/>
      <c r="GCA70" s="2182"/>
      <c r="GCB70" s="2181"/>
      <c r="GCC70" s="2182"/>
      <c r="GCD70" s="2182"/>
      <c r="GCE70" s="2182"/>
      <c r="GCF70" s="2182"/>
      <c r="GCG70" s="2182"/>
      <c r="GCH70" s="2181"/>
      <c r="GCI70" s="2182"/>
      <c r="GCJ70" s="2182"/>
      <c r="GCK70" s="2182"/>
      <c r="GCL70" s="2182"/>
      <c r="GCM70" s="2182"/>
      <c r="GCN70" s="2181"/>
      <c r="GCO70" s="2182"/>
      <c r="GCP70" s="2182"/>
      <c r="GCQ70" s="2182"/>
      <c r="GCR70" s="2182"/>
      <c r="GCS70" s="2182"/>
      <c r="GCT70" s="2181"/>
      <c r="GCU70" s="2182"/>
      <c r="GCV70" s="2182"/>
      <c r="GCW70" s="2182"/>
      <c r="GCX70" s="2182"/>
      <c r="GCY70" s="2182"/>
      <c r="GCZ70" s="2181"/>
      <c r="GDA70" s="2182"/>
      <c r="GDB70" s="2182"/>
      <c r="GDC70" s="2182"/>
      <c r="GDD70" s="2182"/>
      <c r="GDE70" s="2182"/>
      <c r="GDF70" s="2181"/>
      <c r="GDG70" s="2182"/>
      <c r="GDH70" s="2182"/>
      <c r="GDI70" s="2182"/>
      <c r="GDJ70" s="2182"/>
      <c r="GDK70" s="2182"/>
      <c r="GDL70" s="2181"/>
      <c r="GDM70" s="2182"/>
      <c r="GDN70" s="2182"/>
      <c r="GDO70" s="2182"/>
      <c r="GDP70" s="2182"/>
      <c r="GDQ70" s="2182"/>
      <c r="GDR70" s="2181"/>
      <c r="GDS70" s="2182"/>
      <c r="GDT70" s="2182"/>
      <c r="GDU70" s="2182"/>
      <c r="GDV70" s="2182"/>
      <c r="GDW70" s="2182"/>
      <c r="GDX70" s="2181"/>
      <c r="GDY70" s="2182"/>
      <c r="GDZ70" s="2182"/>
      <c r="GEA70" s="2182"/>
      <c r="GEB70" s="2182"/>
      <c r="GEC70" s="2182"/>
      <c r="GED70" s="2181"/>
      <c r="GEE70" s="2182"/>
      <c r="GEF70" s="2182"/>
      <c r="GEG70" s="2182"/>
      <c r="GEH70" s="2182"/>
      <c r="GEI70" s="2182"/>
      <c r="GEJ70" s="2181"/>
      <c r="GEK70" s="2182"/>
      <c r="GEL70" s="2182"/>
      <c r="GEM70" s="2182"/>
      <c r="GEN70" s="2182"/>
      <c r="GEO70" s="2182"/>
      <c r="GEP70" s="2181"/>
      <c r="GEQ70" s="2182"/>
      <c r="GER70" s="2182"/>
      <c r="GES70" s="2182"/>
      <c r="GET70" s="2182"/>
      <c r="GEU70" s="2182"/>
      <c r="GEV70" s="2181"/>
      <c r="GEW70" s="2182"/>
      <c r="GEX70" s="2182"/>
      <c r="GEY70" s="2182"/>
      <c r="GEZ70" s="2182"/>
      <c r="GFA70" s="2182"/>
      <c r="GFB70" s="2181"/>
      <c r="GFC70" s="2182"/>
      <c r="GFD70" s="2182"/>
      <c r="GFE70" s="2182"/>
      <c r="GFF70" s="2182"/>
      <c r="GFG70" s="2182"/>
      <c r="GFH70" s="2181"/>
      <c r="GFI70" s="2182"/>
      <c r="GFJ70" s="2182"/>
      <c r="GFK70" s="2182"/>
      <c r="GFL70" s="2182"/>
      <c r="GFM70" s="2182"/>
      <c r="GFN70" s="2181"/>
      <c r="GFO70" s="2182"/>
      <c r="GFP70" s="2182"/>
      <c r="GFQ70" s="2182"/>
      <c r="GFR70" s="2182"/>
      <c r="GFS70" s="2182"/>
      <c r="GFT70" s="2181"/>
      <c r="GFU70" s="2182"/>
      <c r="GFV70" s="2182"/>
      <c r="GFW70" s="2182"/>
      <c r="GFX70" s="2182"/>
      <c r="GFY70" s="2182"/>
      <c r="GFZ70" s="2181"/>
      <c r="GGA70" s="2182"/>
      <c r="GGB70" s="2182"/>
      <c r="GGC70" s="2182"/>
      <c r="GGD70" s="2182"/>
      <c r="GGE70" s="2182"/>
      <c r="GGF70" s="2181"/>
      <c r="GGG70" s="2182"/>
      <c r="GGH70" s="2182"/>
      <c r="GGI70" s="2182"/>
      <c r="GGJ70" s="2182"/>
      <c r="GGK70" s="2182"/>
      <c r="GGL70" s="2181"/>
      <c r="GGM70" s="2182"/>
      <c r="GGN70" s="2182"/>
      <c r="GGO70" s="2182"/>
      <c r="GGP70" s="2182"/>
      <c r="GGQ70" s="2182"/>
      <c r="GGR70" s="2181"/>
      <c r="GGS70" s="2182"/>
      <c r="GGT70" s="2182"/>
      <c r="GGU70" s="2182"/>
      <c r="GGV70" s="2182"/>
      <c r="GGW70" s="2182"/>
      <c r="GGX70" s="2181"/>
      <c r="GGY70" s="2182"/>
      <c r="GGZ70" s="2182"/>
      <c r="GHA70" s="2182"/>
      <c r="GHB70" s="2182"/>
      <c r="GHC70" s="2182"/>
      <c r="GHD70" s="2181"/>
      <c r="GHE70" s="2182"/>
      <c r="GHF70" s="2182"/>
      <c r="GHG70" s="2182"/>
      <c r="GHH70" s="2182"/>
      <c r="GHI70" s="2182"/>
      <c r="GHJ70" s="2181"/>
      <c r="GHK70" s="2182"/>
      <c r="GHL70" s="2182"/>
      <c r="GHM70" s="2182"/>
      <c r="GHN70" s="2182"/>
      <c r="GHO70" s="2182"/>
      <c r="GHP70" s="2181"/>
      <c r="GHQ70" s="2182"/>
      <c r="GHR70" s="2182"/>
      <c r="GHS70" s="2182"/>
      <c r="GHT70" s="2182"/>
      <c r="GHU70" s="2182"/>
      <c r="GHV70" s="2181"/>
      <c r="GHW70" s="2182"/>
      <c r="GHX70" s="2182"/>
      <c r="GHY70" s="2182"/>
      <c r="GHZ70" s="2182"/>
      <c r="GIA70" s="2182"/>
      <c r="GIB70" s="2181"/>
      <c r="GIC70" s="2182"/>
      <c r="GID70" s="2182"/>
      <c r="GIE70" s="2182"/>
      <c r="GIF70" s="2182"/>
      <c r="GIG70" s="2182"/>
      <c r="GIH70" s="2181"/>
      <c r="GII70" s="2182"/>
      <c r="GIJ70" s="2182"/>
      <c r="GIK70" s="2182"/>
      <c r="GIL70" s="2182"/>
      <c r="GIM70" s="2182"/>
      <c r="GIN70" s="2181"/>
      <c r="GIO70" s="2182"/>
      <c r="GIP70" s="2182"/>
      <c r="GIQ70" s="2182"/>
      <c r="GIR70" s="2182"/>
      <c r="GIS70" s="2182"/>
      <c r="GIT70" s="2181"/>
      <c r="GIU70" s="2182"/>
      <c r="GIV70" s="2182"/>
      <c r="GIW70" s="2182"/>
      <c r="GIX70" s="2182"/>
      <c r="GIY70" s="2182"/>
      <c r="GIZ70" s="2181"/>
      <c r="GJA70" s="2182"/>
      <c r="GJB70" s="2182"/>
      <c r="GJC70" s="2182"/>
      <c r="GJD70" s="2182"/>
      <c r="GJE70" s="2182"/>
      <c r="GJF70" s="2181"/>
      <c r="GJG70" s="2182"/>
      <c r="GJH70" s="2182"/>
      <c r="GJI70" s="2182"/>
      <c r="GJJ70" s="2182"/>
      <c r="GJK70" s="2182"/>
      <c r="GJL70" s="2181"/>
      <c r="GJM70" s="2182"/>
      <c r="GJN70" s="2182"/>
      <c r="GJO70" s="2182"/>
      <c r="GJP70" s="2182"/>
      <c r="GJQ70" s="2182"/>
      <c r="GJR70" s="2181"/>
      <c r="GJS70" s="2182"/>
      <c r="GJT70" s="2182"/>
      <c r="GJU70" s="2182"/>
      <c r="GJV70" s="2182"/>
      <c r="GJW70" s="2182"/>
      <c r="GJX70" s="2181"/>
      <c r="GJY70" s="2182"/>
      <c r="GJZ70" s="2182"/>
      <c r="GKA70" s="2182"/>
      <c r="GKB70" s="2182"/>
      <c r="GKC70" s="2182"/>
      <c r="GKD70" s="2181"/>
      <c r="GKE70" s="2182"/>
      <c r="GKF70" s="2182"/>
      <c r="GKG70" s="2182"/>
      <c r="GKH70" s="2182"/>
      <c r="GKI70" s="2182"/>
      <c r="GKJ70" s="2181"/>
      <c r="GKK70" s="2182"/>
      <c r="GKL70" s="2182"/>
      <c r="GKM70" s="2182"/>
      <c r="GKN70" s="2182"/>
      <c r="GKO70" s="2182"/>
      <c r="GKP70" s="2181"/>
      <c r="GKQ70" s="2182"/>
      <c r="GKR70" s="2182"/>
      <c r="GKS70" s="2182"/>
      <c r="GKT70" s="2182"/>
      <c r="GKU70" s="2182"/>
      <c r="GKV70" s="2181"/>
      <c r="GKW70" s="2182"/>
      <c r="GKX70" s="2182"/>
      <c r="GKY70" s="2182"/>
      <c r="GKZ70" s="2182"/>
      <c r="GLA70" s="2182"/>
      <c r="GLB70" s="2181"/>
      <c r="GLC70" s="2182"/>
      <c r="GLD70" s="2182"/>
      <c r="GLE70" s="2182"/>
      <c r="GLF70" s="2182"/>
      <c r="GLG70" s="2182"/>
      <c r="GLH70" s="2181"/>
      <c r="GLI70" s="2182"/>
      <c r="GLJ70" s="2182"/>
      <c r="GLK70" s="2182"/>
      <c r="GLL70" s="2182"/>
      <c r="GLM70" s="2182"/>
      <c r="GLN70" s="2181"/>
      <c r="GLO70" s="2182"/>
      <c r="GLP70" s="2182"/>
      <c r="GLQ70" s="2182"/>
      <c r="GLR70" s="2182"/>
      <c r="GLS70" s="2182"/>
      <c r="GLT70" s="2181"/>
      <c r="GLU70" s="2182"/>
      <c r="GLV70" s="2182"/>
      <c r="GLW70" s="2182"/>
      <c r="GLX70" s="2182"/>
      <c r="GLY70" s="2182"/>
      <c r="GLZ70" s="2181"/>
      <c r="GMA70" s="2182"/>
      <c r="GMB70" s="2182"/>
      <c r="GMC70" s="2182"/>
      <c r="GMD70" s="2182"/>
      <c r="GME70" s="2182"/>
      <c r="GMF70" s="2181"/>
      <c r="GMG70" s="2182"/>
      <c r="GMH70" s="2182"/>
      <c r="GMI70" s="2182"/>
      <c r="GMJ70" s="2182"/>
      <c r="GMK70" s="2182"/>
      <c r="GML70" s="2181"/>
      <c r="GMM70" s="2182"/>
      <c r="GMN70" s="2182"/>
      <c r="GMO70" s="2182"/>
      <c r="GMP70" s="2182"/>
      <c r="GMQ70" s="2182"/>
      <c r="GMR70" s="2181"/>
      <c r="GMS70" s="2182"/>
      <c r="GMT70" s="2182"/>
      <c r="GMU70" s="2182"/>
      <c r="GMV70" s="2182"/>
      <c r="GMW70" s="2182"/>
      <c r="GMX70" s="2181"/>
      <c r="GMY70" s="2182"/>
      <c r="GMZ70" s="2182"/>
      <c r="GNA70" s="2182"/>
      <c r="GNB70" s="2182"/>
      <c r="GNC70" s="2182"/>
      <c r="GND70" s="2181"/>
      <c r="GNE70" s="2182"/>
      <c r="GNF70" s="2182"/>
      <c r="GNG70" s="2182"/>
      <c r="GNH70" s="2182"/>
      <c r="GNI70" s="2182"/>
      <c r="GNJ70" s="2181"/>
      <c r="GNK70" s="2182"/>
      <c r="GNL70" s="2182"/>
      <c r="GNM70" s="2182"/>
      <c r="GNN70" s="2182"/>
      <c r="GNO70" s="2182"/>
      <c r="GNP70" s="2181"/>
      <c r="GNQ70" s="2182"/>
      <c r="GNR70" s="2182"/>
      <c r="GNS70" s="2182"/>
      <c r="GNT70" s="2182"/>
      <c r="GNU70" s="2182"/>
      <c r="GNV70" s="2181"/>
      <c r="GNW70" s="2182"/>
      <c r="GNX70" s="2182"/>
      <c r="GNY70" s="2182"/>
      <c r="GNZ70" s="2182"/>
      <c r="GOA70" s="2182"/>
      <c r="GOB70" s="2181"/>
      <c r="GOC70" s="2182"/>
      <c r="GOD70" s="2182"/>
      <c r="GOE70" s="2182"/>
      <c r="GOF70" s="2182"/>
      <c r="GOG70" s="2182"/>
      <c r="GOH70" s="2181"/>
      <c r="GOI70" s="2182"/>
      <c r="GOJ70" s="2182"/>
      <c r="GOK70" s="2182"/>
      <c r="GOL70" s="2182"/>
      <c r="GOM70" s="2182"/>
      <c r="GON70" s="2181"/>
      <c r="GOO70" s="2182"/>
      <c r="GOP70" s="2182"/>
      <c r="GOQ70" s="2182"/>
      <c r="GOR70" s="2182"/>
      <c r="GOS70" s="2182"/>
      <c r="GOT70" s="2181"/>
      <c r="GOU70" s="2182"/>
      <c r="GOV70" s="2182"/>
      <c r="GOW70" s="2182"/>
      <c r="GOX70" s="2182"/>
      <c r="GOY70" s="2182"/>
      <c r="GOZ70" s="2181"/>
      <c r="GPA70" s="2182"/>
      <c r="GPB70" s="2182"/>
      <c r="GPC70" s="2182"/>
      <c r="GPD70" s="2182"/>
      <c r="GPE70" s="2182"/>
      <c r="GPF70" s="2181"/>
      <c r="GPG70" s="2182"/>
      <c r="GPH70" s="2182"/>
      <c r="GPI70" s="2182"/>
      <c r="GPJ70" s="2182"/>
      <c r="GPK70" s="2182"/>
      <c r="GPL70" s="2181"/>
      <c r="GPM70" s="2182"/>
      <c r="GPN70" s="2182"/>
      <c r="GPO70" s="2182"/>
      <c r="GPP70" s="2182"/>
      <c r="GPQ70" s="2182"/>
      <c r="GPR70" s="2181"/>
      <c r="GPS70" s="2182"/>
      <c r="GPT70" s="2182"/>
      <c r="GPU70" s="2182"/>
      <c r="GPV70" s="2182"/>
      <c r="GPW70" s="2182"/>
      <c r="GPX70" s="2181"/>
      <c r="GPY70" s="2182"/>
      <c r="GPZ70" s="2182"/>
      <c r="GQA70" s="2182"/>
      <c r="GQB70" s="2182"/>
      <c r="GQC70" s="2182"/>
      <c r="GQD70" s="2181"/>
      <c r="GQE70" s="2182"/>
      <c r="GQF70" s="2182"/>
      <c r="GQG70" s="2182"/>
      <c r="GQH70" s="2182"/>
      <c r="GQI70" s="2182"/>
      <c r="GQJ70" s="2181"/>
      <c r="GQK70" s="2182"/>
      <c r="GQL70" s="2182"/>
      <c r="GQM70" s="2182"/>
      <c r="GQN70" s="2182"/>
      <c r="GQO70" s="2182"/>
      <c r="GQP70" s="2181"/>
      <c r="GQQ70" s="2182"/>
      <c r="GQR70" s="2182"/>
      <c r="GQS70" s="2182"/>
      <c r="GQT70" s="2182"/>
      <c r="GQU70" s="2182"/>
      <c r="GQV70" s="2181"/>
      <c r="GQW70" s="2182"/>
      <c r="GQX70" s="2182"/>
      <c r="GQY70" s="2182"/>
      <c r="GQZ70" s="2182"/>
      <c r="GRA70" s="2182"/>
      <c r="GRB70" s="2181"/>
      <c r="GRC70" s="2182"/>
      <c r="GRD70" s="2182"/>
      <c r="GRE70" s="2182"/>
      <c r="GRF70" s="2182"/>
      <c r="GRG70" s="2182"/>
      <c r="GRH70" s="2181"/>
      <c r="GRI70" s="2182"/>
      <c r="GRJ70" s="2182"/>
      <c r="GRK70" s="2182"/>
      <c r="GRL70" s="2182"/>
      <c r="GRM70" s="2182"/>
      <c r="GRN70" s="2181"/>
      <c r="GRO70" s="2182"/>
      <c r="GRP70" s="2182"/>
      <c r="GRQ70" s="2182"/>
      <c r="GRR70" s="2182"/>
      <c r="GRS70" s="2182"/>
      <c r="GRT70" s="2181"/>
      <c r="GRU70" s="2182"/>
      <c r="GRV70" s="2182"/>
      <c r="GRW70" s="2182"/>
      <c r="GRX70" s="2182"/>
      <c r="GRY70" s="2182"/>
      <c r="GRZ70" s="2181"/>
      <c r="GSA70" s="2182"/>
      <c r="GSB70" s="2182"/>
      <c r="GSC70" s="2182"/>
      <c r="GSD70" s="2182"/>
      <c r="GSE70" s="2182"/>
      <c r="GSF70" s="2181"/>
      <c r="GSG70" s="2182"/>
      <c r="GSH70" s="2182"/>
      <c r="GSI70" s="2182"/>
      <c r="GSJ70" s="2182"/>
      <c r="GSK70" s="2182"/>
      <c r="GSL70" s="2181"/>
      <c r="GSM70" s="2182"/>
      <c r="GSN70" s="2182"/>
      <c r="GSO70" s="2182"/>
      <c r="GSP70" s="2182"/>
      <c r="GSQ70" s="2182"/>
      <c r="GSR70" s="2181"/>
      <c r="GSS70" s="2182"/>
      <c r="GST70" s="2182"/>
      <c r="GSU70" s="2182"/>
      <c r="GSV70" s="2182"/>
      <c r="GSW70" s="2182"/>
      <c r="GSX70" s="2181"/>
      <c r="GSY70" s="2182"/>
      <c r="GSZ70" s="2182"/>
      <c r="GTA70" s="2182"/>
      <c r="GTB70" s="2182"/>
      <c r="GTC70" s="2182"/>
      <c r="GTD70" s="2181"/>
      <c r="GTE70" s="2182"/>
      <c r="GTF70" s="2182"/>
      <c r="GTG70" s="2182"/>
      <c r="GTH70" s="2182"/>
      <c r="GTI70" s="2182"/>
      <c r="GTJ70" s="2181"/>
      <c r="GTK70" s="2182"/>
      <c r="GTL70" s="2182"/>
      <c r="GTM70" s="2182"/>
      <c r="GTN70" s="2182"/>
      <c r="GTO70" s="2182"/>
      <c r="GTP70" s="2181"/>
      <c r="GTQ70" s="2182"/>
      <c r="GTR70" s="2182"/>
      <c r="GTS70" s="2182"/>
      <c r="GTT70" s="2182"/>
      <c r="GTU70" s="2182"/>
      <c r="GTV70" s="2181"/>
      <c r="GTW70" s="2182"/>
      <c r="GTX70" s="2182"/>
      <c r="GTY70" s="2182"/>
      <c r="GTZ70" s="2182"/>
      <c r="GUA70" s="2182"/>
      <c r="GUB70" s="2181"/>
      <c r="GUC70" s="2182"/>
      <c r="GUD70" s="2182"/>
      <c r="GUE70" s="2182"/>
      <c r="GUF70" s="2182"/>
      <c r="GUG70" s="2182"/>
      <c r="GUH70" s="2181"/>
      <c r="GUI70" s="2182"/>
      <c r="GUJ70" s="2182"/>
      <c r="GUK70" s="2182"/>
      <c r="GUL70" s="2182"/>
      <c r="GUM70" s="2182"/>
      <c r="GUN70" s="2181"/>
      <c r="GUO70" s="2182"/>
      <c r="GUP70" s="2182"/>
      <c r="GUQ70" s="2182"/>
      <c r="GUR70" s="2182"/>
      <c r="GUS70" s="2182"/>
      <c r="GUT70" s="2181"/>
      <c r="GUU70" s="2182"/>
      <c r="GUV70" s="2182"/>
      <c r="GUW70" s="2182"/>
      <c r="GUX70" s="2182"/>
      <c r="GUY70" s="2182"/>
      <c r="GUZ70" s="2181"/>
      <c r="GVA70" s="2182"/>
      <c r="GVB70" s="2182"/>
      <c r="GVC70" s="2182"/>
      <c r="GVD70" s="2182"/>
      <c r="GVE70" s="2182"/>
      <c r="GVF70" s="2181"/>
      <c r="GVG70" s="2182"/>
      <c r="GVH70" s="2182"/>
      <c r="GVI70" s="2182"/>
      <c r="GVJ70" s="2182"/>
      <c r="GVK70" s="2182"/>
      <c r="GVL70" s="2181"/>
      <c r="GVM70" s="2182"/>
      <c r="GVN70" s="2182"/>
      <c r="GVO70" s="2182"/>
      <c r="GVP70" s="2182"/>
      <c r="GVQ70" s="2182"/>
      <c r="GVR70" s="2181"/>
      <c r="GVS70" s="2182"/>
      <c r="GVT70" s="2182"/>
      <c r="GVU70" s="2182"/>
      <c r="GVV70" s="2182"/>
      <c r="GVW70" s="2182"/>
      <c r="GVX70" s="2181"/>
      <c r="GVY70" s="2182"/>
      <c r="GVZ70" s="2182"/>
      <c r="GWA70" s="2182"/>
      <c r="GWB70" s="2182"/>
      <c r="GWC70" s="2182"/>
      <c r="GWD70" s="2181"/>
      <c r="GWE70" s="2182"/>
      <c r="GWF70" s="2182"/>
      <c r="GWG70" s="2182"/>
      <c r="GWH70" s="2182"/>
      <c r="GWI70" s="2182"/>
      <c r="GWJ70" s="2181"/>
      <c r="GWK70" s="2182"/>
      <c r="GWL70" s="2182"/>
      <c r="GWM70" s="2182"/>
      <c r="GWN70" s="2182"/>
      <c r="GWO70" s="2182"/>
      <c r="GWP70" s="2181"/>
      <c r="GWQ70" s="2182"/>
      <c r="GWR70" s="2182"/>
      <c r="GWS70" s="2182"/>
      <c r="GWT70" s="2182"/>
      <c r="GWU70" s="2182"/>
      <c r="GWV70" s="2181"/>
      <c r="GWW70" s="2182"/>
      <c r="GWX70" s="2182"/>
      <c r="GWY70" s="2182"/>
      <c r="GWZ70" s="2182"/>
      <c r="GXA70" s="2182"/>
      <c r="GXB70" s="2181"/>
      <c r="GXC70" s="2182"/>
      <c r="GXD70" s="2182"/>
      <c r="GXE70" s="2182"/>
      <c r="GXF70" s="2182"/>
      <c r="GXG70" s="2182"/>
      <c r="GXH70" s="2181"/>
      <c r="GXI70" s="2182"/>
      <c r="GXJ70" s="2182"/>
      <c r="GXK70" s="2182"/>
      <c r="GXL70" s="2182"/>
      <c r="GXM70" s="2182"/>
      <c r="GXN70" s="2181"/>
      <c r="GXO70" s="2182"/>
      <c r="GXP70" s="2182"/>
      <c r="GXQ70" s="2182"/>
      <c r="GXR70" s="2182"/>
      <c r="GXS70" s="2182"/>
      <c r="GXT70" s="2181"/>
      <c r="GXU70" s="2182"/>
      <c r="GXV70" s="2182"/>
      <c r="GXW70" s="2182"/>
      <c r="GXX70" s="2182"/>
      <c r="GXY70" s="2182"/>
      <c r="GXZ70" s="2181"/>
      <c r="GYA70" s="2182"/>
      <c r="GYB70" s="2182"/>
      <c r="GYC70" s="2182"/>
      <c r="GYD70" s="2182"/>
      <c r="GYE70" s="2182"/>
      <c r="GYF70" s="2181"/>
      <c r="GYG70" s="2182"/>
      <c r="GYH70" s="2182"/>
      <c r="GYI70" s="2182"/>
      <c r="GYJ70" s="2182"/>
      <c r="GYK70" s="2182"/>
      <c r="GYL70" s="2181"/>
      <c r="GYM70" s="2182"/>
      <c r="GYN70" s="2182"/>
      <c r="GYO70" s="2182"/>
      <c r="GYP70" s="2182"/>
      <c r="GYQ70" s="2182"/>
      <c r="GYR70" s="2181"/>
      <c r="GYS70" s="2182"/>
      <c r="GYT70" s="2182"/>
      <c r="GYU70" s="2182"/>
      <c r="GYV70" s="2182"/>
      <c r="GYW70" s="2182"/>
      <c r="GYX70" s="2181"/>
      <c r="GYY70" s="2182"/>
      <c r="GYZ70" s="2182"/>
      <c r="GZA70" s="2182"/>
      <c r="GZB70" s="2182"/>
      <c r="GZC70" s="2182"/>
      <c r="GZD70" s="2181"/>
      <c r="GZE70" s="2182"/>
      <c r="GZF70" s="2182"/>
      <c r="GZG70" s="2182"/>
      <c r="GZH70" s="2182"/>
      <c r="GZI70" s="2182"/>
      <c r="GZJ70" s="2181"/>
      <c r="GZK70" s="2182"/>
      <c r="GZL70" s="2182"/>
      <c r="GZM70" s="2182"/>
      <c r="GZN70" s="2182"/>
      <c r="GZO70" s="2182"/>
      <c r="GZP70" s="2181"/>
      <c r="GZQ70" s="2182"/>
      <c r="GZR70" s="2182"/>
      <c r="GZS70" s="2182"/>
      <c r="GZT70" s="2182"/>
      <c r="GZU70" s="2182"/>
      <c r="GZV70" s="2181"/>
      <c r="GZW70" s="2182"/>
      <c r="GZX70" s="2182"/>
      <c r="GZY70" s="2182"/>
      <c r="GZZ70" s="2182"/>
      <c r="HAA70" s="2182"/>
      <c r="HAB70" s="2181"/>
      <c r="HAC70" s="2182"/>
      <c r="HAD70" s="2182"/>
      <c r="HAE70" s="2182"/>
      <c r="HAF70" s="2182"/>
      <c r="HAG70" s="2182"/>
      <c r="HAH70" s="2181"/>
      <c r="HAI70" s="2182"/>
      <c r="HAJ70" s="2182"/>
      <c r="HAK70" s="2182"/>
      <c r="HAL70" s="2182"/>
      <c r="HAM70" s="2182"/>
      <c r="HAN70" s="2181"/>
      <c r="HAO70" s="2182"/>
      <c r="HAP70" s="2182"/>
      <c r="HAQ70" s="2182"/>
      <c r="HAR70" s="2182"/>
      <c r="HAS70" s="2182"/>
      <c r="HAT70" s="2181"/>
      <c r="HAU70" s="2182"/>
      <c r="HAV70" s="2182"/>
      <c r="HAW70" s="2182"/>
      <c r="HAX70" s="2182"/>
      <c r="HAY70" s="2182"/>
      <c r="HAZ70" s="2181"/>
      <c r="HBA70" s="2182"/>
      <c r="HBB70" s="2182"/>
      <c r="HBC70" s="2182"/>
      <c r="HBD70" s="2182"/>
      <c r="HBE70" s="2182"/>
      <c r="HBF70" s="2181"/>
      <c r="HBG70" s="2182"/>
      <c r="HBH70" s="2182"/>
      <c r="HBI70" s="2182"/>
      <c r="HBJ70" s="2182"/>
      <c r="HBK70" s="2182"/>
      <c r="HBL70" s="2181"/>
      <c r="HBM70" s="2182"/>
      <c r="HBN70" s="2182"/>
      <c r="HBO70" s="2182"/>
      <c r="HBP70" s="2182"/>
      <c r="HBQ70" s="2182"/>
      <c r="HBR70" s="2181"/>
      <c r="HBS70" s="2182"/>
      <c r="HBT70" s="2182"/>
      <c r="HBU70" s="2182"/>
      <c r="HBV70" s="2182"/>
      <c r="HBW70" s="2182"/>
      <c r="HBX70" s="2181"/>
      <c r="HBY70" s="2182"/>
      <c r="HBZ70" s="2182"/>
      <c r="HCA70" s="2182"/>
      <c r="HCB70" s="2182"/>
      <c r="HCC70" s="2182"/>
      <c r="HCD70" s="2181"/>
      <c r="HCE70" s="2182"/>
      <c r="HCF70" s="2182"/>
      <c r="HCG70" s="2182"/>
      <c r="HCH70" s="2182"/>
      <c r="HCI70" s="2182"/>
      <c r="HCJ70" s="2181"/>
      <c r="HCK70" s="2182"/>
      <c r="HCL70" s="2182"/>
      <c r="HCM70" s="2182"/>
      <c r="HCN70" s="2182"/>
      <c r="HCO70" s="2182"/>
      <c r="HCP70" s="2181"/>
      <c r="HCQ70" s="2182"/>
      <c r="HCR70" s="2182"/>
      <c r="HCS70" s="2182"/>
      <c r="HCT70" s="2182"/>
      <c r="HCU70" s="2182"/>
      <c r="HCV70" s="2181"/>
      <c r="HCW70" s="2182"/>
      <c r="HCX70" s="2182"/>
      <c r="HCY70" s="2182"/>
      <c r="HCZ70" s="2182"/>
      <c r="HDA70" s="2182"/>
      <c r="HDB70" s="2181"/>
      <c r="HDC70" s="2182"/>
      <c r="HDD70" s="2182"/>
      <c r="HDE70" s="2182"/>
      <c r="HDF70" s="2182"/>
      <c r="HDG70" s="2182"/>
      <c r="HDH70" s="2181"/>
      <c r="HDI70" s="2182"/>
      <c r="HDJ70" s="2182"/>
      <c r="HDK70" s="2182"/>
      <c r="HDL70" s="2182"/>
      <c r="HDM70" s="2182"/>
      <c r="HDN70" s="2181"/>
      <c r="HDO70" s="2182"/>
      <c r="HDP70" s="2182"/>
      <c r="HDQ70" s="2182"/>
      <c r="HDR70" s="2182"/>
      <c r="HDS70" s="2182"/>
      <c r="HDT70" s="2181"/>
      <c r="HDU70" s="2182"/>
      <c r="HDV70" s="2182"/>
      <c r="HDW70" s="2182"/>
      <c r="HDX70" s="2182"/>
      <c r="HDY70" s="2182"/>
      <c r="HDZ70" s="2181"/>
      <c r="HEA70" s="2182"/>
      <c r="HEB70" s="2182"/>
      <c r="HEC70" s="2182"/>
      <c r="HED70" s="2182"/>
      <c r="HEE70" s="2182"/>
      <c r="HEF70" s="2181"/>
      <c r="HEG70" s="2182"/>
      <c r="HEH70" s="2182"/>
      <c r="HEI70" s="2182"/>
      <c r="HEJ70" s="2182"/>
      <c r="HEK70" s="2182"/>
      <c r="HEL70" s="2181"/>
      <c r="HEM70" s="2182"/>
      <c r="HEN70" s="2182"/>
      <c r="HEO70" s="2182"/>
      <c r="HEP70" s="2182"/>
      <c r="HEQ70" s="2182"/>
      <c r="HER70" s="2181"/>
      <c r="HES70" s="2182"/>
      <c r="HET70" s="2182"/>
      <c r="HEU70" s="2182"/>
      <c r="HEV70" s="2182"/>
      <c r="HEW70" s="2182"/>
      <c r="HEX70" s="2181"/>
      <c r="HEY70" s="2182"/>
      <c r="HEZ70" s="2182"/>
      <c r="HFA70" s="2182"/>
      <c r="HFB70" s="2182"/>
      <c r="HFC70" s="2182"/>
      <c r="HFD70" s="2181"/>
      <c r="HFE70" s="2182"/>
      <c r="HFF70" s="2182"/>
      <c r="HFG70" s="2182"/>
      <c r="HFH70" s="2182"/>
      <c r="HFI70" s="2182"/>
      <c r="HFJ70" s="2181"/>
      <c r="HFK70" s="2182"/>
      <c r="HFL70" s="2182"/>
      <c r="HFM70" s="2182"/>
      <c r="HFN70" s="2182"/>
      <c r="HFO70" s="2182"/>
      <c r="HFP70" s="2181"/>
      <c r="HFQ70" s="2182"/>
      <c r="HFR70" s="2182"/>
      <c r="HFS70" s="2182"/>
      <c r="HFT70" s="2182"/>
      <c r="HFU70" s="2182"/>
      <c r="HFV70" s="2181"/>
      <c r="HFW70" s="2182"/>
      <c r="HFX70" s="2182"/>
      <c r="HFY70" s="2182"/>
      <c r="HFZ70" s="2182"/>
      <c r="HGA70" s="2182"/>
      <c r="HGB70" s="2181"/>
      <c r="HGC70" s="2182"/>
      <c r="HGD70" s="2182"/>
      <c r="HGE70" s="2182"/>
      <c r="HGF70" s="2182"/>
      <c r="HGG70" s="2182"/>
      <c r="HGH70" s="2181"/>
      <c r="HGI70" s="2182"/>
      <c r="HGJ70" s="2182"/>
      <c r="HGK70" s="2182"/>
      <c r="HGL70" s="2182"/>
      <c r="HGM70" s="2182"/>
      <c r="HGN70" s="2181"/>
      <c r="HGO70" s="2182"/>
      <c r="HGP70" s="2182"/>
      <c r="HGQ70" s="2182"/>
      <c r="HGR70" s="2182"/>
      <c r="HGS70" s="2182"/>
      <c r="HGT70" s="2181"/>
      <c r="HGU70" s="2182"/>
      <c r="HGV70" s="2182"/>
      <c r="HGW70" s="2182"/>
      <c r="HGX70" s="2182"/>
      <c r="HGY70" s="2182"/>
      <c r="HGZ70" s="2181"/>
      <c r="HHA70" s="2182"/>
      <c r="HHB70" s="2182"/>
      <c r="HHC70" s="2182"/>
      <c r="HHD70" s="2182"/>
      <c r="HHE70" s="2182"/>
      <c r="HHF70" s="2181"/>
      <c r="HHG70" s="2182"/>
      <c r="HHH70" s="2182"/>
      <c r="HHI70" s="2182"/>
      <c r="HHJ70" s="2182"/>
      <c r="HHK70" s="2182"/>
      <c r="HHL70" s="2181"/>
      <c r="HHM70" s="2182"/>
      <c r="HHN70" s="2182"/>
      <c r="HHO70" s="2182"/>
      <c r="HHP70" s="2182"/>
      <c r="HHQ70" s="2182"/>
      <c r="HHR70" s="2181"/>
      <c r="HHS70" s="2182"/>
      <c r="HHT70" s="2182"/>
      <c r="HHU70" s="2182"/>
      <c r="HHV70" s="2182"/>
      <c r="HHW70" s="2182"/>
      <c r="HHX70" s="2181"/>
      <c r="HHY70" s="2182"/>
      <c r="HHZ70" s="2182"/>
      <c r="HIA70" s="2182"/>
      <c r="HIB70" s="2182"/>
      <c r="HIC70" s="2182"/>
      <c r="HID70" s="2181"/>
      <c r="HIE70" s="2182"/>
      <c r="HIF70" s="2182"/>
      <c r="HIG70" s="2182"/>
      <c r="HIH70" s="2182"/>
      <c r="HII70" s="2182"/>
      <c r="HIJ70" s="2181"/>
      <c r="HIK70" s="2182"/>
      <c r="HIL70" s="2182"/>
      <c r="HIM70" s="2182"/>
      <c r="HIN70" s="2182"/>
      <c r="HIO70" s="2182"/>
      <c r="HIP70" s="2181"/>
      <c r="HIQ70" s="2182"/>
      <c r="HIR70" s="2182"/>
      <c r="HIS70" s="2182"/>
      <c r="HIT70" s="2182"/>
      <c r="HIU70" s="2182"/>
      <c r="HIV70" s="2181"/>
      <c r="HIW70" s="2182"/>
      <c r="HIX70" s="2182"/>
      <c r="HIY70" s="2182"/>
      <c r="HIZ70" s="2182"/>
      <c r="HJA70" s="2182"/>
      <c r="HJB70" s="2181"/>
      <c r="HJC70" s="2182"/>
      <c r="HJD70" s="2182"/>
      <c r="HJE70" s="2182"/>
      <c r="HJF70" s="2182"/>
      <c r="HJG70" s="2182"/>
      <c r="HJH70" s="2181"/>
      <c r="HJI70" s="2182"/>
      <c r="HJJ70" s="2182"/>
      <c r="HJK70" s="2182"/>
      <c r="HJL70" s="2182"/>
      <c r="HJM70" s="2182"/>
      <c r="HJN70" s="2181"/>
      <c r="HJO70" s="2182"/>
      <c r="HJP70" s="2182"/>
      <c r="HJQ70" s="2182"/>
      <c r="HJR70" s="2182"/>
      <c r="HJS70" s="2182"/>
      <c r="HJT70" s="2181"/>
      <c r="HJU70" s="2182"/>
      <c r="HJV70" s="2182"/>
      <c r="HJW70" s="2182"/>
      <c r="HJX70" s="2182"/>
      <c r="HJY70" s="2182"/>
      <c r="HJZ70" s="2181"/>
      <c r="HKA70" s="2182"/>
      <c r="HKB70" s="2182"/>
      <c r="HKC70" s="2182"/>
      <c r="HKD70" s="2182"/>
      <c r="HKE70" s="2182"/>
      <c r="HKF70" s="2181"/>
      <c r="HKG70" s="2182"/>
      <c r="HKH70" s="2182"/>
      <c r="HKI70" s="2182"/>
      <c r="HKJ70" s="2182"/>
      <c r="HKK70" s="2182"/>
      <c r="HKL70" s="2181"/>
      <c r="HKM70" s="2182"/>
      <c r="HKN70" s="2182"/>
      <c r="HKO70" s="2182"/>
      <c r="HKP70" s="2182"/>
      <c r="HKQ70" s="2182"/>
      <c r="HKR70" s="2181"/>
      <c r="HKS70" s="2182"/>
      <c r="HKT70" s="2182"/>
      <c r="HKU70" s="2182"/>
      <c r="HKV70" s="2182"/>
      <c r="HKW70" s="2182"/>
      <c r="HKX70" s="2181"/>
      <c r="HKY70" s="2182"/>
      <c r="HKZ70" s="2182"/>
      <c r="HLA70" s="2182"/>
      <c r="HLB70" s="2182"/>
      <c r="HLC70" s="2182"/>
      <c r="HLD70" s="2181"/>
      <c r="HLE70" s="2182"/>
      <c r="HLF70" s="2182"/>
      <c r="HLG70" s="2182"/>
      <c r="HLH70" s="2182"/>
      <c r="HLI70" s="2182"/>
      <c r="HLJ70" s="2181"/>
      <c r="HLK70" s="2182"/>
      <c r="HLL70" s="2182"/>
      <c r="HLM70" s="2182"/>
      <c r="HLN70" s="2182"/>
      <c r="HLO70" s="2182"/>
      <c r="HLP70" s="2181"/>
      <c r="HLQ70" s="2182"/>
      <c r="HLR70" s="2182"/>
      <c r="HLS70" s="2182"/>
      <c r="HLT70" s="2182"/>
      <c r="HLU70" s="2182"/>
      <c r="HLV70" s="2181"/>
      <c r="HLW70" s="2182"/>
      <c r="HLX70" s="2182"/>
      <c r="HLY70" s="2182"/>
      <c r="HLZ70" s="2182"/>
      <c r="HMA70" s="2182"/>
      <c r="HMB70" s="2181"/>
      <c r="HMC70" s="2182"/>
      <c r="HMD70" s="2182"/>
      <c r="HME70" s="2182"/>
      <c r="HMF70" s="2182"/>
      <c r="HMG70" s="2182"/>
      <c r="HMH70" s="2181"/>
      <c r="HMI70" s="2182"/>
      <c r="HMJ70" s="2182"/>
      <c r="HMK70" s="2182"/>
      <c r="HML70" s="2182"/>
      <c r="HMM70" s="2182"/>
      <c r="HMN70" s="2181"/>
      <c r="HMO70" s="2182"/>
      <c r="HMP70" s="2182"/>
      <c r="HMQ70" s="2182"/>
      <c r="HMR70" s="2182"/>
      <c r="HMS70" s="2182"/>
      <c r="HMT70" s="2181"/>
      <c r="HMU70" s="2182"/>
      <c r="HMV70" s="2182"/>
      <c r="HMW70" s="2182"/>
      <c r="HMX70" s="2182"/>
      <c r="HMY70" s="2182"/>
      <c r="HMZ70" s="2181"/>
      <c r="HNA70" s="2182"/>
      <c r="HNB70" s="2182"/>
      <c r="HNC70" s="2182"/>
      <c r="HND70" s="2182"/>
      <c r="HNE70" s="2182"/>
      <c r="HNF70" s="2181"/>
      <c r="HNG70" s="2182"/>
      <c r="HNH70" s="2182"/>
      <c r="HNI70" s="2182"/>
      <c r="HNJ70" s="2182"/>
      <c r="HNK70" s="2182"/>
      <c r="HNL70" s="2181"/>
      <c r="HNM70" s="2182"/>
      <c r="HNN70" s="2182"/>
      <c r="HNO70" s="2182"/>
      <c r="HNP70" s="2182"/>
      <c r="HNQ70" s="2182"/>
      <c r="HNR70" s="2181"/>
      <c r="HNS70" s="2182"/>
      <c r="HNT70" s="2182"/>
      <c r="HNU70" s="2182"/>
      <c r="HNV70" s="2182"/>
      <c r="HNW70" s="2182"/>
      <c r="HNX70" s="2181"/>
      <c r="HNY70" s="2182"/>
      <c r="HNZ70" s="2182"/>
      <c r="HOA70" s="2182"/>
      <c r="HOB70" s="2182"/>
      <c r="HOC70" s="2182"/>
      <c r="HOD70" s="2181"/>
      <c r="HOE70" s="2182"/>
      <c r="HOF70" s="2182"/>
      <c r="HOG70" s="2182"/>
      <c r="HOH70" s="2182"/>
      <c r="HOI70" s="2182"/>
      <c r="HOJ70" s="2181"/>
      <c r="HOK70" s="2182"/>
      <c r="HOL70" s="2182"/>
      <c r="HOM70" s="2182"/>
      <c r="HON70" s="2182"/>
      <c r="HOO70" s="2182"/>
      <c r="HOP70" s="2181"/>
      <c r="HOQ70" s="2182"/>
      <c r="HOR70" s="2182"/>
      <c r="HOS70" s="2182"/>
      <c r="HOT70" s="2182"/>
      <c r="HOU70" s="2182"/>
      <c r="HOV70" s="2181"/>
      <c r="HOW70" s="2182"/>
      <c r="HOX70" s="2182"/>
      <c r="HOY70" s="2182"/>
      <c r="HOZ70" s="2182"/>
      <c r="HPA70" s="2182"/>
      <c r="HPB70" s="2181"/>
      <c r="HPC70" s="2182"/>
      <c r="HPD70" s="2182"/>
      <c r="HPE70" s="2182"/>
      <c r="HPF70" s="2182"/>
      <c r="HPG70" s="2182"/>
      <c r="HPH70" s="2181"/>
      <c r="HPI70" s="2182"/>
      <c r="HPJ70" s="2182"/>
      <c r="HPK70" s="2182"/>
      <c r="HPL70" s="2182"/>
      <c r="HPM70" s="2182"/>
      <c r="HPN70" s="2181"/>
      <c r="HPO70" s="2182"/>
      <c r="HPP70" s="2182"/>
      <c r="HPQ70" s="2182"/>
      <c r="HPR70" s="2182"/>
      <c r="HPS70" s="2182"/>
      <c r="HPT70" s="2181"/>
      <c r="HPU70" s="2182"/>
      <c r="HPV70" s="2182"/>
      <c r="HPW70" s="2182"/>
      <c r="HPX70" s="2182"/>
      <c r="HPY70" s="2182"/>
      <c r="HPZ70" s="2181"/>
      <c r="HQA70" s="2182"/>
      <c r="HQB70" s="2182"/>
      <c r="HQC70" s="2182"/>
      <c r="HQD70" s="2182"/>
      <c r="HQE70" s="2182"/>
      <c r="HQF70" s="2181"/>
      <c r="HQG70" s="2182"/>
      <c r="HQH70" s="2182"/>
      <c r="HQI70" s="2182"/>
      <c r="HQJ70" s="2182"/>
      <c r="HQK70" s="2182"/>
      <c r="HQL70" s="2181"/>
      <c r="HQM70" s="2182"/>
      <c r="HQN70" s="2182"/>
      <c r="HQO70" s="2182"/>
      <c r="HQP70" s="2182"/>
      <c r="HQQ70" s="2182"/>
      <c r="HQR70" s="2181"/>
      <c r="HQS70" s="2182"/>
      <c r="HQT70" s="2182"/>
      <c r="HQU70" s="2182"/>
      <c r="HQV70" s="2182"/>
      <c r="HQW70" s="2182"/>
      <c r="HQX70" s="2181"/>
      <c r="HQY70" s="2182"/>
      <c r="HQZ70" s="2182"/>
      <c r="HRA70" s="2182"/>
      <c r="HRB70" s="2182"/>
      <c r="HRC70" s="2182"/>
      <c r="HRD70" s="2181"/>
      <c r="HRE70" s="2182"/>
      <c r="HRF70" s="2182"/>
      <c r="HRG70" s="2182"/>
      <c r="HRH70" s="2182"/>
      <c r="HRI70" s="2182"/>
      <c r="HRJ70" s="2181"/>
      <c r="HRK70" s="2182"/>
      <c r="HRL70" s="2182"/>
      <c r="HRM70" s="2182"/>
      <c r="HRN70" s="2182"/>
      <c r="HRO70" s="2182"/>
      <c r="HRP70" s="2181"/>
      <c r="HRQ70" s="2182"/>
      <c r="HRR70" s="2182"/>
      <c r="HRS70" s="2182"/>
      <c r="HRT70" s="2182"/>
      <c r="HRU70" s="2182"/>
      <c r="HRV70" s="2181"/>
      <c r="HRW70" s="2182"/>
      <c r="HRX70" s="2182"/>
      <c r="HRY70" s="2182"/>
      <c r="HRZ70" s="2182"/>
      <c r="HSA70" s="2182"/>
      <c r="HSB70" s="2181"/>
      <c r="HSC70" s="2182"/>
      <c r="HSD70" s="2182"/>
      <c r="HSE70" s="2182"/>
      <c r="HSF70" s="2182"/>
      <c r="HSG70" s="2182"/>
      <c r="HSH70" s="2181"/>
      <c r="HSI70" s="2182"/>
      <c r="HSJ70" s="2182"/>
      <c r="HSK70" s="2182"/>
      <c r="HSL70" s="2182"/>
      <c r="HSM70" s="2182"/>
      <c r="HSN70" s="2181"/>
      <c r="HSO70" s="2182"/>
      <c r="HSP70" s="2182"/>
      <c r="HSQ70" s="2182"/>
      <c r="HSR70" s="2182"/>
      <c r="HSS70" s="2182"/>
      <c r="HST70" s="2181"/>
      <c r="HSU70" s="2182"/>
      <c r="HSV70" s="2182"/>
      <c r="HSW70" s="2182"/>
      <c r="HSX70" s="2182"/>
      <c r="HSY70" s="2182"/>
      <c r="HSZ70" s="2181"/>
      <c r="HTA70" s="2182"/>
      <c r="HTB70" s="2182"/>
      <c r="HTC70" s="2182"/>
      <c r="HTD70" s="2182"/>
      <c r="HTE70" s="2182"/>
      <c r="HTF70" s="2181"/>
      <c r="HTG70" s="2182"/>
      <c r="HTH70" s="2182"/>
      <c r="HTI70" s="2182"/>
      <c r="HTJ70" s="2182"/>
      <c r="HTK70" s="2182"/>
      <c r="HTL70" s="2181"/>
      <c r="HTM70" s="2182"/>
      <c r="HTN70" s="2182"/>
      <c r="HTO70" s="2182"/>
      <c r="HTP70" s="2182"/>
      <c r="HTQ70" s="2182"/>
      <c r="HTR70" s="2181"/>
      <c r="HTS70" s="2182"/>
      <c r="HTT70" s="2182"/>
      <c r="HTU70" s="2182"/>
      <c r="HTV70" s="2182"/>
      <c r="HTW70" s="2182"/>
      <c r="HTX70" s="2181"/>
      <c r="HTY70" s="2182"/>
      <c r="HTZ70" s="2182"/>
      <c r="HUA70" s="2182"/>
      <c r="HUB70" s="2182"/>
      <c r="HUC70" s="2182"/>
      <c r="HUD70" s="2181"/>
      <c r="HUE70" s="2182"/>
      <c r="HUF70" s="2182"/>
      <c r="HUG70" s="2182"/>
      <c r="HUH70" s="2182"/>
      <c r="HUI70" s="2182"/>
      <c r="HUJ70" s="2181"/>
      <c r="HUK70" s="2182"/>
      <c r="HUL70" s="2182"/>
      <c r="HUM70" s="2182"/>
      <c r="HUN70" s="2182"/>
      <c r="HUO70" s="2182"/>
      <c r="HUP70" s="2181"/>
      <c r="HUQ70" s="2182"/>
      <c r="HUR70" s="2182"/>
      <c r="HUS70" s="2182"/>
      <c r="HUT70" s="2182"/>
      <c r="HUU70" s="2182"/>
      <c r="HUV70" s="2181"/>
      <c r="HUW70" s="2182"/>
      <c r="HUX70" s="2182"/>
      <c r="HUY70" s="2182"/>
      <c r="HUZ70" s="2182"/>
      <c r="HVA70" s="2182"/>
      <c r="HVB70" s="2181"/>
      <c r="HVC70" s="2182"/>
      <c r="HVD70" s="2182"/>
      <c r="HVE70" s="2182"/>
      <c r="HVF70" s="2182"/>
      <c r="HVG70" s="2182"/>
      <c r="HVH70" s="2181"/>
      <c r="HVI70" s="2182"/>
      <c r="HVJ70" s="2182"/>
      <c r="HVK70" s="2182"/>
      <c r="HVL70" s="2182"/>
      <c r="HVM70" s="2182"/>
      <c r="HVN70" s="2181"/>
      <c r="HVO70" s="2182"/>
      <c r="HVP70" s="2182"/>
      <c r="HVQ70" s="2182"/>
      <c r="HVR70" s="2182"/>
      <c r="HVS70" s="2182"/>
      <c r="HVT70" s="2181"/>
      <c r="HVU70" s="2182"/>
      <c r="HVV70" s="2182"/>
      <c r="HVW70" s="2182"/>
      <c r="HVX70" s="2182"/>
      <c r="HVY70" s="2182"/>
      <c r="HVZ70" s="2181"/>
      <c r="HWA70" s="2182"/>
      <c r="HWB70" s="2182"/>
      <c r="HWC70" s="2182"/>
      <c r="HWD70" s="2182"/>
      <c r="HWE70" s="2182"/>
      <c r="HWF70" s="2181"/>
      <c r="HWG70" s="2182"/>
      <c r="HWH70" s="2182"/>
      <c r="HWI70" s="2182"/>
      <c r="HWJ70" s="2182"/>
      <c r="HWK70" s="2182"/>
      <c r="HWL70" s="2181"/>
      <c r="HWM70" s="2182"/>
      <c r="HWN70" s="2182"/>
      <c r="HWO70" s="2182"/>
      <c r="HWP70" s="2182"/>
      <c r="HWQ70" s="2182"/>
      <c r="HWR70" s="2181"/>
      <c r="HWS70" s="2182"/>
      <c r="HWT70" s="2182"/>
      <c r="HWU70" s="2182"/>
      <c r="HWV70" s="2182"/>
      <c r="HWW70" s="2182"/>
      <c r="HWX70" s="2181"/>
      <c r="HWY70" s="2182"/>
      <c r="HWZ70" s="2182"/>
      <c r="HXA70" s="2182"/>
      <c r="HXB70" s="2182"/>
      <c r="HXC70" s="2182"/>
      <c r="HXD70" s="2181"/>
      <c r="HXE70" s="2182"/>
      <c r="HXF70" s="2182"/>
      <c r="HXG70" s="2182"/>
      <c r="HXH70" s="2182"/>
      <c r="HXI70" s="2182"/>
      <c r="HXJ70" s="2181"/>
      <c r="HXK70" s="2182"/>
      <c r="HXL70" s="2182"/>
      <c r="HXM70" s="2182"/>
      <c r="HXN70" s="2182"/>
      <c r="HXO70" s="2182"/>
      <c r="HXP70" s="2181"/>
      <c r="HXQ70" s="2182"/>
      <c r="HXR70" s="2182"/>
      <c r="HXS70" s="2182"/>
      <c r="HXT70" s="2182"/>
      <c r="HXU70" s="2182"/>
      <c r="HXV70" s="2181"/>
      <c r="HXW70" s="2182"/>
      <c r="HXX70" s="2182"/>
      <c r="HXY70" s="2182"/>
      <c r="HXZ70" s="2182"/>
      <c r="HYA70" s="2182"/>
      <c r="HYB70" s="2181"/>
      <c r="HYC70" s="2182"/>
      <c r="HYD70" s="2182"/>
      <c r="HYE70" s="2182"/>
      <c r="HYF70" s="2182"/>
      <c r="HYG70" s="2182"/>
      <c r="HYH70" s="2181"/>
      <c r="HYI70" s="2182"/>
      <c r="HYJ70" s="2182"/>
      <c r="HYK70" s="2182"/>
      <c r="HYL70" s="2182"/>
      <c r="HYM70" s="2182"/>
      <c r="HYN70" s="2181"/>
      <c r="HYO70" s="2182"/>
      <c r="HYP70" s="2182"/>
      <c r="HYQ70" s="2182"/>
      <c r="HYR70" s="2182"/>
      <c r="HYS70" s="2182"/>
      <c r="HYT70" s="2181"/>
      <c r="HYU70" s="2182"/>
      <c r="HYV70" s="2182"/>
      <c r="HYW70" s="2182"/>
      <c r="HYX70" s="2182"/>
      <c r="HYY70" s="2182"/>
      <c r="HYZ70" s="2181"/>
      <c r="HZA70" s="2182"/>
      <c r="HZB70" s="2182"/>
      <c r="HZC70" s="2182"/>
      <c r="HZD70" s="2182"/>
      <c r="HZE70" s="2182"/>
      <c r="HZF70" s="2181"/>
      <c r="HZG70" s="2182"/>
      <c r="HZH70" s="2182"/>
      <c r="HZI70" s="2182"/>
      <c r="HZJ70" s="2182"/>
      <c r="HZK70" s="2182"/>
      <c r="HZL70" s="2181"/>
      <c r="HZM70" s="2182"/>
      <c r="HZN70" s="2182"/>
      <c r="HZO70" s="2182"/>
      <c r="HZP70" s="2182"/>
      <c r="HZQ70" s="2182"/>
      <c r="HZR70" s="2181"/>
      <c r="HZS70" s="2182"/>
      <c r="HZT70" s="2182"/>
      <c r="HZU70" s="2182"/>
      <c r="HZV70" s="2182"/>
      <c r="HZW70" s="2182"/>
      <c r="HZX70" s="2181"/>
      <c r="HZY70" s="2182"/>
      <c r="HZZ70" s="2182"/>
      <c r="IAA70" s="2182"/>
      <c r="IAB70" s="2182"/>
      <c r="IAC70" s="2182"/>
      <c r="IAD70" s="2181"/>
      <c r="IAE70" s="2182"/>
      <c r="IAF70" s="2182"/>
      <c r="IAG70" s="2182"/>
      <c r="IAH70" s="2182"/>
      <c r="IAI70" s="2182"/>
      <c r="IAJ70" s="2181"/>
      <c r="IAK70" s="2182"/>
      <c r="IAL70" s="2182"/>
      <c r="IAM70" s="2182"/>
      <c r="IAN70" s="2182"/>
      <c r="IAO70" s="2182"/>
      <c r="IAP70" s="2181"/>
      <c r="IAQ70" s="2182"/>
      <c r="IAR70" s="2182"/>
      <c r="IAS70" s="2182"/>
      <c r="IAT70" s="2182"/>
      <c r="IAU70" s="2182"/>
      <c r="IAV70" s="2181"/>
      <c r="IAW70" s="2182"/>
      <c r="IAX70" s="2182"/>
      <c r="IAY70" s="2182"/>
      <c r="IAZ70" s="2182"/>
      <c r="IBA70" s="2182"/>
      <c r="IBB70" s="2181"/>
      <c r="IBC70" s="2182"/>
      <c r="IBD70" s="2182"/>
      <c r="IBE70" s="2182"/>
      <c r="IBF70" s="2182"/>
      <c r="IBG70" s="2182"/>
      <c r="IBH70" s="2181"/>
      <c r="IBI70" s="2182"/>
      <c r="IBJ70" s="2182"/>
      <c r="IBK70" s="2182"/>
      <c r="IBL70" s="2182"/>
      <c r="IBM70" s="2182"/>
      <c r="IBN70" s="2181"/>
      <c r="IBO70" s="2182"/>
      <c r="IBP70" s="2182"/>
      <c r="IBQ70" s="2182"/>
      <c r="IBR70" s="2182"/>
      <c r="IBS70" s="2182"/>
      <c r="IBT70" s="2181"/>
      <c r="IBU70" s="2182"/>
      <c r="IBV70" s="2182"/>
      <c r="IBW70" s="2182"/>
      <c r="IBX70" s="2182"/>
      <c r="IBY70" s="2182"/>
      <c r="IBZ70" s="2181"/>
      <c r="ICA70" s="2182"/>
      <c r="ICB70" s="2182"/>
      <c r="ICC70" s="2182"/>
      <c r="ICD70" s="2182"/>
      <c r="ICE70" s="2182"/>
      <c r="ICF70" s="2181"/>
      <c r="ICG70" s="2182"/>
      <c r="ICH70" s="2182"/>
      <c r="ICI70" s="2182"/>
      <c r="ICJ70" s="2182"/>
      <c r="ICK70" s="2182"/>
      <c r="ICL70" s="2181"/>
      <c r="ICM70" s="2182"/>
      <c r="ICN70" s="2182"/>
      <c r="ICO70" s="2182"/>
      <c r="ICP70" s="2182"/>
      <c r="ICQ70" s="2182"/>
      <c r="ICR70" s="2181"/>
      <c r="ICS70" s="2182"/>
      <c r="ICT70" s="2182"/>
      <c r="ICU70" s="2182"/>
      <c r="ICV70" s="2182"/>
      <c r="ICW70" s="2182"/>
      <c r="ICX70" s="2181"/>
      <c r="ICY70" s="2182"/>
      <c r="ICZ70" s="2182"/>
      <c r="IDA70" s="2182"/>
      <c r="IDB70" s="2182"/>
      <c r="IDC70" s="2182"/>
      <c r="IDD70" s="2181"/>
      <c r="IDE70" s="2182"/>
      <c r="IDF70" s="2182"/>
      <c r="IDG70" s="2182"/>
      <c r="IDH70" s="2182"/>
      <c r="IDI70" s="2182"/>
      <c r="IDJ70" s="2181"/>
      <c r="IDK70" s="2182"/>
      <c r="IDL70" s="2182"/>
      <c r="IDM70" s="2182"/>
      <c r="IDN70" s="2182"/>
      <c r="IDO70" s="2182"/>
      <c r="IDP70" s="2181"/>
      <c r="IDQ70" s="2182"/>
      <c r="IDR70" s="2182"/>
      <c r="IDS70" s="2182"/>
      <c r="IDT70" s="2182"/>
      <c r="IDU70" s="2182"/>
      <c r="IDV70" s="2181"/>
      <c r="IDW70" s="2182"/>
      <c r="IDX70" s="2182"/>
      <c r="IDY70" s="2182"/>
      <c r="IDZ70" s="2182"/>
      <c r="IEA70" s="2182"/>
      <c r="IEB70" s="2181"/>
      <c r="IEC70" s="2182"/>
      <c r="IED70" s="2182"/>
      <c r="IEE70" s="2182"/>
      <c r="IEF70" s="2182"/>
      <c r="IEG70" s="2182"/>
      <c r="IEH70" s="2181"/>
      <c r="IEI70" s="2182"/>
      <c r="IEJ70" s="2182"/>
      <c r="IEK70" s="2182"/>
      <c r="IEL70" s="2182"/>
      <c r="IEM70" s="2182"/>
      <c r="IEN70" s="2181"/>
      <c r="IEO70" s="2182"/>
      <c r="IEP70" s="2182"/>
      <c r="IEQ70" s="2182"/>
      <c r="IER70" s="2182"/>
      <c r="IES70" s="2182"/>
      <c r="IET70" s="2181"/>
      <c r="IEU70" s="2182"/>
      <c r="IEV70" s="2182"/>
      <c r="IEW70" s="2182"/>
      <c r="IEX70" s="2182"/>
      <c r="IEY70" s="2182"/>
      <c r="IEZ70" s="2181"/>
      <c r="IFA70" s="2182"/>
      <c r="IFB70" s="2182"/>
      <c r="IFC70" s="2182"/>
      <c r="IFD70" s="2182"/>
      <c r="IFE70" s="2182"/>
      <c r="IFF70" s="2181"/>
      <c r="IFG70" s="2182"/>
      <c r="IFH70" s="2182"/>
      <c r="IFI70" s="2182"/>
      <c r="IFJ70" s="2182"/>
      <c r="IFK70" s="2182"/>
      <c r="IFL70" s="2181"/>
      <c r="IFM70" s="2182"/>
      <c r="IFN70" s="2182"/>
      <c r="IFO70" s="2182"/>
      <c r="IFP70" s="2182"/>
      <c r="IFQ70" s="2182"/>
      <c r="IFR70" s="2181"/>
      <c r="IFS70" s="2182"/>
      <c r="IFT70" s="2182"/>
      <c r="IFU70" s="2182"/>
      <c r="IFV70" s="2182"/>
      <c r="IFW70" s="2182"/>
      <c r="IFX70" s="2181"/>
      <c r="IFY70" s="2182"/>
      <c r="IFZ70" s="2182"/>
      <c r="IGA70" s="2182"/>
      <c r="IGB70" s="2182"/>
      <c r="IGC70" s="2182"/>
      <c r="IGD70" s="2181"/>
      <c r="IGE70" s="2182"/>
      <c r="IGF70" s="2182"/>
      <c r="IGG70" s="2182"/>
      <c r="IGH70" s="2182"/>
      <c r="IGI70" s="2182"/>
      <c r="IGJ70" s="2181"/>
      <c r="IGK70" s="2182"/>
      <c r="IGL70" s="2182"/>
      <c r="IGM70" s="2182"/>
      <c r="IGN70" s="2182"/>
      <c r="IGO70" s="2182"/>
      <c r="IGP70" s="2181"/>
      <c r="IGQ70" s="2182"/>
      <c r="IGR70" s="2182"/>
      <c r="IGS70" s="2182"/>
      <c r="IGT70" s="2182"/>
      <c r="IGU70" s="2182"/>
      <c r="IGV70" s="2181"/>
      <c r="IGW70" s="2182"/>
      <c r="IGX70" s="2182"/>
      <c r="IGY70" s="2182"/>
      <c r="IGZ70" s="2182"/>
      <c r="IHA70" s="2182"/>
      <c r="IHB70" s="2181"/>
      <c r="IHC70" s="2182"/>
      <c r="IHD70" s="2182"/>
      <c r="IHE70" s="2182"/>
      <c r="IHF70" s="2182"/>
      <c r="IHG70" s="2182"/>
      <c r="IHH70" s="2181"/>
      <c r="IHI70" s="2182"/>
      <c r="IHJ70" s="2182"/>
      <c r="IHK70" s="2182"/>
      <c r="IHL70" s="2182"/>
      <c r="IHM70" s="2182"/>
      <c r="IHN70" s="2181"/>
      <c r="IHO70" s="2182"/>
      <c r="IHP70" s="2182"/>
      <c r="IHQ70" s="2182"/>
      <c r="IHR70" s="2182"/>
      <c r="IHS70" s="2182"/>
      <c r="IHT70" s="2181"/>
      <c r="IHU70" s="2182"/>
      <c r="IHV70" s="2182"/>
      <c r="IHW70" s="2182"/>
      <c r="IHX70" s="2182"/>
      <c r="IHY70" s="2182"/>
      <c r="IHZ70" s="2181"/>
      <c r="IIA70" s="2182"/>
      <c r="IIB70" s="2182"/>
      <c r="IIC70" s="2182"/>
      <c r="IID70" s="2182"/>
      <c r="IIE70" s="2182"/>
      <c r="IIF70" s="2181"/>
      <c r="IIG70" s="2182"/>
      <c r="IIH70" s="2182"/>
      <c r="III70" s="2182"/>
      <c r="IIJ70" s="2182"/>
      <c r="IIK70" s="2182"/>
      <c r="IIL70" s="2181"/>
      <c r="IIM70" s="2182"/>
      <c r="IIN70" s="2182"/>
      <c r="IIO70" s="2182"/>
      <c r="IIP70" s="2182"/>
      <c r="IIQ70" s="2182"/>
      <c r="IIR70" s="2181"/>
      <c r="IIS70" s="2182"/>
      <c r="IIT70" s="2182"/>
      <c r="IIU70" s="2182"/>
      <c r="IIV70" s="2182"/>
      <c r="IIW70" s="2182"/>
      <c r="IIX70" s="2181"/>
      <c r="IIY70" s="2182"/>
      <c r="IIZ70" s="2182"/>
      <c r="IJA70" s="2182"/>
      <c r="IJB70" s="2182"/>
      <c r="IJC70" s="2182"/>
      <c r="IJD70" s="2181"/>
      <c r="IJE70" s="2182"/>
      <c r="IJF70" s="2182"/>
      <c r="IJG70" s="2182"/>
      <c r="IJH70" s="2182"/>
      <c r="IJI70" s="2182"/>
      <c r="IJJ70" s="2181"/>
      <c r="IJK70" s="2182"/>
      <c r="IJL70" s="2182"/>
      <c r="IJM70" s="2182"/>
      <c r="IJN70" s="2182"/>
      <c r="IJO70" s="2182"/>
      <c r="IJP70" s="2181"/>
      <c r="IJQ70" s="2182"/>
      <c r="IJR70" s="2182"/>
      <c r="IJS70" s="2182"/>
      <c r="IJT70" s="2182"/>
      <c r="IJU70" s="2182"/>
      <c r="IJV70" s="2181"/>
      <c r="IJW70" s="2182"/>
      <c r="IJX70" s="2182"/>
      <c r="IJY70" s="2182"/>
      <c r="IJZ70" s="2182"/>
      <c r="IKA70" s="2182"/>
      <c r="IKB70" s="2181"/>
      <c r="IKC70" s="2182"/>
      <c r="IKD70" s="2182"/>
      <c r="IKE70" s="2182"/>
      <c r="IKF70" s="2182"/>
      <c r="IKG70" s="2182"/>
      <c r="IKH70" s="2181"/>
      <c r="IKI70" s="2182"/>
      <c r="IKJ70" s="2182"/>
      <c r="IKK70" s="2182"/>
      <c r="IKL70" s="2182"/>
      <c r="IKM70" s="2182"/>
      <c r="IKN70" s="2181"/>
      <c r="IKO70" s="2182"/>
      <c r="IKP70" s="2182"/>
      <c r="IKQ70" s="2182"/>
      <c r="IKR70" s="2182"/>
      <c r="IKS70" s="2182"/>
      <c r="IKT70" s="2181"/>
      <c r="IKU70" s="2182"/>
      <c r="IKV70" s="2182"/>
      <c r="IKW70" s="2182"/>
      <c r="IKX70" s="2182"/>
      <c r="IKY70" s="2182"/>
      <c r="IKZ70" s="2181"/>
      <c r="ILA70" s="2182"/>
      <c r="ILB70" s="2182"/>
      <c r="ILC70" s="2182"/>
      <c r="ILD70" s="2182"/>
      <c r="ILE70" s="2182"/>
      <c r="ILF70" s="2181"/>
      <c r="ILG70" s="2182"/>
      <c r="ILH70" s="2182"/>
      <c r="ILI70" s="2182"/>
      <c r="ILJ70" s="2182"/>
      <c r="ILK70" s="2182"/>
      <c r="ILL70" s="2181"/>
      <c r="ILM70" s="2182"/>
      <c r="ILN70" s="2182"/>
      <c r="ILO70" s="2182"/>
      <c r="ILP70" s="2182"/>
      <c r="ILQ70" s="2182"/>
      <c r="ILR70" s="2181"/>
      <c r="ILS70" s="2182"/>
      <c r="ILT70" s="2182"/>
      <c r="ILU70" s="2182"/>
      <c r="ILV70" s="2182"/>
      <c r="ILW70" s="2182"/>
      <c r="ILX70" s="2181"/>
      <c r="ILY70" s="2182"/>
      <c r="ILZ70" s="2182"/>
      <c r="IMA70" s="2182"/>
      <c r="IMB70" s="2182"/>
      <c r="IMC70" s="2182"/>
      <c r="IMD70" s="2181"/>
      <c r="IME70" s="2182"/>
      <c r="IMF70" s="2182"/>
      <c r="IMG70" s="2182"/>
      <c r="IMH70" s="2182"/>
      <c r="IMI70" s="2182"/>
      <c r="IMJ70" s="2181"/>
      <c r="IMK70" s="2182"/>
      <c r="IML70" s="2182"/>
      <c r="IMM70" s="2182"/>
      <c r="IMN70" s="2182"/>
      <c r="IMO70" s="2182"/>
      <c r="IMP70" s="2181"/>
      <c r="IMQ70" s="2182"/>
      <c r="IMR70" s="2182"/>
      <c r="IMS70" s="2182"/>
      <c r="IMT70" s="2182"/>
      <c r="IMU70" s="2182"/>
      <c r="IMV70" s="2181"/>
      <c r="IMW70" s="2182"/>
      <c r="IMX70" s="2182"/>
      <c r="IMY70" s="2182"/>
      <c r="IMZ70" s="2182"/>
      <c r="INA70" s="2182"/>
      <c r="INB70" s="2181"/>
      <c r="INC70" s="2182"/>
      <c r="IND70" s="2182"/>
      <c r="INE70" s="2182"/>
      <c r="INF70" s="2182"/>
      <c r="ING70" s="2182"/>
      <c r="INH70" s="2181"/>
      <c r="INI70" s="2182"/>
      <c r="INJ70" s="2182"/>
      <c r="INK70" s="2182"/>
      <c r="INL70" s="2182"/>
      <c r="INM70" s="2182"/>
      <c r="INN70" s="2181"/>
      <c r="INO70" s="2182"/>
      <c r="INP70" s="2182"/>
      <c r="INQ70" s="2182"/>
      <c r="INR70" s="2182"/>
      <c r="INS70" s="2182"/>
      <c r="INT70" s="2181"/>
      <c r="INU70" s="2182"/>
      <c r="INV70" s="2182"/>
      <c r="INW70" s="2182"/>
      <c r="INX70" s="2182"/>
      <c r="INY70" s="2182"/>
      <c r="INZ70" s="2181"/>
      <c r="IOA70" s="2182"/>
      <c r="IOB70" s="2182"/>
      <c r="IOC70" s="2182"/>
      <c r="IOD70" s="2182"/>
      <c r="IOE70" s="2182"/>
      <c r="IOF70" s="2181"/>
      <c r="IOG70" s="2182"/>
      <c r="IOH70" s="2182"/>
      <c r="IOI70" s="2182"/>
      <c r="IOJ70" s="2182"/>
      <c r="IOK70" s="2182"/>
      <c r="IOL70" s="2181"/>
      <c r="IOM70" s="2182"/>
      <c r="ION70" s="2182"/>
      <c r="IOO70" s="2182"/>
      <c r="IOP70" s="2182"/>
      <c r="IOQ70" s="2182"/>
      <c r="IOR70" s="2181"/>
      <c r="IOS70" s="2182"/>
      <c r="IOT70" s="2182"/>
      <c r="IOU70" s="2182"/>
      <c r="IOV70" s="2182"/>
      <c r="IOW70" s="2182"/>
      <c r="IOX70" s="2181"/>
      <c r="IOY70" s="2182"/>
      <c r="IOZ70" s="2182"/>
      <c r="IPA70" s="2182"/>
      <c r="IPB70" s="2182"/>
      <c r="IPC70" s="2182"/>
      <c r="IPD70" s="2181"/>
      <c r="IPE70" s="2182"/>
      <c r="IPF70" s="2182"/>
      <c r="IPG70" s="2182"/>
      <c r="IPH70" s="2182"/>
      <c r="IPI70" s="2182"/>
      <c r="IPJ70" s="2181"/>
      <c r="IPK70" s="2182"/>
      <c r="IPL70" s="2182"/>
      <c r="IPM70" s="2182"/>
      <c r="IPN70" s="2182"/>
      <c r="IPO70" s="2182"/>
      <c r="IPP70" s="2181"/>
      <c r="IPQ70" s="2182"/>
      <c r="IPR70" s="2182"/>
      <c r="IPS70" s="2182"/>
      <c r="IPT70" s="2182"/>
      <c r="IPU70" s="2182"/>
      <c r="IPV70" s="2181"/>
      <c r="IPW70" s="2182"/>
      <c r="IPX70" s="2182"/>
      <c r="IPY70" s="2182"/>
      <c r="IPZ70" s="2182"/>
      <c r="IQA70" s="2182"/>
      <c r="IQB70" s="2181"/>
      <c r="IQC70" s="2182"/>
      <c r="IQD70" s="2182"/>
      <c r="IQE70" s="2182"/>
      <c r="IQF70" s="2182"/>
      <c r="IQG70" s="2182"/>
      <c r="IQH70" s="2181"/>
      <c r="IQI70" s="2182"/>
      <c r="IQJ70" s="2182"/>
      <c r="IQK70" s="2182"/>
      <c r="IQL70" s="2182"/>
      <c r="IQM70" s="2182"/>
      <c r="IQN70" s="2181"/>
      <c r="IQO70" s="2182"/>
      <c r="IQP70" s="2182"/>
      <c r="IQQ70" s="2182"/>
      <c r="IQR70" s="2182"/>
      <c r="IQS70" s="2182"/>
      <c r="IQT70" s="2181"/>
      <c r="IQU70" s="2182"/>
      <c r="IQV70" s="2182"/>
      <c r="IQW70" s="2182"/>
      <c r="IQX70" s="2182"/>
      <c r="IQY70" s="2182"/>
      <c r="IQZ70" s="2181"/>
      <c r="IRA70" s="2182"/>
      <c r="IRB70" s="2182"/>
      <c r="IRC70" s="2182"/>
      <c r="IRD70" s="2182"/>
      <c r="IRE70" s="2182"/>
      <c r="IRF70" s="2181"/>
      <c r="IRG70" s="2182"/>
      <c r="IRH70" s="2182"/>
      <c r="IRI70" s="2182"/>
      <c r="IRJ70" s="2182"/>
      <c r="IRK70" s="2182"/>
      <c r="IRL70" s="2181"/>
      <c r="IRM70" s="2182"/>
      <c r="IRN70" s="2182"/>
      <c r="IRO70" s="2182"/>
      <c r="IRP70" s="2182"/>
      <c r="IRQ70" s="2182"/>
      <c r="IRR70" s="2181"/>
      <c r="IRS70" s="2182"/>
      <c r="IRT70" s="2182"/>
      <c r="IRU70" s="2182"/>
      <c r="IRV70" s="2182"/>
      <c r="IRW70" s="2182"/>
      <c r="IRX70" s="2181"/>
      <c r="IRY70" s="2182"/>
      <c r="IRZ70" s="2182"/>
      <c r="ISA70" s="2182"/>
      <c r="ISB70" s="2182"/>
      <c r="ISC70" s="2182"/>
      <c r="ISD70" s="2181"/>
      <c r="ISE70" s="2182"/>
      <c r="ISF70" s="2182"/>
      <c r="ISG70" s="2182"/>
      <c r="ISH70" s="2182"/>
      <c r="ISI70" s="2182"/>
      <c r="ISJ70" s="2181"/>
      <c r="ISK70" s="2182"/>
      <c r="ISL70" s="2182"/>
      <c r="ISM70" s="2182"/>
      <c r="ISN70" s="2182"/>
      <c r="ISO70" s="2182"/>
      <c r="ISP70" s="2181"/>
      <c r="ISQ70" s="2182"/>
      <c r="ISR70" s="2182"/>
      <c r="ISS70" s="2182"/>
      <c r="IST70" s="2182"/>
      <c r="ISU70" s="2182"/>
      <c r="ISV70" s="2181"/>
      <c r="ISW70" s="2182"/>
      <c r="ISX70" s="2182"/>
      <c r="ISY70" s="2182"/>
      <c r="ISZ70" s="2182"/>
      <c r="ITA70" s="2182"/>
      <c r="ITB70" s="2181"/>
      <c r="ITC70" s="2182"/>
      <c r="ITD70" s="2182"/>
      <c r="ITE70" s="2182"/>
      <c r="ITF70" s="2182"/>
      <c r="ITG70" s="2182"/>
      <c r="ITH70" s="2181"/>
      <c r="ITI70" s="2182"/>
      <c r="ITJ70" s="2182"/>
      <c r="ITK70" s="2182"/>
      <c r="ITL70" s="2182"/>
      <c r="ITM70" s="2182"/>
      <c r="ITN70" s="2181"/>
      <c r="ITO70" s="2182"/>
      <c r="ITP70" s="2182"/>
      <c r="ITQ70" s="2182"/>
      <c r="ITR70" s="2182"/>
      <c r="ITS70" s="2182"/>
      <c r="ITT70" s="2181"/>
      <c r="ITU70" s="2182"/>
      <c r="ITV70" s="2182"/>
      <c r="ITW70" s="2182"/>
      <c r="ITX70" s="2182"/>
      <c r="ITY70" s="2182"/>
      <c r="ITZ70" s="2181"/>
      <c r="IUA70" s="2182"/>
      <c r="IUB70" s="2182"/>
      <c r="IUC70" s="2182"/>
      <c r="IUD70" s="2182"/>
      <c r="IUE70" s="2182"/>
      <c r="IUF70" s="2181"/>
      <c r="IUG70" s="2182"/>
      <c r="IUH70" s="2182"/>
      <c r="IUI70" s="2182"/>
      <c r="IUJ70" s="2182"/>
      <c r="IUK70" s="2182"/>
      <c r="IUL70" s="2181"/>
      <c r="IUM70" s="2182"/>
      <c r="IUN70" s="2182"/>
      <c r="IUO70" s="2182"/>
      <c r="IUP70" s="2182"/>
      <c r="IUQ70" s="2182"/>
      <c r="IUR70" s="2181"/>
      <c r="IUS70" s="2182"/>
      <c r="IUT70" s="2182"/>
      <c r="IUU70" s="2182"/>
      <c r="IUV70" s="2182"/>
      <c r="IUW70" s="2182"/>
      <c r="IUX70" s="2181"/>
      <c r="IUY70" s="2182"/>
      <c r="IUZ70" s="2182"/>
      <c r="IVA70" s="2182"/>
      <c r="IVB70" s="2182"/>
      <c r="IVC70" s="2182"/>
      <c r="IVD70" s="2181"/>
      <c r="IVE70" s="2182"/>
      <c r="IVF70" s="2182"/>
      <c r="IVG70" s="2182"/>
      <c r="IVH70" s="2182"/>
      <c r="IVI70" s="2182"/>
      <c r="IVJ70" s="2181"/>
      <c r="IVK70" s="2182"/>
      <c r="IVL70" s="2182"/>
      <c r="IVM70" s="2182"/>
      <c r="IVN70" s="2182"/>
      <c r="IVO70" s="2182"/>
      <c r="IVP70" s="2181"/>
      <c r="IVQ70" s="2182"/>
      <c r="IVR70" s="2182"/>
      <c r="IVS70" s="2182"/>
      <c r="IVT70" s="2182"/>
      <c r="IVU70" s="2182"/>
      <c r="IVV70" s="2181"/>
      <c r="IVW70" s="2182"/>
      <c r="IVX70" s="2182"/>
      <c r="IVY70" s="2182"/>
      <c r="IVZ70" s="2182"/>
      <c r="IWA70" s="2182"/>
      <c r="IWB70" s="2181"/>
      <c r="IWC70" s="2182"/>
      <c r="IWD70" s="2182"/>
      <c r="IWE70" s="2182"/>
      <c r="IWF70" s="2182"/>
      <c r="IWG70" s="2182"/>
      <c r="IWH70" s="2181"/>
      <c r="IWI70" s="2182"/>
      <c r="IWJ70" s="2182"/>
      <c r="IWK70" s="2182"/>
      <c r="IWL70" s="2182"/>
      <c r="IWM70" s="2182"/>
      <c r="IWN70" s="2181"/>
      <c r="IWO70" s="2182"/>
      <c r="IWP70" s="2182"/>
      <c r="IWQ70" s="2182"/>
      <c r="IWR70" s="2182"/>
      <c r="IWS70" s="2182"/>
      <c r="IWT70" s="2181"/>
      <c r="IWU70" s="2182"/>
      <c r="IWV70" s="2182"/>
      <c r="IWW70" s="2182"/>
      <c r="IWX70" s="2182"/>
      <c r="IWY70" s="2182"/>
      <c r="IWZ70" s="2181"/>
      <c r="IXA70" s="2182"/>
      <c r="IXB70" s="2182"/>
      <c r="IXC70" s="2182"/>
      <c r="IXD70" s="2182"/>
      <c r="IXE70" s="2182"/>
      <c r="IXF70" s="2181"/>
      <c r="IXG70" s="2182"/>
      <c r="IXH70" s="2182"/>
      <c r="IXI70" s="2182"/>
      <c r="IXJ70" s="2182"/>
      <c r="IXK70" s="2182"/>
      <c r="IXL70" s="2181"/>
      <c r="IXM70" s="2182"/>
      <c r="IXN70" s="2182"/>
      <c r="IXO70" s="2182"/>
      <c r="IXP70" s="2182"/>
      <c r="IXQ70" s="2182"/>
      <c r="IXR70" s="2181"/>
      <c r="IXS70" s="2182"/>
      <c r="IXT70" s="2182"/>
      <c r="IXU70" s="2182"/>
      <c r="IXV70" s="2182"/>
      <c r="IXW70" s="2182"/>
      <c r="IXX70" s="2181"/>
      <c r="IXY70" s="2182"/>
      <c r="IXZ70" s="2182"/>
      <c r="IYA70" s="2182"/>
      <c r="IYB70" s="2182"/>
      <c r="IYC70" s="2182"/>
      <c r="IYD70" s="2181"/>
      <c r="IYE70" s="2182"/>
      <c r="IYF70" s="2182"/>
      <c r="IYG70" s="2182"/>
      <c r="IYH70" s="2182"/>
      <c r="IYI70" s="2182"/>
      <c r="IYJ70" s="2181"/>
      <c r="IYK70" s="2182"/>
      <c r="IYL70" s="2182"/>
      <c r="IYM70" s="2182"/>
      <c r="IYN70" s="2182"/>
      <c r="IYO70" s="2182"/>
      <c r="IYP70" s="2181"/>
      <c r="IYQ70" s="2182"/>
      <c r="IYR70" s="2182"/>
      <c r="IYS70" s="2182"/>
      <c r="IYT70" s="2182"/>
      <c r="IYU70" s="2182"/>
      <c r="IYV70" s="2181"/>
      <c r="IYW70" s="2182"/>
      <c r="IYX70" s="2182"/>
      <c r="IYY70" s="2182"/>
      <c r="IYZ70" s="2182"/>
      <c r="IZA70" s="2182"/>
      <c r="IZB70" s="2181"/>
      <c r="IZC70" s="2182"/>
      <c r="IZD70" s="2182"/>
      <c r="IZE70" s="2182"/>
      <c r="IZF70" s="2182"/>
      <c r="IZG70" s="2182"/>
      <c r="IZH70" s="2181"/>
      <c r="IZI70" s="2182"/>
      <c r="IZJ70" s="2182"/>
      <c r="IZK70" s="2182"/>
      <c r="IZL70" s="2182"/>
      <c r="IZM70" s="2182"/>
      <c r="IZN70" s="2181"/>
      <c r="IZO70" s="2182"/>
      <c r="IZP70" s="2182"/>
      <c r="IZQ70" s="2182"/>
      <c r="IZR70" s="2182"/>
      <c r="IZS70" s="2182"/>
      <c r="IZT70" s="2181"/>
      <c r="IZU70" s="2182"/>
      <c r="IZV70" s="2182"/>
      <c r="IZW70" s="2182"/>
      <c r="IZX70" s="2182"/>
      <c r="IZY70" s="2182"/>
      <c r="IZZ70" s="2181"/>
      <c r="JAA70" s="2182"/>
      <c r="JAB70" s="2182"/>
      <c r="JAC70" s="2182"/>
      <c r="JAD70" s="2182"/>
      <c r="JAE70" s="2182"/>
      <c r="JAF70" s="2181"/>
      <c r="JAG70" s="2182"/>
      <c r="JAH70" s="2182"/>
      <c r="JAI70" s="2182"/>
      <c r="JAJ70" s="2182"/>
      <c r="JAK70" s="2182"/>
      <c r="JAL70" s="2181"/>
      <c r="JAM70" s="2182"/>
      <c r="JAN70" s="2182"/>
      <c r="JAO70" s="2182"/>
      <c r="JAP70" s="2182"/>
      <c r="JAQ70" s="2182"/>
      <c r="JAR70" s="2181"/>
      <c r="JAS70" s="2182"/>
      <c r="JAT70" s="2182"/>
      <c r="JAU70" s="2182"/>
      <c r="JAV70" s="2182"/>
      <c r="JAW70" s="2182"/>
      <c r="JAX70" s="2181"/>
      <c r="JAY70" s="2182"/>
      <c r="JAZ70" s="2182"/>
      <c r="JBA70" s="2182"/>
      <c r="JBB70" s="2182"/>
      <c r="JBC70" s="2182"/>
      <c r="JBD70" s="2181"/>
      <c r="JBE70" s="2182"/>
      <c r="JBF70" s="2182"/>
      <c r="JBG70" s="2182"/>
      <c r="JBH70" s="2182"/>
      <c r="JBI70" s="2182"/>
      <c r="JBJ70" s="2181"/>
      <c r="JBK70" s="2182"/>
      <c r="JBL70" s="2182"/>
      <c r="JBM70" s="2182"/>
      <c r="JBN70" s="2182"/>
      <c r="JBO70" s="2182"/>
      <c r="JBP70" s="2181"/>
      <c r="JBQ70" s="2182"/>
      <c r="JBR70" s="2182"/>
      <c r="JBS70" s="2182"/>
      <c r="JBT70" s="2182"/>
      <c r="JBU70" s="2182"/>
      <c r="JBV70" s="2181"/>
      <c r="JBW70" s="2182"/>
      <c r="JBX70" s="2182"/>
      <c r="JBY70" s="2182"/>
      <c r="JBZ70" s="2182"/>
      <c r="JCA70" s="2182"/>
      <c r="JCB70" s="2181"/>
      <c r="JCC70" s="2182"/>
      <c r="JCD70" s="2182"/>
      <c r="JCE70" s="2182"/>
      <c r="JCF70" s="2182"/>
      <c r="JCG70" s="2182"/>
      <c r="JCH70" s="2181"/>
      <c r="JCI70" s="2182"/>
      <c r="JCJ70" s="2182"/>
      <c r="JCK70" s="2182"/>
      <c r="JCL70" s="2182"/>
      <c r="JCM70" s="2182"/>
      <c r="JCN70" s="2181"/>
      <c r="JCO70" s="2182"/>
      <c r="JCP70" s="2182"/>
      <c r="JCQ70" s="2182"/>
      <c r="JCR70" s="2182"/>
      <c r="JCS70" s="2182"/>
      <c r="JCT70" s="2181"/>
      <c r="JCU70" s="2182"/>
      <c r="JCV70" s="2182"/>
      <c r="JCW70" s="2182"/>
      <c r="JCX70" s="2182"/>
      <c r="JCY70" s="2182"/>
      <c r="JCZ70" s="2181"/>
      <c r="JDA70" s="2182"/>
      <c r="JDB70" s="2182"/>
      <c r="JDC70" s="2182"/>
      <c r="JDD70" s="2182"/>
      <c r="JDE70" s="2182"/>
      <c r="JDF70" s="2181"/>
      <c r="JDG70" s="2182"/>
      <c r="JDH70" s="2182"/>
      <c r="JDI70" s="2182"/>
      <c r="JDJ70" s="2182"/>
      <c r="JDK70" s="2182"/>
      <c r="JDL70" s="2181"/>
      <c r="JDM70" s="2182"/>
      <c r="JDN70" s="2182"/>
      <c r="JDO70" s="2182"/>
      <c r="JDP70" s="2182"/>
      <c r="JDQ70" s="2182"/>
      <c r="JDR70" s="2181"/>
      <c r="JDS70" s="2182"/>
      <c r="JDT70" s="2182"/>
      <c r="JDU70" s="2182"/>
      <c r="JDV70" s="2182"/>
      <c r="JDW70" s="2182"/>
      <c r="JDX70" s="2181"/>
      <c r="JDY70" s="2182"/>
      <c r="JDZ70" s="2182"/>
      <c r="JEA70" s="2182"/>
      <c r="JEB70" s="2182"/>
      <c r="JEC70" s="2182"/>
      <c r="JED70" s="2181"/>
      <c r="JEE70" s="2182"/>
      <c r="JEF70" s="2182"/>
      <c r="JEG70" s="2182"/>
      <c r="JEH70" s="2182"/>
      <c r="JEI70" s="2182"/>
      <c r="JEJ70" s="2181"/>
      <c r="JEK70" s="2182"/>
      <c r="JEL70" s="2182"/>
      <c r="JEM70" s="2182"/>
      <c r="JEN70" s="2182"/>
      <c r="JEO70" s="2182"/>
      <c r="JEP70" s="2181"/>
      <c r="JEQ70" s="2182"/>
      <c r="JER70" s="2182"/>
      <c r="JES70" s="2182"/>
      <c r="JET70" s="2182"/>
      <c r="JEU70" s="2182"/>
      <c r="JEV70" s="2181"/>
      <c r="JEW70" s="2182"/>
      <c r="JEX70" s="2182"/>
      <c r="JEY70" s="2182"/>
      <c r="JEZ70" s="2182"/>
      <c r="JFA70" s="2182"/>
      <c r="JFB70" s="2181"/>
      <c r="JFC70" s="2182"/>
      <c r="JFD70" s="2182"/>
      <c r="JFE70" s="2182"/>
      <c r="JFF70" s="2182"/>
      <c r="JFG70" s="2182"/>
      <c r="JFH70" s="2181"/>
      <c r="JFI70" s="2182"/>
      <c r="JFJ70" s="2182"/>
      <c r="JFK70" s="2182"/>
      <c r="JFL70" s="2182"/>
      <c r="JFM70" s="2182"/>
      <c r="JFN70" s="2181"/>
      <c r="JFO70" s="2182"/>
      <c r="JFP70" s="2182"/>
      <c r="JFQ70" s="2182"/>
      <c r="JFR70" s="2182"/>
      <c r="JFS70" s="2182"/>
      <c r="JFT70" s="2181"/>
      <c r="JFU70" s="2182"/>
      <c r="JFV70" s="2182"/>
      <c r="JFW70" s="2182"/>
      <c r="JFX70" s="2182"/>
      <c r="JFY70" s="2182"/>
      <c r="JFZ70" s="2181"/>
      <c r="JGA70" s="2182"/>
      <c r="JGB70" s="2182"/>
      <c r="JGC70" s="2182"/>
      <c r="JGD70" s="2182"/>
      <c r="JGE70" s="2182"/>
      <c r="JGF70" s="2181"/>
      <c r="JGG70" s="2182"/>
      <c r="JGH70" s="2182"/>
      <c r="JGI70" s="2182"/>
      <c r="JGJ70" s="2182"/>
      <c r="JGK70" s="2182"/>
      <c r="JGL70" s="2181"/>
      <c r="JGM70" s="2182"/>
      <c r="JGN70" s="2182"/>
      <c r="JGO70" s="2182"/>
      <c r="JGP70" s="2182"/>
      <c r="JGQ70" s="2182"/>
      <c r="JGR70" s="2181"/>
      <c r="JGS70" s="2182"/>
      <c r="JGT70" s="2182"/>
      <c r="JGU70" s="2182"/>
      <c r="JGV70" s="2182"/>
      <c r="JGW70" s="2182"/>
      <c r="JGX70" s="2181"/>
      <c r="JGY70" s="2182"/>
      <c r="JGZ70" s="2182"/>
      <c r="JHA70" s="2182"/>
      <c r="JHB70" s="2182"/>
      <c r="JHC70" s="2182"/>
      <c r="JHD70" s="2181"/>
      <c r="JHE70" s="2182"/>
      <c r="JHF70" s="2182"/>
      <c r="JHG70" s="2182"/>
      <c r="JHH70" s="2182"/>
      <c r="JHI70" s="2182"/>
      <c r="JHJ70" s="2181"/>
      <c r="JHK70" s="2182"/>
      <c r="JHL70" s="2182"/>
      <c r="JHM70" s="2182"/>
      <c r="JHN70" s="2182"/>
      <c r="JHO70" s="2182"/>
      <c r="JHP70" s="2181"/>
      <c r="JHQ70" s="2182"/>
      <c r="JHR70" s="2182"/>
      <c r="JHS70" s="2182"/>
      <c r="JHT70" s="2182"/>
      <c r="JHU70" s="2182"/>
      <c r="JHV70" s="2181"/>
      <c r="JHW70" s="2182"/>
      <c r="JHX70" s="2182"/>
      <c r="JHY70" s="2182"/>
      <c r="JHZ70" s="2182"/>
      <c r="JIA70" s="2182"/>
      <c r="JIB70" s="2181"/>
      <c r="JIC70" s="2182"/>
      <c r="JID70" s="2182"/>
      <c r="JIE70" s="2182"/>
      <c r="JIF70" s="2182"/>
      <c r="JIG70" s="2182"/>
      <c r="JIH70" s="2181"/>
      <c r="JII70" s="2182"/>
      <c r="JIJ70" s="2182"/>
      <c r="JIK70" s="2182"/>
      <c r="JIL70" s="2182"/>
      <c r="JIM70" s="2182"/>
      <c r="JIN70" s="2181"/>
      <c r="JIO70" s="2182"/>
      <c r="JIP70" s="2182"/>
      <c r="JIQ70" s="2182"/>
      <c r="JIR70" s="2182"/>
      <c r="JIS70" s="2182"/>
      <c r="JIT70" s="2181"/>
      <c r="JIU70" s="2182"/>
      <c r="JIV70" s="2182"/>
      <c r="JIW70" s="2182"/>
      <c r="JIX70" s="2182"/>
      <c r="JIY70" s="2182"/>
      <c r="JIZ70" s="2181"/>
      <c r="JJA70" s="2182"/>
      <c r="JJB70" s="2182"/>
      <c r="JJC70" s="2182"/>
      <c r="JJD70" s="2182"/>
      <c r="JJE70" s="2182"/>
      <c r="JJF70" s="2181"/>
      <c r="JJG70" s="2182"/>
      <c r="JJH70" s="2182"/>
      <c r="JJI70" s="2182"/>
      <c r="JJJ70" s="2182"/>
      <c r="JJK70" s="2182"/>
      <c r="JJL70" s="2181"/>
      <c r="JJM70" s="2182"/>
      <c r="JJN70" s="2182"/>
      <c r="JJO70" s="2182"/>
      <c r="JJP70" s="2182"/>
      <c r="JJQ70" s="2182"/>
      <c r="JJR70" s="2181"/>
      <c r="JJS70" s="2182"/>
      <c r="JJT70" s="2182"/>
      <c r="JJU70" s="2182"/>
      <c r="JJV70" s="2182"/>
      <c r="JJW70" s="2182"/>
      <c r="JJX70" s="2181"/>
      <c r="JJY70" s="2182"/>
      <c r="JJZ70" s="2182"/>
      <c r="JKA70" s="2182"/>
      <c r="JKB70" s="2182"/>
      <c r="JKC70" s="2182"/>
      <c r="JKD70" s="2181"/>
      <c r="JKE70" s="2182"/>
      <c r="JKF70" s="2182"/>
      <c r="JKG70" s="2182"/>
      <c r="JKH70" s="2182"/>
      <c r="JKI70" s="2182"/>
      <c r="JKJ70" s="2181"/>
      <c r="JKK70" s="2182"/>
      <c r="JKL70" s="2182"/>
      <c r="JKM70" s="2182"/>
      <c r="JKN70" s="2182"/>
      <c r="JKO70" s="2182"/>
      <c r="JKP70" s="2181"/>
      <c r="JKQ70" s="2182"/>
      <c r="JKR70" s="2182"/>
      <c r="JKS70" s="2182"/>
      <c r="JKT70" s="2182"/>
      <c r="JKU70" s="2182"/>
      <c r="JKV70" s="2181"/>
      <c r="JKW70" s="2182"/>
      <c r="JKX70" s="2182"/>
      <c r="JKY70" s="2182"/>
      <c r="JKZ70" s="2182"/>
      <c r="JLA70" s="2182"/>
      <c r="JLB70" s="2181"/>
      <c r="JLC70" s="2182"/>
      <c r="JLD70" s="2182"/>
      <c r="JLE70" s="2182"/>
      <c r="JLF70" s="2182"/>
      <c r="JLG70" s="2182"/>
      <c r="JLH70" s="2181"/>
      <c r="JLI70" s="2182"/>
      <c r="JLJ70" s="2182"/>
      <c r="JLK70" s="2182"/>
      <c r="JLL70" s="2182"/>
      <c r="JLM70" s="2182"/>
      <c r="JLN70" s="2181"/>
      <c r="JLO70" s="2182"/>
      <c r="JLP70" s="2182"/>
      <c r="JLQ70" s="2182"/>
      <c r="JLR70" s="2182"/>
      <c r="JLS70" s="2182"/>
      <c r="JLT70" s="2181"/>
      <c r="JLU70" s="2182"/>
      <c r="JLV70" s="2182"/>
      <c r="JLW70" s="2182"/>
      <c r="JLX70" s="2182"/>
      <c r="JLY70" s="2182"/>
      <c r="JLZ70" s="2181"/>
      <c r="JMA70" s="2182"/>
      <c r="JMB70" s="2182"/>
      <c r="JMC70" s="2182"/>
      <c r="JMD70" s="2182"/>
      <c r="JME70" s="2182"/>
      <c r="JMF70" s="2181"/>
      <c r="JMG70" s="2182"/>
      <c r="JMH70" s="2182"/>
      <c r="JMI70" s="2182"/>
      <c r="JMJ70" s="2182"/>
      <c r="JMK70" s="2182"/>
      <c r="JML70" s="2181"/>
      <c r="JMM70" s="2182"/>
      <c r="JMN70" s="2182"/>
      <c r="JMO70" s="2182"/>
      <c r="JMP70" s="2182"/>
      <c r="JMQ70" s="2182"/>
      <c r="JMR70" s="2181"/>
      <c r="JMS70" s="2182"/>
      <c r="JMT70" s="2182"/>
      <c r="JMU70" s="2182"/>
      <c r="JMV70" s="2182"/>
      <c r="JMW70" s="2182"/>
      <c r="JMX70" s="2181"/>
      <c r="JMY70" s="2182"/>
      <c r="JMZ70" s="2182"/>
      <c r="JNA70" s="2182"/>
      <c r="JNB70" s="2182"/>
      <c r="JNC70" s="2182"/>
      <c r="JND70" s="2181"/>
      <c r="JNE70" s="2182"/>
      <c r="JNF70" s="2182"/>
      <c r="JNG70" s="2182"/>
      <c r="JNH70" s="2182"/>
      <c r="JNI70" s="2182"/>
      <c r="JNJ70" s="2181"/>
      <c r="JNK70" s="2182"/>
      <c r="JNL70" s="2182"/>
      <c r="JNM70" s="2182"/>
      <c r="JNN70" s="2182"/>
      <c r="JNO70" s="2182"/>
      <c r="JNP70" s="2181"/>
      <c r="JNQ70" s="2182"/>
      <c r="JNR70" s="2182"/>
      <c r="JNS70" s="2182"/>
      <c r="JNT70" s="2182"/>
      <c r="JNU70" s="2182"/>
      <c r="JNV70" s="2181"/>
      <c r="JNW70" s="2182"/>
      <c r="JNX70" s="2182"/>
      <c r="JNY70" s="2182"/>
      <c r="JNZ70" s="2182"/>
      <c r="JOA70" s="2182"/>
      <c r="JOB70" s="2181"/>
      <c r="JOC70" s="2182"/>
      <c r="JOD70" s="2182"/>
      <c r="JOE70" s="2182"/>
      <c r="JOF70" s="2182"/>
      <c r="JOG70" s="2182"/>
      <c r="JOH70" s="2181"/>
      <c r="JOI70" s="2182"/>
      <c r="JOJ70" s="2182"/>
      <c r="JOK70" s="2182"/>
      <c r="JOL70" s="2182"/>
      <c r="JOM70" s="2182"/>
      <c r="JON70" s="2181"/>
      <c r="JOO70" s="2182"/>
      <c r="JOP70" s="2182"/>
      <c r="JOQ70" s="2182"/>
      <c r="JOR70" s="2182"/>
      <c r="JOS70" s="2182"/>
      <c r="JOT70" s="2181"/>
      <c r="JOU70" s="2182"/>
      <c r="JOV70" s="2182"/>
      <c r="JOW70" s="2182"/>
      <c r="JOX70" s="2182"/>
      <c r="JOY70" s="2182"/>
      <c r="JOZ70" s="2181"/>
      <c r="JPA70" s="2182"/>
      <c r="JPB70" s="2182"/>
      <c r="JPC70" s="2182"/>
      <c r="JPD70" s="2182"/>
      <c r="JPE70" s="2182"/>
      <c r="JPF70" s="2181"/>
      <c r="JPG70" s="2182"/>
      <c r="JPH70" s="2182"/>
      <c r="JPI70" s="2182"/>
      <c r="JPJ70" s="2182"/>
      <c r="JPK70" s="2182"/>
      <c r="JPL70" s="2181"/>
      <c r="JPM70" s="2182"/>
      <c r="JPN70" s="2182"/>
      <c r="JPO70" s="2182"/>
      <c r="JPP70" s="2182"/>
      <c r="JPQ70" s="2182"/>
      <c r="JPR70" s="2181"/>
      <c r="JPS70" s="2182"/>
      <c r="JPT70" s="2182"/>
      <c r="JPU70" s="2182"/>
      <c r="JPV70" s="2182"/>
      <c r="JPW70" s="2182"/>
      <c r="JPX70" s="2181"/>
      <c r="JPY70" s="2182"/>
      <c r="JPZ70" s="2182"/>
      <c r="JQA70" s="2182"/>
      <c r="JQB70" s="2182"/>
      <c r="JQC70" s="2182"/>
      <c r="JQD70" s="2181"/>
      <c r="JQE70" s="2182"/>
      <c r="JQF70" s="2182"/>
      <c r="JQG70" s="2182"/>
      <c r="JQH70" s="2182"/>
      <c r="JQI70" s="2182"/>
      <c r="JQJ70" s="2181"/>
      <c r="JQK70" s="2182"/>
      <c r="JQL70" s="2182"/>
      <c r="JQM70" s="2182"/>
      <c r="JQN70" s="2182"/>
      <c r="JQO70" s="2182"/>
      <c r="JQP70" s="2181"/>
      <c r="JQQ70" s="2182"/>
      <c r="JQR70" s="2182"/>
      <c r="JQS70" s="2182"/>
      <c r="JQT70" s="2182"/>
      <c r="JQU70" s="2182"/>
      <c r="JQV70" s="2181"/>
      <c r="JQW70" s="2182"/>
      <c r="JQX70" s="2182"/>
      <c r="JQY70" s="2182"/>
      <c r="JQZ70" s="2182"/>
      <c r="JRA70" s="2182"/>
      <c r="JRB70" s="2181"/>
      <c r="JRC70" s="2182"/>
      <c r="JRD70" s="2182"/>
      <c r="JRE70" s="2182"/>
      <c r="JRF70" s="2182"/>
      <c r="JRG70" s="2182"/>
      <c r="JRH70" s="2181"/>
      <c r="JRI70" s="2182"/>
      <c r="JRJ70" s="2182"/>
      <c r="JRK70" s="2182"/>
      <c r="JRL70" s="2182"/>
      <c r="JRM70" s="2182"/>
      <c r="JRN70" s="2181"/>
      <c r="JRO70" s="2182"/>
      <c r="JRP70" s="2182"/>
      <c r="JRQ70" s="2182"/>
      <c r="JRR70" s="2182"/>
      <c r="JRS70" s="2182"/>
      <c r="JRT70" s="2181"/>
      <c r="JRU70" s="2182"/>
      <c r="JRV70" s="2182"/>
      <c r="JRW70" s="2182"/>
      <c r="JRX70" s="2182"/>
      <c r="JRY70" s="2182"/>
      <c r="JRZ70" s="2181"/>
      <c r="JSA70" s="2182"/>
      <c r="JSB70" s="2182"/>
      <c r="JSC70" s="2182"/>
      <c r="JSD70" s="2182"/>
      <c r="JSE70" s="2182"/>
      <c r="JSF70" s="2181"/>
      <c r="JSG70" s="2182"/>
      <c r="JSH70" s="2182"/>
      <c r="JSI70" s="2182"/>
      <c r="JSJ70" s="2182"/>
      <c r="JSK70" s="2182"/>
      <c r="JSL70" s="2181"/>
      <c r="JSM70" s="2182"/>
      <c r="JSN70" s="2182"/>
      <c r="JSO70" s="2182"/>
      <c r="JSP70" s="2182"/>
      <c r="JSQ70" s="2182"/>
      <c r="JSR70" s="2181"/>
      <c r="JSS70" s="2182"/>
      <c r="JST70" s="2182"/>
      <c r="JSU70" s="2182"/>
      <c r="JSV70" s="2182"/>
      <c r="JSW70" s="2182"/>
      <c r="JSX70" s="2181"/>
      <c r="JSY70" s="2182"/>
      <c r="JSZ70" s="2182"/>
      <c r="JTA70" s="2182"/>
      <c r="JTB70" s="2182"/>
      <c r="JTC70" s="2182"/>
      <c r="JTD70" s="2181"/>
      <c r="JTE70" s="2182"/>
      <c r="JTF70" s="2182"/>
      <c r="JTG70" s="2182"/>
      <c r="JTH70" s="2182"/>
      <c r="JTI70" s="2182"/>
      <c r="JTJ70" s="2181"/>
      <c r="JTK70" s="2182"/>
      <c r="JTL70" s="2182"/>
      <c r="JTM70" s="2182"/>
      <c r="JTN70" s="2182"/>
      <c r="JTO70" s="2182"/>
      <c r="JTP70" s="2181"/>
      <c r="JTQ70" s="2182"/>
      <c r="JTR70" s="2182"/>
      <c r="JTS70" s="2182"/>
      <c r="JTT70" s="2182"/>
      <c r="JTU70" s="2182"/>
      <c r="JTV70" s="2181"/>
      <c r="JTW70" s="2182"/>
      <c r="JTX70" s="2182"/>
      <c r="JTY70" s="2182"/>
      <c r="JTZ70" s="2182"/>
      <c r="JUA70" s="2182"/>
      <c r="JUB70" s="2181"/>
      <c r="JUC70" s="2182"/>
      <c r="JUD70" s="2182"/>
      <c r="JUE70" s="2182"/>
      <c r="JUF70" s="2182"/>
      <c r="JUG70" s="2182"/>
      <c r="JUH70" s="2181"/>
      <c r="JUI70" s="2182"/>
      <c r="JUJ70" s="2182"/>
      <c r="JUK70" s="2182"/>
      <c r="JUL70" s="2182"/>
      <c r="JUM70" s="2182"/>
      <c r="JUN70" s="2181"/>
      <c r="JUO70" s="2182"/>
      <c r="JUP70" s="2182"/>
      <c r="JUQ70" s="2182"/>
      <c r="JUR70" s="2182"/>
      <c r="JUS70" s="2182"/>
      <c r="JUT70" s="2181"/>
      <c r="JUU70" s="2182"/>
      <c r="JUV70" s="2182"/>
      <c r="JUW70" s="2182"/>
      <c r="JUX70" s="2182"/>
      <c r="JUY70" s="2182"/>
      <c r="JUZ70" s="2181"/>
      <c r="JVA70" s="2182"/>
      <c r="JVB70" s="2182"/>
      <c r="JVC70" s="2182"/>
      <c r="JVD70" s="2182"/>
      <c r="JVE70" s="2182"/>
      <c r="JVF70" s="2181"/>
      <c r="JVG70" s="2182"/>
      <c r="JVH70" s="2182"/>
      <c r="JVI70" s="2182"/>
      <c r="JVJ70" s="2182"/>
      <c r="JVK70" s="2182"/>
      <c r="JVL70" s="2181"/>
      <c r="JVM70" s="2182"/>
      <c r="JVN70" s="2182"/>
      <c r="JVO70" s="2182"/>
      <c r="JVP70" s="2182"/>
      <c r="JVQ70" s="2182"/>
      <c r="JVR70" s="2181"/>
      <c r="JVS70" s="2182"/>
      <c r="JVT70" s="2182"/>
      <c r="JVU70" s="2182"/>
      <c r="JVV70" s="2182"/>
      <c r="JVW70" s="2182"/>
      <c r="JVX70" s="2181"/>
      <c r="JVY70" s="2182"/>
      <c r="JVZ70" s="2182"/>
      <c r="JWA70" s="2182"/>
      <c r="JWB70" s="2182"/>
      <c r="JWC70" s="2182"/>
      <c r="JWD70" s="2181"/>
      <c r="JWE70" s="2182"/>
      <c r="JWF70" s="2182"/>
      <c r="JWG70" s="2182"/>
      <c r="JWH70" s="2182"/>
      <c r="JWI70" s="2182"/>
      <c r="JWJ70" s="2181"/>
      <c r="JWK70" s="2182"/>
      <c r="JWL70" s="2182"/>
      <c r="JWM70" s="2182"/>
      <c r="JWN70" s="2182"/>
      <c r="JWO70" s="2182"/>
      <c r="JWP70" s="2181"/>
      <c r="JWQ70" s="2182"/>
      <c r="JWR70" s="2182"/>
      <c r="JWS70" s="2182"/>
      <c r="JWT70" s="2182"/>
      <c r="JWU70" s="2182"/>
      <c r="JWV70" s="2181"/>
      <c r="JWW70" s="2182"/>
      <c r="JWX70" s="2182"/>
      <c r="JWY70" s="2182"/>
      <c r="JWZ70" s="2182"/>
      <c r="JXA70" s="2182"/>
      <c r="JXB70" s="2181"/>
      <c r="JXC70" s="2182"/>
      <c r="JXD70" s="2182"/>
      <c r="JXE70" s="2182"/>
      <c r="JXF70" s="2182"/>
      <c r="JXG70" s="2182"/>
      <c r="JXH70" s="2181"/>
      <c r="JXI70" s="2182"/>
      <c r="JXJ70" s="2182"/>
      <c r="JXK70" s="2182"/>
      <c r="JXL70" s="2182"/>
      <c r="JXM70" s="2182"/>
      <c r="JXN70" s="2181"/>
      <c r="JXO70" s="2182"/>
      <c r="JXP70" s="2182"/>
      <c r="JXQ70" s="2182"/>
      <c r="JXR70" s="2182"/>
      <c r="JXS70" s="2182"/>
      <c r="JXT70" s="2181"/>
      <c r="JXU70" s="2182"/>
      <c r="JXV70" s="2182"/>
      <c r="JXW70" s="2182"/>
      <c r="JXX70" s="2182"/>
      <c r="JXY70" s="2182"/>
      <c r="JXZ70" s="2181"/>
      <c r="JYA70" s="2182"/>
      <c r="JYB70" s="2182"/>
      <c r="JYC70" s="2182"/>
      <c r="JYD70" s="2182"/>
      <c r="JYE70" s="2182"/>
      <c r="JYF70" s="2181"/>
      <c r="JYG70" s="2182"/>
      <c r="JYH70" s="2182"/>
      <c r="JYI70" s="2182"/>
      <c r="JYJ70" s="2182"/>
      <c r="JYK70" s="2182"/>
      <c r="JYL70" s="2181"/>
      <c r="JYM70" s="2182"/>
      <c r="JYN70" s="2182"/>
      <c r="JYO70" s="2182"/>
      <c r="JYP70" s="2182"/>
      <c r="JYQ70" s="2182"/>
      <c r="JYR70" s="2181"/>
      <c r="JYS70" s="2182"/>
      <c r="JYT70" s="2182"/>
      <c r="JYU70" s="2182"/>
      <c r="JYV70" s="2182"/>
      <c r="JYW70" s="2182"/>
      <c r="JYX70" s="2181"/>
      <c r="JYY70" s="2182"/>
      <c r="JYZ70" s="2182"/>
      <c r="JZA70" s="2182"/>
      <c r="JZB70" s="2182"/>
      <c r="JZC70" s="2182"/>
      <c r="JZD70" s="2181"/>
      <c r="JZE70" s="2182"/>
      <c r="JZF70" s="2182"/>
      <c r="JZG70" s="2182"/>
      <c r="JZH70" s="2182"/>
      <c r="JZI70" s="2182"/>
      <c r="JZJ70" s="2181"/>
      <c r="JZK70" s="2182"/>
      <c r="JZL70" s="2182"/>
      <c r="JZM70" s="2182"/>
      <c r="JZN70" s="2182"/>
      <c r="JZO70" s="2182"/>
      <c r="JZP70" s="2181"/>
      <c r="JZQ70" s="2182"/>
      <c r="JZR70" s="2182"/>
      <c r="JZS70" s="2182"/>
      <c r="JZT70" s="2182"/>
      <c r="JZU70" s="2182"/>
      <c r="JZV70" s="2181"/>
      <c r="JZW70" s="2182"/>
      <c r="JZX70" s="2182"/>
      <c r="JZY70" s="2182"/>
      <c r="JZZ70" s="2182"/>
      <c r="KAA70" s="2182"/>
      <c r="KAB70" s="2181"/>
      <c r="KAC70" s="2182"/>
      <c r="KAD70" s="2182"/>
      <c r="KAE70" s="2182"/>
      <c r="KAF70" s="2182"/>
      <c r="KAG70" s="2182"/>
      <c r="KAH70" s="2181"/>
      <c r="KAI70" s="2182"/>
      <c r="KAJ70" s="2182"/>
      <c r="KAK70" s="2182"/>
      <c r="KAL70" s="2182"/>
      <c r="KAM70" s="2182"/>
      <c r="KAN70" s="2181"/>
      <c r="KAO70" s="2182"/>
      <c r="KAP70" s="2182"/>
      <c r="KAQ70" s="2182"/>
      <c r="KAR70" s="2182"/>
      <c r="KAS70" s="2182"/>
      <c r="KAT70" s="2181"/>
      <c r="KAU70" s="2182"/>
      <c r="KAV70" s="2182"/>
      <c r="KAW70" s="2182"/>
      <c r="KAX70" s="2182"/>
      <c r="KAY70" s="2182"/>
      <c r="KAZ70" s="2181"/>
      <c r="KBA70" s="2182"/>
      <c r="KBB70" s="2182"/>
      <c r="KBC70" s="2182"/>
      <c r="KBD70" s="2182"/>
      <c r="KBE70" s="2182"/>
      <c r="KBF70" s="2181"/>
      <c r="KBG70" s="2182"/>
      <c r="KBH70" s="2182"/>
      <c r="KBI70" s="2182"/>
      <c r="KBJ70" s="2182"/>
      <c r="KBK70" s="2182"/>
      <c r="KBL70" s="2181"/>
      <c r="KBM70" s="2182"/>
      <c r="KBN70" s="2182"/>
      <c r="KBO70" s="2182"/>
      <c r="KBP70" s="2182"/>
      <c r="KBQ70" s="2182"/>
      <c r="KBR70" s="2181"/>
      <c r="KBS70" s="2182"/>
      <c r="KBT70" s="2182"/>
      <c r="KBU70" s="2182"/>
      <c r="KBV70" s="2182"/>
      <c r="KBW70" s="2182"/>
      <c r="KBX70" s="2181"/>
      <c r="KBY70" s="2182"/>
      <c r="KBZ70" s="2182"/>
      <c r="KCA70" s="2182"/>
      <c r="KCB70" s="2182"/>
      <c r="KCC70" s="2182"/>
      <c r="KCD70" s="2181"/>
      <c r="KCE70" s="2182"/>
      <c r="KCF70" s="2182"/>
      <c r="KCG70" s="2182"/>
      <c r="KCH70" s="2182"/>
      <c r="KCI70" s="2182"/>
      <c r="KCJ70" s="2181"/>
      <c r="KCK70" s="2182"/>
      <c r="KCL70" s="2182"/>
      <c r="KCM70" s="2182"/>
      <c r="KCN70" s="2182"/>
      <c r="KCO70" s="2182"/>
      <c r="KCP70" s="2181"/>
      <c r="KCQ70" s="2182"/>
      <c r="KCR70" s="2182"/>
      <c r="KCS70" s="2182"/>
      <c r="KCT70" s="2182"/>
      <c r="KCU70" s="2182"/>
      <c r="KCV70" s="2181"/>
      <c r="KCW70" s="2182"/>
      <c r="KCX70" s="2182"/>
      <c r="KCY70" s="2182"/>
      <c r="KCZ70" s="2182"/>
      <c r="KDA70" s="2182"/>
      <c r="KDB70" s="2181"/>
      <c r="KDC70" s="2182"/>
      <c r="KDD70" s="2182"/>
      <c r="KDE70" s="2182"/>
      <c r="KDF70" s="2182"/>
      <c r="KDG70" s="2182"/>
      <c r="KDH70" s="2181"/>
      <c r="KDI70" s="2182"/>
      <c r="KDJ70" s="2182"/>
      <c r="KDK70" s="2182"/>
      <c r="KDL70" s="2182"/>
      <c r="KDM70" s="2182"/>
      <c r="KDN70" s="2181"/>
      <c r="KDO70" s="2182"/>
      <c r="KDP70" s="2182"/>
      <c r="KDQ70" s="2182"/>
      <c r="KDR70" s="2182"/>
      <c r="KDS70" s="2182"/>
      <c r="KDT70" s="2181"/>
      <c r="KDU70" s="2182"/>
      <c r="KDV70" s="2182"/>
      <c r="KDW70" s="2182"/>
      <c r="KDX70" s="2182"/>
      <c r="KDY70" s="2182"/>
      <c r="KDZ70" s="2181"/>
      <c r="KEA70" s="2182"/>
      <c r="KEB70" s="2182"/>
      <c r="KEC70" s="2182"/>
      <c r="KED70" s="2182"/>
      <c r="KEE70" s="2182"/>
      <c r="KEF70" s="2181"/>
      <c r="KEG70" s="2182"/>
      <c r="KEH70" s="2182"/>
      <c r="KEI70" s="2182"/>
      <c r="KEJ70" s="2182"/>
      <c r="KEK70" s="2182"/>
      <c r="KEL70" s="2181"/>
      <c r="KEM70" s="2182"/>
      <c r="KEN70" s="2182"/>
      <c r="KEO70" s="2182"/>
      <c r="KEP70" s="2182"/>
      <c r="KEQ70" s="2182"/>
      <c r="KER70" s="2181"/>
      <c r="KES70" s="2182"/>
      <c r="KET70" s="2182"/>
      <c r="KEU70" s="2182"/>
      <c r="KEV70" s="2182"/>
      <c r="KEW70" s="2182"/>
      <c r="KEX70" s="2181"/>
      <c r="KEY70" s="2182"/>
      <c r="KEZ70" s="2182"/>
      <c r="KFA70" s="2182"/>
      <c r="KFB70" s="2182"/>
      <c r="KFC70" s="2182"/>
      <c r="KFD70" s="2181"/>
      <c r="KFE70" s="2182"/>
      <c r="KFF70" s="2182"/>
      <c r="KFG70" s="2182"/>
      <c r="KFH70" s="2182"/>
      <c r="KFI70" s="2182"/>
      <c r="KFJ70" s="2181"/>
      <c r="KFK70" s="2182"/>
      <c r="KFL70" s="2182"/>
      <c r="KFM70" s="2182"/>
      <c r="KFN70" s="2182"/>
      <c r="KFO70" s="2182"/>
      <c r="KFP70" s="2181"/>
      <c r="KFQ70" s="2182"/>
      <c r="KFR70" s="2182"/>
      <c r="KFS70" s="2182"/>
      <c r="KFT70" s="2182"/>
      <c r="KFU70" s="2182"/>
      <c r="KFV70" s="2181"/>
      <c r="KFW70" s="2182"/>
      <c r="KFX70" s="2182"/>
      <c r="KFY70" s="2182"/>
      <c r="KFZ70" s="2182"/>
      <c r="KGA70" s="2182"/>
      <c r="KGB70" s="2181"/>
      <c r="KGC70" s="2182"/>
      <c r="KGD70" s="2182"/>
      <c r="KGE70" s="2182"/>
      <c r="KGF70" s="2182"/>
      <c r="KGG70" s="2182"/>
      <c r="KGH70" s="2181"/>
      <c r="KGI70" s="2182"/>
      <c r="KGJ70" s="2182"/>
      <c r="KGK70" s="2182"/>
      <c r="KGL70" s="2182"/>
      <c r="KGM70" s="2182"/>
      <c r="KGN70" s="2181"/>
      <c r="KGO70" s="2182"/>
      <c r="KGP70" s="2182"/>
      <c r="KGQ70" s="2182"/>
      <c r="KGR70" s="2182"/>
      <c r="KGS70" s="2182"/>
      <c r="KGT70" s="2181"/>
      <c r="KGU70" s="2182"/>
      <c r="KGV70" s="2182"/>
      <c r="KGW70" s="2182"/>
      <c r="KGX70" s="2182"/>
      <c r="KGY70" s="2182"/>
      <c r="KGZ70" s="2181"/>
      <c r="KHA70" s="2182"/>
      <c r="KHB70" s="2182"/>
      <c r="KHC70" s="2182"/>
      <c r="KHD70" s="2182"/>
      <c r="KHE70" s="2182"/>
      <c r="KHF70" s="2181"/>
      <c r="KHG70" s="2182"/>
      <c r="KHH70" s="2182"/>
      <c r="KHI70" s="2182"/>
      <c r="KHJ70" s="2182"/>
      <c r="KHK70" s="2182"/>
      <c r="KHL70" s="2181"/>
      <c r="KHM70" s="2182"/>
      <c r="KHN70" s="2182"/>
      <c r="KHO70" s="2182"/>
      <c r="KHP70" s="2182"/>
      <c r="KHQ70" s="2182"/>
      <c r="KHR70" s="2181"/>
      <c r="KHS70" s="2182"/>
      <c r="KHT70" s="2182"/>
      <c r="KHU70" s="2182"/>
      <c r="KHV70" s="2182"/>
      <c r="KHW70" s="2182"/>
      <c r="KHX70" s="2181"/>
      <c r="KHY70" s="2182"/>
      <c r="KHZ70" s="2182"/>
      <c r="KIA70" s="2182"/>
      <c r="KIB70" s="2182"/>
      <c r="KIC70" s="2182"/>
      <c r="KID70" s="2181"/>
      <c r="KIE70" s="2182"/>
      <c r="KIF70" s="2182"/>
      <c r="KIG70" s="2182"/>
      <c r="KIH70" s="2182"/>
      <c r="KII70" s="2182"/>
      <c r="KIJ70" s="2181"/>
      <c r="KIK70" s="2182"/>
      <c r="KIL70" s="2182"/>
      <c r="KIM70" s="2182"/>
      <c r="KIN70" s="2182"/>
      <c r="KIO70" s="2182"/>
      <c r="KIP70" s="2181"/>
      <c r="KIQ70" s="2182"/>
      <c r="KIR70" s="2182"/>
      <c r="KIS70" s="2182"/>
      <c r="KIT70" s="2182"/>
      <c r="KIU70" s="2182"/>
      <c r="KIV70" s="2181"/>
      <c r="KIW70" s="2182"/>
      <c r="KIX70" s="2182"/>
      <c r="KIY70" s="2182"/>
      <c r="KIZ70" s="2182"/>
      <c r="KJA70" s="2182"/>
      <c r="KJB70" s="2181"/>
      <c r="KJC70" s="2182"/>
      <c r="KJD70" s="2182"/>
      <c r="KJE70" s="2182"/>
      <c r="KJF70" s="2182"/>
      <c r="KJG70" s="2182"/>
      <c r="KJH70" s="2181"/>
      <c r="KJI70" s="2182"/>
      <c r="KJJ70" s="2182"/>
      <c r="KJK70" s="2182"/>
      <c r="KJL70" s="2182"/>
      <c r="KJM70" s="2182"/>
      <c r="KJN70" s="2181"/>
      <c r="KJO70" s="2182"/>
      <c r="KJP70" s="2182"/>
      <c r="KJQ70" s="2182"/>
      <c r="KJR70" s="2182"/>
      <c r="KJS70" s="2182"/>
      <c r="KJT70" s="2181"/>
      <c r="KJU70" s="2182"/>
      <c r="KJV70" s="2182"/>
      <c r="KJW70" s="2182"/>
      <c r="KJX70" s="2182"/>
      <c r="KJY70" s="2182"/>
      <c r="KJZ70" s="2181"/>
      <c r="KKA70" s="2182"/>
      <c r="KKB70" s="2182"/>
      <c r="KKC70" s="2182"/>
      <c r="KKD70" s="2182"/>
      <c r="KKE70" s="2182"/>
      <c r="KKF70" s="2181"/>
      <c r="KKG70" s="2182"/>
      <c r="KKH70" s="2182"/>
      <c r="KKI70" s="2182"/>
      <c r="KKJ70" s="2182"/>
      <c r="KKK70" s="2182"/>
      <c r="KKL70" s="2181"/>
      <c r="KKM70" s="2182"/>
      <c r="KKN70" s="2182"/>
      <c r="KKO70" s="2182"/>
      <c r="KKP70" s="2182"/>
      <c r="KKQ70" s="2182"/>
      <c r="KKR70" s="2181"/>
      <c r="KKS70" s="2182"/>
      <c r="KKT70" s="2182"/>
      <c r="KKU70" s="2182"/>
      <c r="KKV70" s="2182"/>
      <c r="KKW70" s="2182"/>
      <c r="KKX70" s="2181"/>
      <c r="KKY70" s="2182"/>
      <c r="KKZ70" s="2182"/>
      <c r="KLA70" s="2182"/>
      <c r="KLB70" s="2182"/>
      <c r="KLC70" s="2182"/>
      <c r="KLD70" s="2181"/>
      <c r="KLE70" s="2182"/>
      <c r="KLF70" s="2182"/>
      <c r="KLG70" s="2182"/>
      <c r="KLH70" s="2182"/>
      <c r="KLI70" s="2182"/>
      <c r="KLJ70" s="2181"/>
      <c r="KLK70" s="2182"/>
      <c r="KLL70" s="2182"/>
      <c r="KLM70" s="2182"/>
      <c r="KLN70" s="2182"/>
      <c r="KLO70" s="2182"/>
      <c r="KLP70" s="2181"/>
      <c r="KLQ70" s="2182"/>
      <c r="KLR70" s="2182"/>
      <c r="KLS70" s="2182"/>
      <c r="KLT70" s="2182"/>
      <c r="KLU70" s="2182"/>
      <c r="KLV70" s="2181"/>
      <c r="KLW70" s="2182"/>
      <c r="KLX70" s="2182"/>
      <c r="KLY70" s="2182"/>
      <c r="KLZ70" s="2182"/>
      <c r="KMA70" s="2182"/>
      <c r="KMB70" s="2181"/>
      <c r="KMC70" s="2182"/>
      <c r="KMD70" s="2182"/>
      <c r="KME70" s="2182"/>
      <c r="KMF70" s="2182"/>
      <c r="KMG70" s="2182"/>
      <c r="KMH70" s="2181"/>
      <c r="KMI70" s="2182"/>
      <c r="KMJ70" s="2182"/>
      <c r="KMK70" s="2182"/>
      <c r="KML70" s="2182"/>
      <c r="KMM70" s="2182"/>
      <c r="KMN70" s="2181"/>
      <c r="KMO70" s="2182"/>
      <c r="KMP70" s="2182"/>
      <c r="KMQ70" s="2182"/>
      <c r="KMR70" s="2182"/>
      <c r="KMS70" s="2182"/>
      <c r="KMT70" s="2181"/>
      <c r="KMU70" s="2182"/>
      <c r="KMV70" s="2182"/>
      <c r="KMW70" s="2182"/>
      <c r="KMX70" s="2182"/>
      <c r="KMY70" s="2182"/>
      <c r="KMZ70" s="2181"/>
      <c r="KNA70" s="2182"/>
      <c r="KNB70" s="2182"/>
      <c r="KNC70" s="2182"/>
      <c r="KND70" s="2182"/>
      <c r="KNE70" s="2182"/>
      <c r="KNF70" s="2181"/>
      <c r="KNG70" s="2182"/>
      <c r="KNH70" s="2182"/>
      <c r="KNI70" s="2182"/>
      <c r="KNJ70" s="2182"/>
      <c r="KNK70" s="2182"/>
      <c r="KNL70" s="2181"/>
      <c r="KNM70" s="2182"/>
      <c r="KNN70" s="2182"/>
      <c r="KNO70" s="2182"/>
      <c r="KNP70" s="2182"/>
      <c r="KNQ70" s="2182"/>
      <c r="KNR70" s="2181"/>
      <c r="KNS70" s="2182"/>
      <c r="KNT70" s="2182"/>
      <c r="KNU70" s="2182"/>
      <c r="KNV70" s="2182"/>
      <c r="KNW70" s="2182"/>
      <c r="KNX70" s="2181"/>
      <c r="KNY70" s="2182"/>
      <c r="KNZ70" s="2182"/>
      <c r="KOA70" s="2182"/>
      <c r="KOB70" s="2182"/>
      <c r="KOC70" s="2182"/>
      <c r="KOD70" s="2181"/>
      <c r="KOE70" s="2182"/>
      <c r="KOF70" s="2182"/>
      <c r="KOG70" s="2182"/>
      <c r="KOH70" s="2182"/>
      <c r="KOI70" s="2182"/>
      <c r="KOJ70" s="2181"/>
      <c r="KOK70" s="2182"/>
      <c r="KOL70" s="2182"/>
      <c r="KOM70" s="2182"/>
      <c r="KON70" s="2182"/>
      <c r="KOO70" s="2182"/>
      <c r="KOP70" s="2181"/>
      <c r="KOQ70" s="2182"/>
      <c r="KOR70" s="2182"/>
      <c r="KOS70" s="2182"/>
      <c r="KOT70" s="2182"/>
      <c r="KOU70" s="2182"/>
      <c r="KOV70" s="2181"/>
      <c r="KOW70" s="2182"/>
      <c r="KOX70" s="2182"/>
      <c r="KOY70" s="2182"/>
      <c r="KOZ70" s="2182"/>
      <c r="KPA70" s="2182"/>
      <c r="KPB70" s="2181"/>
      <c r="KPC70" s="2182"/>
      <c r="KPD70" s="2182"/>
      <c r="KPE70" s="2182"/>
      <c r="KPF70" s="2182"/>
      <c r="KPG70" s="2182"/>
      <c r="KPH70" s="2181"/>
      <c r="KPI70" s="2182"/>
      <c r="KPJ70" s="2182"/>
      <c r="KPK70" s="2182"/>
      <c r="KPL70" s="2182"/>
      <c r="KPM70" s="2182"/>
      <c r="KPN70" s="2181"/>
      <c r="KPO70" s="2182"/>
      <c r="KPP70" s="2182"/>
      <c r="KPQ70" s="2182"/>
      <c r="KPR70" s="2182"/>
      <c r="KPS70" s="2182"/>
      <c r="KPT70" s="2181"/>
      <c r="KPU70" s="2182"/>
      <c r="KPV70" s="2182"/>
      <c r="KPW70" s="2182"/>
      <c r="KPX70" s="2182"/>
      <c r="KPY70" s="2182"/>
      <c r="KPZ70" s="2181"/>
      <c r="KQA70" s="2182"/>
      <c r="KQB70" s="2182"/>
      <c r="KQC70" s="2182"/>
      <c r="KQD70" s="2182"/>
      <c r="KQE70" s="2182"/>
      <c r="KQF70" s="2181"/>
      <c r="KQG70" s="2182"/>
      <c r="KQH70" s="2182"/>
      <c r="KQI70" s="2182"/>
      <c r="KQJ70" s="2182"/>
      <c r="KQK70" s="2182"/>
      <c r="KQL70" s="2181"/>
      <c r="KQM70" s="2182"/>
      <c r="KQN70" s="2182"/>
      <c r="KQO70" s="2182"/>
      <c r="KQP70" s="2182"/>
      <c r="KQQ70" s="2182"/>
      <c r="KQR70" s="2181"/>
      <c r="KQS70" s="2182"/>
      <c r="KQT70" s="2182"/>
      <c r="KQU70" s="2182"/>
      <c r="KQV70" s="2182"/>
      <c r="KQW70" s="2182"/>
      <c r="KQX70" s="2181"/>
      <c r="KQY70" s="2182"/>
      <c r="KQZ70" s="2182"/>
      <c r="KRA70" s="2182"/>
      <c r="KRB70" s="2182"/>
      <c r="KRC70" s="2182"/>
      <c r="KRD70" s="2181"/>
      <c r="KRE70" s="2182"/>
      <c r="KRF70" s="2182"/>
      <c r="KRG70" s="2182"/>
      <c r="KRH70" s="2182"/>
      <c r="KRI70" s="2182"/>
      <c r="KRJ70" s="2181"/>
      <c r="KRK70" s="2182"/>
      <c r="KRL70" s="2182"/>
      <c r="KRM70" s="2182"/>
      <c r="KRN70" s="2182"/>
      <c r="KRO70" s="2182"/>
      <c r="KRP70" s="2181"/>
      <c r="KRQ70" s="2182"/>
      <c r="KRR70" s="2182"/>
      <c r="KRS70" s="2182"/>
      <c r="KRT70" s="2182"/>
      <c r="KRU70" s="2182"/>
      <c r="KRV70" s="2181"/>
      <c r="KRW70" s="2182"/>
      <c r="KRX70" s="2182"/>
      <c r="KRY70" s="2182"/>
      <c r="KRZ70" s="2182"/>
      <c r="KSA70" s="2182"/>
      <c r="KSB70" s="2181"/>
      <c r="KSC70" s="2182"/>
      <c r="KSD70" s="2182"/>
      <c r="KSE70" s="2182"/>
      <c r="KSF70" s="2182"/>
      <c r="KSG70" s="2182"/>
      <c r="KSH70" s="2181"/>
      <c r="KSI70" s="2182"/>
      <c r="KSJ70" s="2182"/>
      <c r="KSK70" s="2182"/>
      <c r="KSL70" s="2182"/>
      <c r="KSM70" s="2182"/>
      <c r="KSN70" s="2181"/>
      <c r="KSO70" s="2182"/>
      <c r="KSP70" s="2182"/>
      <c r="KSQ70" s="2182"/>
      <c r="KSR70" s="2182"/>
      <c r="KSS70" s="2182"/>
      <c r="KST70" s="2181"/>
      <c r="KSU70" s="2182"/>
      <c r="KSV70" s="2182"/>
      <c r="KSW70" s="2182"/>
      <c r="KSX70" s="2182"/>
      <c r="KSY70" s="2182"/>
      <c r="KSZ70" s="2181"/>
      <c r="KTA70" s="2182"/>
      <c r="KTB70" s="2182"/>
      <c r="KTC70" s="2182"/>
      <c r="KTD70" s="2182"/>
      <c r="KTE70" s="2182"/>
      <c r="KTF70" s="2181"/>
      <c r="KTG70" s="2182"/>
      <c r="KTH70" s="2182"/>
      <c r="KTI70" s="2182"/>
      <c r="KTJ70" s="2182"/>
      <c r="KTK70" s="2182"/>
      <c r="KTL70" s="2181"/>
      <c r="KTM70" s="2182"/>
      <c r="KTN70" s="2182"/>
      <c r="KTO70" s="2182"/>
      <c r="KTP70" s="2182"/>
      <c r="KTQ70" s="2182"/>
      <c r="KTR70" s="2181"/>
      <c r="KTS70" s="2182"/>
      <c r="KTT70" s="2182"/>
      <c r="KTU70" s="2182"/>
      <c r="KTV70" s="2182"/>
      <c r="KTW70" s="2182"/>
      <c r="KTX70" s="2181"/>
      <c r="KTY70" s="2182"/>
      <c r="KTZ70" s="2182"/>
      <c r="KUA70" s="2182"/>
      <c r="KUB70" s="2182"/>
      <c r="KUC70" s="2182"/>
      <c r="KUD70" s="2181"/>
      <c r="KUE70" s="2182"/>
      <c r="KUF70" s="2182"/>
      <c r="KUG70" s="2182"/>
      <c r="KUH70" s="2182"/>
      <c r="KUI70" s="2182"/>
      <c r="KUJ70" s="2181"/>
      <c r="KUK70" s="2182"/>
      <c r="KUL70" s="2182"/>
      <c r="KUM70" s="2182"/>
      <c r="KUN70" s="2182"/>
      <c r="KUO70" s="2182"/>
      <c r="KUP70" s="2181"/>
      <c r="KUQ70" s="2182"/>
      <c r="KUR70" s="2182"/>
      <c r="KUS70" s="2182"/>
      <c r="KUT70" s="2182"/>
      <c r="KUU70" s="2182"/>
      <c r="KUV70" s="2181"/>
      <c r="KUW70" s="2182"/>
      <c r="KUX70" s="2182"/>
      <c r="KUY70" s="2182"/>
      <c r="KUZ70" s="2182"/>
      <c r="KVA70" s="2182"/>
      <c r="KVB70" s="2181"/>
      <c r="KVC70" s="2182"/>
      <c r="KVD70" s="2182"/>
      <c r="KVE70" s="2182"/>
      <c r="KVF70" s="2182"/>
      <c r="KVG70" s="2182"/>
      <c r="KVH70" s="2181"/>
      <c r="KVI70" s="2182"/>
      <c r="KVJ70" s="2182"/>
      <c r="KVK70" s="2182"/>
      <c r="KVL70" s="2182"/>
      <c r="KVM70" s="2182"/>
      <c r="KVN70" s="2181"/>
      <c r="KVO70" s="2182"/>
      <c r="KVP70" s="2182"/>
      <c r="KVQ70" s="2182"/>
      <c r="KVR70" s="2182"/>
      <c r="KVS70" s="2182"/>
      <c r="KVT70" s="2181"/>
      <c r="KVU70" s="2182"/>
      <c r="KVV70" s="2182"/>
      <c r="KVW70" s="2182"/>
      <c r="KVX70" s="2182"/>
      <c r="KVY70" s="2182"/>
      <c r="KVZ70" s="2181"/>
      <c r="KWA70" s="2182"/>
      <c r="KWB70" s="2182"/>
      <c r="KWC70" s="2182"/>
      <c r="KWD70" s="2182"/>
      <c r="KWE70" s="2182"/>
      <c r="KWF70" s="2181"/>
      <c r="KWG70" s="2182"/>
      <c r="KWH70" s="2182"/>
      <c r="KWI70" s="2182"/>
      <c r="KWJ70" s="2182"/>
      <c r="KWK70" s="2182"/>
      <c r="KWL70" s="2181"/>
      <c r="KWM70" s="2182"/>
      <c r="KWN70" s="2182"/>
      <c r="KWO70" s="2182"/>
      <c r="KWP70" s="2182"/>
      <c r="KWQ70" s="2182"/>
      <c r="KWR70" s="2181"/>
      <c r="KWS70" s="2182"/>
      <c r="KWT70" s="2182"/>
      <c r="KWU70" s="2182"/>
      <c r="KWV70" s="2182"/>
      <c r="KWW70" s="2182"/>
      <c r="KWX70" s="2181"/>
      <c r="KWY70" s="2182"/>
      <c r="KWZ70" s="2182"/>
      <c r="KXA70" s="2182"/>
      <c r="KXB70" s="2182"/>
      <c r="KXC70" s="2182"/>
      <c r="KXD70" s="2181"/>
      <c r="KXE70" s="2182"/>
      <c r="KXF70" s="2182"/>
      <c r="KXG70" s="2182"/>
      <c r="KXH70" s="2182"/>
      <c r="KXI70" s="2182"/>
      <c r="KXJ70" s="2181"/>
      <c r="KXK70" s="2182"/>
      <c r="KXL70" s="2182"/>
      <c r="KXM70" s="2182"/>
      <c r="KXN70" s="2182"/>
      <c r="KXO70" s="2182"/>
      <c r="KXP70" s="2181"/>
      <c r="KXQ70" s="2182"/>
      <c r="KXR70" s="2182"/>
      <c r="KXS70" s="2182"/>
      <c r="KXT70" s="2182"/>
      <c r="KXU70" s="2182"/>
      <c r="KXV70" s="2181"/>
      <c r="KXW70" s="2182"/>
      <c r="KXX70" s="2182"/>
      <c r="KXY70" s="2182"/>
      <c r="KXZ70" s="2182"/>
      <c r="KYA70" s="2182"/>
      <c r="KYB70" s="2181"/>
      <c r="KYC70" s="2182"/>
      <c r="KYD70" s="2182"/>
      <c r="KYE70" s="2182"/>
      <c r="KYF70" s="2182"/>
      <c r="KYG70" s="2182"/>
      <c r="KYH70" s="2181"/>
      <c r="KYI70" s="2182"/>
      <c r="KYJ70" s="2182"/>
      <c r="KYK70" s="2182"/>
      <c r="KYL70" s="2182"/>
      <c r="KYM70" s="2182"/>
      <c r="KYN70" s="2181"/>
      <c r="KYO70" s="2182"/>
      <c r="KYP70" s="2182"/>
      <c r="KYQ70" s="2182"/>
      <c r="KYR70" s="2182"/>
      <c r="KYS70" s="2182"/>
      <c r="KYT70" s="2181"/>
      <c r="KYU70" s="2182"/>
      <c r="KYV70" s="2182"/>
      <c r="KYW70" s="2182"/>
      <c r="KYX70" s="2182"/>
      <c r="KYY70" s="2182"/>
      <c r="KYZ70" s="2181"/>
      <c r="KZA70" s="2182"/>
      <c r="KZB70" s="2182"/>
      <c r="KZC70" s="2182"/>
      <c r="KZD70" s="2182"/>
      <c r="KZE70" s="2182"/>
      <c r="KZF70" s="2181"/>
      <c r="KZG70" s="2182"/>
      <c r="KZH70" s="2182"/>
      <c r="KZI70" s="2182"/>
      <c r="KZJ70" s="2182"/>
      <c r="KZK70" s="2182"/>
      <c r="KZL70" s="2181"/>
      <c r="KZM70" s="2182"/>
      <c r="KZN70" s="2182"/>
      <c r="KZO70" s="2182"/>
      <c r="KZP70" s="2182"/>
      <c r="KZQ70" s="2182"/>
      <c r="KZR70" s="2181"/>
      <c r="KZS70" s="2182"/>
      <c r="KZT70" s="2182"/>
      <c r="KZU70" s="2182"/>
      <c r="KZV70" s="2182"/>
      <c r="KZW70" s="2182"/>
      <c r="KZX70" s="2181"/>
      <c r="KZY70" s="2182"/>
      <c r="KZZ70" s="2182"/>
      <c r="LAA70" s="2182"/>
      <c r="LAB70" s="2182"/>
      <c r="LAC70" s="2182"/>
      <c r="LAD70" s="2181"/>
      <c r="LAE70" s="2182"/>
      <c r="LAF70" s="2182"/>
      <c r="LAG70" s="2182"/>
      <c r="LAH70" s="2182"/>
      <c r="LAI70" s="2182"/>
      <c r="LAJ70" s="2181"/>
      <c r="LAK70" s="2182"/>
      <c r="LAL70" s="2182"/>
      <c r="LAM70" s="2182"/>
      <c r="LAN70" s="2182"/>
      <c r="LAO70" s="2182"/>
      <c r="LAP70" s="2181"/>
      <c r="LAQ70" s="2182"/>
      <c r="LAR70" s="2182"/>
      <c r="LAS70" s="2182"/>
      <c r="LAT70" s="2182"/>
      <c r="LAU70" s="2182"/>
      <c r="LAV70" s="2181"/>
      <c r="LAW70" s="2182"/>
      <c r="LAX70" s="2182"/>
      <c r="LAY70" s="2182"/>
      <c r="LAZ70" s="2182"/>
      <c r="LBA70" s="2182"/>
      <c r="LBB70" s="2181"/>
      <c r="LBC70" s="2182"/>
      <c r="LBD70" s="2182"/>
      <c r="LBE70" s="2182"/>
      <c r="LBF70" s="2182"/>
      <c r="LBG70" s="2182"/>
      <c r="LBH70" s="2181"/>
      <c r="LBI70" s="2182"/>
      <c r="LBJ70" s="2182"/>
      <c r="LBK70" s="2182"/>
      <c r="LBL70" s="2182"/>
      <c r="LBM70" s="2182"/>
      <c r="LBN70" s="2181"/>
      <c r="LBO70" s="2182"/>
      <c r="LBP70" s="2182"/>
      <c r="LBQ70" s="2182"/>
      <c r="LBR70" s="2182"/>
      <c r="LBS70" s="2182"/>
      <c r="LBT70" s="2181"/>
      <c r="LBU70" s="2182"/>
      <c r="LBV70" s="2182"/>
      <c r="LBW70" s="2182"/>
      <c r="LBX70" s="2182"/>
      <c r="LBY70" s="2182"/>
      <c r="LBZ70" s="2181"/>
      <c r="LCA70" s="2182"/>
      <c r="LCB70" s="2182"/>
      <c r="LCC70" s="2182"/>
      <c r="LCD70" s="2182"/>
      <c r="LCE70" s="2182"/>
      <c r="LCF70" s="2181"/>
      <c r="LCG70" s="2182"/>
      <c r="LCH70" s="2182"/>
      <c r="LCI70" s="2182"/>
      <c r="LCJ70" s="2182"/>
      <c r="LCK70" s="2182"/>
      <c r="LCL70" s="2181"/>
      <c r="LCM70" s="2182"/>
      <c r="LCN70" s="2182"/>
      <c r="LCO70" s="2182"/>
      <c r="LCP70" s="2182"/>
      <c r="LCQ70" s="2182"/>
      <c r="LCR70" s="2181"/>
      <c r="LCS70" s="2182"/>
      <c r="LCT70" s="2182"/>
      <c r="LCU70" s="2182"/>
      <c r="LCV70" s="2182"/>
      <c r="LCW70" s="2182"/>
      <c r="LCX70" s="2181"/>
      <c r="LCY70" s="2182"/>
      <c r="LCZ70" s="2182"/>
      <c r="LDA70" s="2182"/>
      <c r="LDB70" s="2182"/>
      <c r="LDC70" s="2182"/>
      <c r="LDD70" s="2181"/>
      <c r="LDE70" s="2182"/>
      <c r="LDF70" s="2182"/>
      <c r="LDG70" s="2182"/>
      <c r="LDH70" s="2182"/>
      <c r="LDI70" s="2182"/>
      <c r="LDJ70" s="2181"/>
      <c r="LDK70" s="2182"/>
      <c r="LDL70" s="2182"/>
      <c r="LDM70" s="2182"/>
      <c r="LDN70" s="2182"/>
      <c r="LDO70" s="2182"/>
      <c r="LDP70" s="2181"/>
      <c r="LDQ70" s="2182"/>
      <c r="LDR70" s="2182"/>
      <c r="LDS70" s="2182"/>
      <c r="LDT70" s="2182"/>
      <c r="LDU70" s="2182"/>
      <c r="LDV70" s="2181"/>
      <c r="LDW70" s="2182"/>
      <c r="LDX70" s="2182"/>
      <c r="LDY70" s="2182"/>
      <c r="LDZ70" s="2182"/>
      <c r="LEA70" s="2182"/>
      <c r="LEB70" s="2181"/>
      <c r="LEC70" s="2182"/>
      <c r="LED70" s="2182"/>
      <c r="LEE70" s="2182"/>
      <c r="LEF70" s="2182"/>
      <c r="LEG70" s="2182"/>
      <c r="LEH70" s="2181"/>
      <c r="LEI70" s="2182"/>
      <c r="LEJ70" s="2182"/>
      <c r="LEK70" s="2182"/>
      <c r="LEL70" s="2182"/>
      <c r="LEM70" s="2182"/>
      <c r="LEN70" s="2181"/>
      <c r="LEO70" s="2182"/>
      <c r="LEP70" s="2182"/>
      <c r="LEQ70" s="2182"/>
      <c r="LER70" s="2182"/>
      <c r="LES70" s="2182"/>
      <c r="LET70" s="2181"/>
      <c r="LEU70" s="2182"/>
      <c r="LEV70" s="2182"/>
      <c r="LEW70" s="2182"/>
      <c r="LEX70" s="2182"/>
      <c r="LEY70" s="2182"/>
      <c r="LEZ70" s="2181"/>
      <c r="LFA70" s="2182"/>
      <c r="LFB70" s="2182"/>
      <c r="LFC70" s="2182"/>
      <c r="LFD70" s="2182"/>
      <c r="LFE70" s="2182"/>
      <c r="LFF70" s="2181"/>
      <c r="LFG70" s="2182"/>
      <c r="LFH70" s="2182"/>
      <c r="LFI70" s="2182"/>
      <c r="LFJ70" s="2182"/>
      <c r="LFK70" s="2182"/>
      <c r="LFL70" s="2181"/>
      <c r="LFM70" s="2182"/>
      <c r="LFN70" s="2182"/>
      <c r="LFO70" s="2182"/>
      <c r="LFP70" s="2182"/>
      <c r="LFQ70" s="2182"/>
      <c r="LFR70" s="2181"/>
      <c r="LFS70" s="2182"/>
      <c r="LFT70" s="2182"/>
      <c r="LFU70" s="2182"/>
      <c r="LFV70" s="2182"/>
      <c r="LFW70" s="2182"/>
      <c r="LFX70" s="2181"/>
      <c r="LFY70" s="2182"/>
      <c r="LFZ70" s="2182"/>
      <c r="LGA70" s="2182"/>
      <c r="LGB70" s="2182"/>
      <c r="LGC70" s="2182"/>
      <c r="LGD70" s="2181"/>
      <c r="LGE70" s="2182"/>
      <c r="LGF70" s="2182"/>
      <c r="LGG70" s="2182"/>
      <c r="LGH70" s="2182"/>
      <c r="LGI70" s="2182"/>
      <c r="LGJ70" s="2181"/>
      <c r="LGK70" s="2182"/>
      <c r="LGL70" s="2182"/>
      <c r="LGM70" s="2182"/>
      <c r="LGN70" s="2182"/>
      <c r="LGO70" s="2182"/>
      <c r="LGP70" s="2181"/>
      <c r="LGQ70" s="2182"/>
      <c r="LGR70" s="2182"/>
      <c r="LGS70" s="2182"/>
      <c r="LGT70" s="2182"/>
      <c r="LGU70" s="2182"/>
      <c r="LGV70" s="2181"/>
      <c r="LGW70" s="2182"/>
      <c r="LGX70" s="2182"/>
      <c r="LGY70" s="2182"/>
      <c r="LGZ70" s="2182"/>
      <c r="LHA70" s="2182"/>
      <c r="LHB70" s="2181"/>
      <c r="LHC70" s="2182"/>
      <c r="LHD70" s="2182"/>
      <c r="LHE70" s="2182"/>
      <c r="LHF70" s="2182"/>
      <c r="LHG70" s="2182"/>
      <c r="LHH70" s="2181"/>
      <c r="LHI70" s="2182"/>
      <c r="LHJ70" s="2182"/>
      <c r="LHK70" s="2182"/>
      <c r="LHL70" s="2182"/>
      <c r="LHM70" s="2182"/>
      <c r="LHN70" s="2181"/>
      <c r="LHO70" s="2182"/>
      <c r="LHP70" s="2182"/>
      <c r="LHQ70" s="2182"/>
      <c r="LHR70" s="2182"/>
      <c r="LHS70" s="2182"/>
      <c r="LHT70" s="2181"/>
      <c r="LHU70" s="2182"/>
      <c r="LHV70" s="2182"/>
      <c r="LHW70" s="2182"/>
      <c r="LHX70" s="2182"/>
      <c r="LHY70" s="2182"/>
      <c r="LHZ70" s="2181"/>
      <c r="LIA70" s="2182"/>
      <c r="LIB70" s="2182"/>
      <c r="LIC70" s="2182"/>
      <c r="LID70" s="2182"/>
      <c r="LIE70" s="2182"/>
      <c r="LIF70" s="2181"/>
      <c r="LIG70" s="2182"/>
      <c r="LIH70" s="2182"/>
      <c r="LII70" s="2182"/>
      <c r="LIJ70" s="2182"/>
      <c r="LIK70" s="2182"/>
      <c r="LIL70" s="2181"/>
      <c r="LIM70" s="2182"/>
      <c r="LIN70" s="2182"/>
      <c r="LIO70" s="2182"/>
      <c r="LIP70" s="2182"/>
      <c r="LIQ70" s="2182"/>
      <c r="LIR70" s="2181"/>
      <c r="LIS70" s="2182"/>
      <c r="LIT70" s="2182"/>
      <c r="LIU70" s="2182"/>
      <c r="LIV70" s="2182"/>
      <c r="LIW70" s="2182"/>
      <c r="LIX70" s="2181"/>
      <c r="LIY70" s="2182"/>
      <c r="LIZ70" s="2182"/>
      <c r="LJA70" s="2182"/>
      <c r="LJB70" s="2182"/>
      <c r="LJC70" s="2182"/>
      <c r="LJD70" s="2181"/>
      <c r="LJE70" s="2182"/>
      <c r="LJF70" s="2182"/>
      <c r="LJG70" s="2182"/>
      <c r="LJH70" s="2182"/>
      <c r="LJI70" s="2182"/>
      <c r="LJJ70" s="2181"/>
      <c r="LJK70" s="2182"/>
      <c r="LJL70" s="2182"/>
      <c r="LJM70" s="2182"/>
      <c r="LJN70" s="2182"/>
      <c r="LJO70" s="2182"/>
      <c r="LJP70" s="2181"/>
      <c r="LJQ70" s="2182"/>
      <c r="LJR70" s="2182"/>
      <c r="LJS70" s="2182"/>
      <c r="LJT70" s="2182"/>
      <c r="LJU70" s="2182"/>
      <c r="LJV70" s="2181"/>
      <c r="LJW70" s="2182"/>
      <c r="LJX70" s="2182"/>
      <c r="LJY70" s="2182"/>
      <c r="LJZ70" s="2182"/>
      <c r="LKA70" s="2182"/>
      <c r="LKB70" s="2181"/>
      <c r="LKC70" s="2182"/>
      <c r="LKD70" s="2182"/>
      <c r="LKE70" s="2182"/>
      <c r="LKF70" s="2182"/>
      <c r="LKG70" s="2182"/>
      <c r="LKH70" s="2181"/>
      <c r="LKI70" s="2182"/>
      <c r="LKJ70" s="2182"/>
      <c r="LKK70" s="2182"/>
      <c r="LKL70" s="2182"/>
      <c r="LKM70" s="2182"/>
      <c r="LKN70" s="2181"/>
      <c r="LKO70" s="2182"/>
      <c r="LKP70" s="2182"/>
      <c r="LKQ70" s="2182"/>
      <c r="LKR70" s="2182"/>
      <c r="LKS70" s="2182"/>
      <c r="LKT70" s="2181"/>
      <c r="LKU70" s="2182"/>
      <c r="LKV70" s="2182"/>
      <c r="LKW70" s="2182"/>
      <c r="LKX70" s="2182"/>
      <c r="LKY70" s="2182"/>
      <c r="LKZ70" s="2181"/>
      <c r="LLA70" s="2182"/>
      <c r="LLB70" s="2182"/>
      <c r="LLC70" s="2182"/>
      <c r="LLD70" s="2182"/>
      <c r="LLE70" s="2182"/>
      <c r="LLF70" s="2181"/>
      <c r="LLG70" s="2182"/>
      <c r="LLH70" s="2182"/>
      <c r="LLI70" s="2182"/>
      <c r="LLJ70" s="2182"/>
      <c r="LLK70" s="2182"/>
      <c r="LLL70" s="2181"/>
      <c r="LLM70" s="2182"/>
      <c r="LLN70" s="2182"/>
      <c r="LLO70" s="2182"/>
      <c r="LLP70" s="2182"/>
      <c r="LLQ70" s="2182"/>
      <c r="LLR70" s="2181"/>
      <c r="LLS70" s="2182"/>
      <c r="LLT70" s="2182"/>
      <c r="LLU70" s="2182"/>
      <c r="LLV70" s="2182"/>
      <c r="LLW70" s="2182"/>
      <c r="LLX70" s="2181"/>
      <c r="LLY70" s="2182"/>
      <c r="LLZ70" s="2182"/>
      <c r="LMA70" s="2182"/>
      <c r="LMB70" s="2182"/>
      <c r="LMC70" s="2182"/>
      <c r="LMD70" s="2181"/>
      <c r="LME70" s="2182"/>
      <c r="LMF70" s="2182"/>
      <c r="LMG70" s="2182"/>
      <c r="LMH70" s="2182"/>
      <c r="LMI70" s="2182"/>
      <c r="LMJ70" s="2181"/>
      <c r="LMK70" s="2182"/>
      <c r="LML70" s="2182"/>
      <c r="LMM70" s="2182"/>
      <c r="LMN70" s="2182"/>
      <c r="LMO70" s="2182"/>
      <c r="LMP70" s="2181"/>
      <c r="LMQ70" s="2182"/>
      <c r="LMR70" s="2182"/>
      <c r="LMS70" s="2182"/>
      <c r="LMT70" s="2182"/>
      <c r="LMU70" s="2182"/>
      <c r="LMV70" s="2181"/>
      <c r="LMW70" s="2182"/>
      <c r="LMX70" s="2182"/>
      <c r="LMY70" s="2182"/>
      <c r="LMZ70" s="2182"/>
      <c r="LNA70" s="2182"/>
      <c r="LNB70" s="2181"/>
      <c r="LNC70" s="2182"/>
      <c r="LND70" s="2182"/>
      <c r="LNE70" s="2182"/>
      <c r="LNF70" s="2182"/>
      <c r="LNG70" s="2182"/>
      <c r="LNH70" s="2181"/>
      <c r="LNI70" s="2182"/>
      <c r="LNJ70" s="2182"/>
      <c r="LNK70" s="2182"/>
      <c r="LNL70" s="2182"/>
      <c r="LNM70" s="2182"/>
      <c r="LNN70" s="2181"/>
      <c r="LNO70" s="2182"/>
      <c r="LNP70" s="2182"/>
      <c r="LNQ70" s="2182"/>
      <c r="LNR70" s="2182"/>
      <c r="LNS70" s="2182"/>
      <c r="LNT70" s="2181"/>
      <c r="LNU70" s="2182"/>
      <c r="LNV70" s="2182"/>
      <c r="LNW70" s="2182"/>
      <c r="LNX70" s="2182"/>
      <c r="LNY70" s="2182"/>
      <c r="LNZ70" s="2181"/>
      <c r="LOA70" s="2182"/>
      <c r="LOB70" s="2182"/>
      <c r="LOC70" s="2182"/>
      <c r="LOD70" s="2182"/>
      <c r="LOE70" s="2182"/>
      <c r="LOF70" s="2181"/>
      <c r="LOG70" s="2182"/>
      <c r="LOH70" s="2182"/>
      <c r="LOI70" s="2182"/>
      <c r="LOJ70" s="2182"/>
      <c r="LOK70" s="2182"/>
      <c r="LOL70" s="2181"/>
      <c r="LOM70" s="2182"/>
      <c r="LON70" s="2182"/>
      <c r="LOO70" s="2182"/>
      <c r="LOP70" s="2182"/>
      <c r="LOQ70" s="2182"/>
      <c r="LOR70" s="2181"/>
      <c r="LOS70" s="2182"/>
      <c r="LOT70" s="2182"/>
      <c r="LOU70" s="2182"/>
      <c r="LOV70" s="2182"/>
      <c r="LOW70" s="2182"/>
      <c r="LOX70" s="2181"/>
      <c r="LOY70" s="2182"/>
      <c r="LOZ70" s="2182"/>
      <c r="LPA70" s="2182"/>
      <c r="LPB70" s="2182"/>
      <c r="LPC70" s="2182"/>
      <c r="LPD70" s="2181"/>
      <c r="LPE70" s="2182"/>
      <c r="LPF70" s="2182"/>
      <c r="LPG70" s="2182"/>
      <c r="LPH70" s="2182"/>
      <c r="LPI70" s="2182"/>
      <c r="LPJ70" s="2181"/>
      <c r="LPK70" s="2182"/>
      <c r="LPL70" s="2182"/>
      <c r="LPM70" s="2182"/>
      <c r="LPN70" s="2182"/>
      <c r="LPO70" s="2182"/>
      <c r="LPP70" s="2181"/>
      <c r="LPQ70" s="2182"/>
      <c r="LPR70" s="2182"/>
      <c r="LPS70" s="2182"/>
      <c r="LPT70" s="2182"/>
      <c r="LPU70" s="2182"/>
      <c r="LPV70" s="2181"/>
      <c r="LPW70" s="2182"/>
      <c r="LPX70" s="2182"/>
      <c r="LPY70" s="2182"/>
      <c r="LPZ70" s="2182"/>
      <c r="LQA70" s="2182"/>
      <c r="LQB70" s="2181"/>
      <c r="LQC70" s="2182"/>
      <c r="LQD70" s="2182"/>
      <c r="LQE70" s="2182"/>
      <c r="LQF70" s="2182"/>
      <c r="LQG70" s="2182"/>
      <c r="LQH70" s="2181"/>
      <c r="LQI70" s="2182"/>
      <c r="LQJ70" s="2182"/>
      <c r="LQK70" s="2182"/>
      <c r="LQL70" s="2182"/>
      <c r="LQM70" s="2182"/>
      <c r="LQN70" s="2181"/>
      <c r="LQO70" s="2182"/>
      <c r="LQP70" s="2182"/>
      <c r="LQQ70" s="2182"/>
      <c r="LQR70" s="2182"/>
      <c r="LQS70" s="2182"/>
      <c r="LQT70" s="2181"/>
      <c r="LQU70" s="2182"/>
      <c r="LQV70" s="2182"/>
      <c r="LQW70" s="2182"/>
      <c r="LQX70" s="2182"/>
      <c r="LQY70" s="2182"/>
      <c r="LQZ70" s="2181"/>
      <c r="LRA70" s="2182"/>
      <c r="LRB70" s="2182"/>
      <c r="LRC70" s="2182"/>
      <c r="LRD70" s="2182"/>
      <c r="LRE70" s="2182"/>
      <c r="LRF70" s="2181"/>
      <c r="LRG70" s="2182"/>
      <c r="LRH70" s="2182"/>
      <c r="LRI70" s="2182"/>
      <c r="LRJ70" s="2182"/>
      <c r="LRK70" s="2182"/>
      <c r="LRL70" s="2181"/>
      <c r="LRM70" s="2182"/>
      <c r="LRN70" s="2182"/>
      <c r="LRO70" s="2182"/>
      <c r="LRP70" s="2182"/>
      <c r="LRQ70" s="2182"/>
      <c r="LRR70" s="2181"/>
      <c r="LRS70" s="2182"/>
      <c r="LRT70" s="2182"/>
      <c r="LRU70" s="2182"/>
      <c r="LRV70" s="2182"/>
      <c r="LRW70" s="2182"/>
      <c r="LRX70" s="2181"/>
      <c r="LRY70" s="2182"/>
      <c r="LRZ70" s="2182"/>
      <c r="LSA70" s="2182"/>
      <c r="LSB70" s="2182"/>
      <c r="LSC70" s="2182"/>
      <c r="LSD70" s="2181"/>
      <c r="LSE70" s="2182"/>
      <c r="LSF70" s="2182"/>
      <c r="LSG70" s="2182"/>
      <c r="LSH70" s="2182"/>
      <c r="LSI70" s="2182"/>
      <c r="LSJ70" s="2181"/>
      <c r="LSK70" s="2182"/>
      <c r="LSL70" s="2182"/>
      <c r="LSM70" s="2182"/>
      <c r="LSN70" s="2182"/>
      <c r="LSO70" s="2182"/>
      <c r="LSP70" s="2181"/>
      <c r="LSQ70" s="2182"/>
      <c r="LSR70" s="2182"/>
      <c r="LSS70" s="2182"/>
      <c r="LST70" s="2182"/>
      <c r="LSU70" s="2182"/>
      <c r="LSV70" s="2181"/>
      <c r="LSW70" s="2182"/>
      <c r="LSX70" s="2182"/>
      <c r="LSY70" s="2182"/>
      <c r="LSZ70" s="2182"/>
      <c r="LTA70" s="2182"/>
      <c r="LTB70" s="2181"/>
      <c r="LTC70" s="2182"/>
      <c r="LTD70" s="2182"/>
      <c r="LTE70" s="2182"/>
      <c r="LTF70" s="2182"/>
      <c r="LTG70" s="2182"/>
      <c r="LTH70" s="2181"/>
      <c r="LTI70" s="2182"/>
      <c r="LTJ70" s="2182"/>
      <c r="LTK70" s="2182"/>
      <c r="LTL70" s="2182"/>
      <c r="LTM70" s="2182"/>
      <c r="LTN70" s="2181"/>
      <c r="LTO70" s="2182"/>
      <c r="LTP70" s="2182"/>
      <c r="LTQ70" s="2182"/>
      <c r="LTR70" s="2182"/>
      <c r="LTS70" s="2182"/>
      <c r="LTT70" s="2181"/>
      <c r="LTU70" s="2182"/>
      <c r="LTV70" s="2182"/>
      <c r="LTW70" s="2182"/>
      <c r="LTX70" s="2182"/>
      <c r="LTY70" s="2182"/>
      <c r="LTZ70" s="2181"/>
      <c r="LUA70" s="2182"/>
      <c r="LUB70" s="2182"/>
      <c r="LUC70" s="2182"/>
      <c r="LUD70" s="2182"/>
      <c r="LUE70" s="2182"/>
      <c r="LUF70" s="2181"/>
      <c r="LUG70" s="2182"/>
      <c r="LUH70" s="2182"/>
      <c r="LUI70" s="2182"/>
      <c r="LUJ70" s="2182"/>
      <c r="LUK70" s="2182"/>
      <c r="LUL70" s="2181"/>
      <c r="LUM70" s="2182"/>
      <c r="LUN70" s="2182"/>
      <c r="LUO70" s="2182"/>
      <c r="LUP70" s="2182"/>
      <c r="LUQ70" s="2182"/>
      <c r="LUR70" s="2181"/>
      <c r="LUS70" s="2182"/>
      <c r="LUT70" s="2182"/>
      <c r="LUU70" s="2182"/>
      <c r="LUV70" s="2182"/>
      <c r="LUW70" s="2182"/>
      <c r="LUX70" s="2181"/>
      <c r="LUY70" s="2182"/>
      <c r="LUZ70" s="2182"/>
      <c r="LVA70" s="2182"/>
      <c r="LVB70" s="2182"/>
      <c r="LVC70" s="2182"/>
      <c r="LVD70" s="2181"/>
      <c r="LVE70" s="2182"/>
      <c r="LVF70" s="2182"/>
      <c r="LVG70" s="2182"/>
      <c r="LVH70" s="2182"/>
      <c r="LVI70" s="2182"/>
      <c r="LVJ70" s="2181"/>
      <c r="LVK70" s="2182"/>
      <c r="LVL70" s="2182"/>
      <c r="LVM70" s="2182"/>
      <c r="LVN70" s="2182"/>
      <c r="LVO70" s="2182"/>
      <c r="LVP70" s="2181"/>
      <c r="LVQ70" s="2182"/>
      <c r="LVR70" s="2182"/>
      <c r="LVS70" s="2182"/>
      <c r="LVT70" s="2182"/>
      <c r="LVU70" s="2182"/>
      <c r="LVV70" s="2181"/>
      <c r="LVW70" s="2182"/>
      <c r="LVX70" s="2182"/>
      <c r="LVY70" s="2182"/>
      <c r="LVZ70" s="2182"/>
      <c r="LWA70" s="2182"/>
      <c r="LWB70" s="2181"/>
      <c r="LWC70" s="2182"/>
      <c r="LWD70" s="2182"/>
      <c r="LWE70" s="2182"/>
      <c r="LWF70" s="2182"/>
      <c r="LWG70" s="2182"/>
      <c r="LWH70" s="2181"/>
      <c r="LWI70" s="2182"/>
      <c r="LWJ70" s="2182"/>
      <c r="LWK70" s="2182"/>
      <c r="LWL70" s="2182"/>
      <c r="LWM70" s="2182"/>
      <c r="LWN70" s="2181"/>
      <c r="LWO70" s="2182"/>
      <c r="LWP70" s="2182"/>
      <c r="LWQ70" s="2182"/>
      <c r="LWR70" s="2182"/>
      <c r="LWS70" s="2182"/>
      <c r="LWT70" s="2181"/>
      <c r="LWU70" s="2182"/>
      <c r="LWV70" s="2182"/>
      <c r="LWW70" s="2182"/>
      <c r="LWX70" s="2182"/>
      <c r="LWY70" s="2182"/>
      <c r="LWZ70" s="2181"/>
      <c r="LXA70" s="2182"/>
      <c r="LXB70" s="2182"/>
      <c r="LXC70" s="2182"/>
      <c r="LXD70" s="2182"/>
      <c r="LXE70" s="2182"/>
      <c r="LXF70" s="2181"/>
      <c r="LXG70" s="2182"/>
      <c r="LXH70" s="2182"/>
      <c r="LXI70" s="2182"/>
      <c r="LXJ70" s="2182"/>
      <c r="LXK70" s="2182"/>
      <c r="LXL70" s="2181"/>
      <c r="LXM70" s="2182"/>
      <c r="LXN70" s="2182"/>
      <c r="LXO70" s="2182"/>
      <c r="LXP70" s="2182"/>
      <c r="LXQ70" s="2182"/>
      <c r="LXR70" s="2181"/>
      <c r="LXS70" s="2182"/>
      <c r="LXT70" s="2182"/>
      <c r="LXU70" s="2182"/>
      <c r="LXV70" s="2182"/>
      <c r="LXW70" s="2182"/>
      <c r="LXX70" s="2181"/>
      <c r="LXY70" s="2182"/>
      <c r="LXZ70" s="2182"/>
      <c r="LYA70" s="2182"/>
      <c r="LYB70" s="2182"/>
      <c r="LYC70" s="2182"/>
      <c r="LYD70" s="2181"/>
      <c r="LYE70" s="2182"/>
      <c r="LYF70" s="2182"/>
      <c r="LYG70" s="2182"/>
      <c r="LYH70" s="2182"/>
      <c r="LYI70" s="2182"/>
      <c r="LYJ70" s="2181"/>
      <c r="LYK70" s="2182"/>
      <c r="LYL70" s="2182"/>
      <c r="LYM70" s="2182"/>
      <c r="LYN70" s="2182"/>
      <c r="LYO70" s="2182"/>
      <c r="LYP70" s="2181"/>
      <c r="LYQ70" s="2182"/>
      <c r="LYR70" s="2182"/>
      <c r="LYS70" s="2182"/>
      <c r="LYT70" s="2182"/>
      <c r="LYU70" s="2182"/>
      <c r="LYV70" s="2181"/>
      <c r="LYW70" s="2182"/>
      <c r="LYX70" s="2182"/>
      <c r="LYY70" s="2182"/>
      <c r="LYZ70" s="2182"/>
      <c r="LZA70" s="2182"/>
      <c r="LZB70" s="2181"/>
      <c r="LZC70" s="2182"/>
      <c r="LZD70" s="2182"/>
      <c r="LZE70" s="2182"/>
      <c r="LZF70" s="2182"/>
      <c r="LZG70" s="2182"/>
      <c r="LZH70" s="2181"/>
      <c r="LZI70" s="2182"/>
      <c r="LZJ70" s="2182"/>
      <c r="LZK70" s="2182"/>
      <c r="LZL70" s="2182"/>
      <c r="LZM70" s="2182"/>
      <c r="LZN70" s="2181"/>
      <c r="LZO70" s="2182"/>
      <c r="LZP70" s="2182"/>
      <c r="LZQ70" s="2182"/>
      <c r="LZR70" s="2182"/>
      <c r="LZS70" s="2182"/>
      <c r="LZT70" s="2181"/>
      <c r="LZU70" s="2182"/>
      <c r="LZV70" s="2182"/>
      <c r="LZW70" s="2182"/>
      <c r="LZX70" s="2182"/>
      <c r="LZY70" s="2182"/>
      <c r="LZZ70" s="2181"/>
      <c r="MAA70" s="2182"/>
      <c r="MAB70" s="2182"/>
      <c r="MAC70" s="2182"/>
      <c r="MAD70" s="2182"/>
      <c r="MAE70" s="2182"/>
      <c r="MAF70" s="2181"/>
      <c r="MAG70" s="2182"/>
      <c r="MAH70" s="2182"/>
      <c r="MAI70" s="2182"/>
      <c r="MAJ70" s="2182"/>
      <c r="MAK70" s="2182"/>
      <c r="MAL70" s="2181"/>
      <c r="MAM70" s="2182"/>
      <c r="MAN70" s="2182"/>
      <c r="MAO70" s="2182"/>
      <c r="MAP70" s="2182"/>
      <c r="MAQ70" s="2182"/>
      <c r="MAR70" s="2181"/>
      <c r="MAS70" s="2182"/>
      <c r="MAT70" s="2182"/>
      <c r="MAU70" s="2182"/>
      <c r="MAV70" s="2182"/>
      <c r="MAW70" s="2182"/>
      <c r="MAX70" s="2181"/>
      <c r="MAY70" s="2182"/>
      <c r="MAZ70" s="2182"/>
      <c r="MBA70" s="2182"/>
      <c r="MBB70" s="2182"/>
      <c r="MBC70" s="2182"/>
      <c r="MBD70" s="2181"/>
      <c r="MBE70" s="2182"/>
      <c r="MBF70" s="2182"/>
      <c r="MBG70" s="2182"/>
      <c r="MBH70" s="2182"/>
      <c r="MBI70" s="2182"/>
      <c r="MBJ70" s="2181"/>
      <c r="MBK70" s="2182"/>
      <c r="MBL70" s="2182"/>
      <c r="MBM70" s="2182"/>
      <c r="MBN70" s="2182"/>
      <c r="MBO70" s="2182"/>
      <c r="MBP70" s="2181"/>
      <c r="MBQ70" s="2182"/>
      <c r="MBR70" s="2182"/>
      <c r="MBS70" s="2182"/>
      <c r="MBT70" s="2182"/>
      <c r="MBU70" s="2182"/>
      <c r="MBV70" s="2181"/>
      <c r="MBW70" s="2182"/>
      <c r="MBX70" s="2182"/>
      <c r="MBY70" s="2182"/>
      <c r="MBZ70" s="2182"/>
      <c r="MCA70" s="2182"/>
      <c r="MCB70" s="2181"/>
      <c r="MCC70" s="2182"/>
      <c r="MCD70" s="2182"/>
      <c r="MCE70" s="2182"/>
      <c r="MCF70" s="2182"/>
      <c r="MCG70" s="2182"/>
      <c r="MCH70" s="2181"/>
      <c r="MCI70" s="2182"/>
      <c r="MCJ70" s="2182"/>
      <c r="MCK70" s="2182"/>
      <c r="MCL70" s="2182"/>
      <c r="MCM70" s="2182"/>
      <c r="MCN70" s="2181"/>
      <c r="MCO70" s="2182"/>
      <c r="MCP70" s="2182"/>
      <c r="MCQ70" s="2182"/>
      <c r="MCR70" s="2182"/>
      <c r="MCS70" s="2182"/>
      <c r="MCT70" s="2181"/>
      <c r="MCU70" s="2182"/>
      <c r="MCV70" s="2182"/>
      <c r="MCW70" s="2182"/>
      <c r="MCX70" s="2182"/>
      <c r="MCY70" s="2182"/>
      <c r="MCZ70" s="2181"/>
      <c r="MDA70" s="2182"/>
      <c r="MDB70" s="2182"/>
      <c r="MDC70" s="2182"/>
      <c r="MDD70" s="2182"/>
      <c r="MDE70" s="2182"/>
      <c r="MDF70" s="2181"/>
      <c r="MDG70" s="2182"/>
      <c r="MDH70" s="2182"/>
      <c r="MDI70" s="2182"/>
      <c r="MDJ70" s="2182"/>
      <c r="MDK70" s="2182"/>
      <c r="MDL70" s="2181"/>
      <c r="MDM70" s="2182"/>
      <c r="MDN70" s="2182"/>
      <c r="MDO70" s="2182"/>
      <c r="MDP70" s="2182"/>
      <c r="MDQ70" s="2182"/>
      <c r="MDR70" s="2181"/>
      <c r="MDS70" s="2182"/>
      <c r="MDT70" s="2182"/>
      <c r="MDU70" s="2182"/>
      <c r="MDV70" s="2182"/>
      <c r="MDW70" s="2182"/>
      <c r="MDX70" s="2181"/>
      <c r="MDY70" s="2182"/>
      <c r="MDZ70" s="2182"/>
      <c r="MEA70" s="2182"/>
      <c r="MEB70" s="2182"/>
      <c r="MEC70" s="2182"/>
      <c r="MED70" s="2181"/>
      <c r="MEE70" s="2182"/>
      <c r="MEF70" s="2182"/>
      <c r="MEG70" s="2182"/>
      <c r="MEH70" s="2182"/>
      <c r="MEI70" s="2182"/>
      <c r="MEJ70" s="2181"/>
      <c r="MEK70" s="2182"/>
      <c r="MEL70" s="2182"/>
      <c r="MEM70" s="2182"/>
      <c r="MEN70" s="2182"/>
      <c r="MEO70" s="2182"/>
      <c r="MEP70" s="2181"/>
      <c r="MEQ70" s="2182"/>
      <c r="MER70" s="2182"/>
      <c r="MES70" s="2182"/>
      <c r="MET70" s="2182"/>
      <c r="MEU70" s="2182"/>
      <c r="MEV70" s="2181"/>
      <c r="MEW70" s="2182"/>
      <c r="MEX70" s="2182"/>
      <c r="MEY70" s="2182"/>
      <c r="MEZ70" s="2182"/>
      <c r="MFA70" s="2182"/>
      <c r="MFB70" s="2181"/>
      <c r="MFC70" s="2182"/>
      <c r="MFD70" s="2182"/>
      <c r="MFE70" s="2182"/>
      <c r="MFF70" s="2182"/>
      <c r="MFG70" s="2182"/>
      <c r="MFH70" s="2181"/>
      <c r="MFI70" s="2182"/>
      <c r="MFJ70" s="2182"/>
      <c r="MFK70" s="2182"/>
      <c r="MFL70" s="2182"/>
      <c r="MFM70" s="2182"/>
      <c r="MFN70" s="2181"/>
      <c r="MFO70" s="2182"/>
      <c r="MFP70" s="2182"/>
      <c r="MFQ70" s="2182"/>
      <c r="MFR70" s="2182"/>
      <c r="MFS70" s="2182"/>
      <c r="MFT70" s="2181"/>
      <c r="MFU70" s="2182"/>
      <c r="MFV70" s="2182"/>
      <c r="MFW70" s="2182"/>
      <c r="MFX70" s="2182"/>
      <c r="MFY70" s="2182"/>
      <c r="MFZ70" s="2181"/>
      <c r="MGA70" s="2182"/>
      <c r="MGB70" s="2182"/>
      <c r="MGC70" s="2182"/>
      <c r="MGD70" s="2182"/>
      <c r="MGE70" s="2182"/>
      <c r="MGF70" s="2181"/>
      <c r="MGG70" s="2182"/>
      <c r="MGH70" s="2182"/>
      <c r="MGI70" s="2182"/>
      <c r="MGJ70" s="2182"/>
      <c r="MGK70" s="2182"/>
      <c r="MGL70" s="2181"/>
      <c r="MGM70" s="2182"/>
      <c r="MGN70" s="2182"/>
      <c r="MGO70" s="2182"/>
      <c r="MGP70" s="2182"/>
      <c r="MGQ70" s="2182"/>
      <c r="MGR70" s="2181"/>
      <c r="MGS70" s="2182"/>
      <c r="MGT70" s="2182"/>
      <c r="MGU70" s="2182"/>
      <c r="MGV70" s="2182"/>
      <c r="MGW70" s="2182"/>
      <c r="MGX70" s="2181"/>
      <c r="MGY70" s="2182"/>
      <c r="MGZ70" s="2182"/>
      <c r="MHA70" s="2182"/>
      <c r="MHB70" s="2182"/>
      <c r="MHC70" s="2182"/>
      <c r="MHD70" s="2181"/>
      <c r="MHE70" s="2182"/>
      <c r="MHF70" s="2182"/>
      <c r="MHG70" s="2182"/>
      <c r="MHH70" s="2182"/>
      <c r="MHI70" s="2182"/>
      <c r="MHJ70" s="2181"/>
      <c r="MHK70" s="2182"/>
      <c r="MHL70" s="2182"/>
      <c r="MHM70" s="2182"/>
      <c r="MHN70" s="2182"/>
      <c r="MHO70" s="2182"/>
      <c r="MHP70" s="2181"/>
      <c r="MHQ70" s="2182"/>
      <c r="MHR70" s="2182"/>
      <c r="MHS70" s="2182"/>
      <c r="MHT70" s="2182"/>
      <c r="MHU70" s="2182"/>
      <c r="MHV70" s="2181"/>
      <c r="MHW70" s="2182"/>
      <c r="MHX70" s="2182"/>
      <c r="MHY70" s="2182"/>
      <c r="MHZ70" s="2182"/>
      <c r="MIA70" s="2182"/>
      <c r="MIB70" s="2181"/>
      <c r="MIC70" s="2182"/>
      <c r="MID70" s="2182"/>
      <c r="MIE70" s="2182"/>
      <c r="MIF70" s="2182"/>
      <c r="MIG70" s="2182"/>
      <c r="MIH70" s="2181"/>
      <c r="MII70" s="2182"/>
      <c r="MIJ70" s="2182"/>
      <c r="MIK70" s="2182"/>
      <c r="MIL70" s="2182"/>
      <c r="MIM70" s="2182"/>
      <c r="MIN70" s="2181"/>
      <c r="MIO70" s="2182"/>
      <c r="MIP70" s="2182"/>
      <c r="MIQ70" s="2182"/>
      <c r="MIR70" s="2182"/>
      <c r="MIS70" s="2182"/>
      <c r="MIT70" s="2181"/>
      <c r="MIU70" s="2182"/>
      <c r="MIV70" s="2182"/>
      <c r="MIW70" s="2182"/>
      <c r="MIX70" s="2182"/>
      <c r="MIY70" s="2182"/>
      <c r="MIZ70" s="2181"/>
      <c r="MJA70" s="2182"/>
      <c r="MJB70" s="2182"/>
      <c r="MJC70" s="2182"/>
      <c r="MJD70" s="2182"/>
      <c r="MJE70" s="2182"/>
      <c r="MJF70" s="2181"/>
      <c r="MJG70" s="2182"/>
      <c r="MJH70" s="2182"/>
      <c r="MJI70" s="2182"/>
      <c r="MJJ70" s="2182"/>
      <c r="MJK70" s="2182"/>
      <c r="MJL70" s="2181"/>
      <c r="MJM70" s="2182"/>
      <c r="MJN70" s="2182"/>
      <c r="MJO70" s="2182"/>
      <c r="MJP70" s="2182"/>
      <c r="MJQ70" s="2182"/>
      <c r="MJR70" s="2181"/>
      <c r="MJS70" s="2182"/>
      <c r="MJT70" s="2182"/>
      <c r="MJU70" s="2182"/>
      <c r="MJV70" s="2182"/>
      <c r="MJW70" s="2182"/>
      <c r="MJX70" s="2181"/>
      <c r="MJY70" s="2182"/>
      <c r="MJZ70" s="2182"/>
      <c r="MKA70" s="2182"/>
      <c r="MKB70" s="2182"/>
      <c r="MKC70" s="2182"/>
      <c r="MKD70" s="2181"/>
      <c r="MKE70" s="2182"/>
      <c r="MKF70" s="2182"/>
      <c r="MKG70" s="2182"/>
      <c r="MKH70" s="2182"/>
      <c r="MKI70" s="2182"/>
      <c r="MKJ70" s="2181"/>
      <c r="MKK70" s="2182"/>
      <c r="MKL70" s="2182"/>
      <c r="MKM70" s="2182"/>
      <c r="MKN70" s="2182"/>
      <c r="MKO70" s="2182"/>
      <c r="MKP70" s="2181"/>
      <c r="MKQ70" s="2182"/>
      <c r="MKR70" s="2182"/>
      <c r="MKS70" s="2182"/>
      <c r="MKT70" s="2182"/>
      <c r="MKU70" s="2182"/>
      <c r="MKV70" s="2181"/>
      <c r="MKW70" s="2182"/>
      <c r="MKX70" s="2182"/>
      <c r="MKY70" s="2182"/>
      <c r="MKZ70" s="2182"/>
      <c r="MLA70" s="2182"/>
      <c r="MLB70" s="2181"/>
      <c r="MLC70" s="2182"/>
      <c r="MLD70" s="2182"/>
      <c r="MLE70" s="2182"/>
      <c r="MLF70" s="2182"/>
      <c r="MLG70" s="2182"/>
      <c r="MLH70" s="2181"/>
      <c r="MLI70" s="2182"/>
      <c r="MLJ70" s="2182"/>
      <c r="MLK70" s="2182"/>
      <c r="MLL70" s="2182"/>
      <c r="MLM70" s="2182"/>
      <c r="MLN70" s="2181"/>
      <c r="MLO70" s="2182"/>
      <c r="MLP70" s="2182"/>
      <c r="MLQ70" s="2182"/>
      <c r="MLR70" s="2182"/>
      <c r="MLS70" s="2182"/>
      <c r="MLT70" s="2181"/>
      <c r="MLU70" s="2182"/>
      <c r="MLV70" s="2182"/>
      <c r="MLW70" s="2182"/>
      <c r="MLX70" s="2182"/>
      <c r="MLY70" s="2182"/>
      <c r="MLZ70" s="2181"/>
      <c r="MMA70" s="2182"/>
      <c r="MMB70" s="2182"/>
      <c r="MMC70" s="2182"/>
      <c r="MMD70" s="2182"/>
      <c r="MME70" s="2182"/>
      <c r="MMF70" s="2181"/>
      <c r="MMG70" s="2182"/>
      <c r="MMH70" s="2182"/>
      <c r="MMI70" s="2182"/>
      <c r="MMJ70" s="2182"/>
      <c r="MMK70" s="2182"/>
      <c r="MML70" s="2181"/>
      <c r="MMM70" s="2182"/>
      <c r="MMN70" s="2182"/>
      <c r="MMO70" s="2182"/>
      <c r="MMP70" s="2182"/>
      <c r="MMQ70" s="2182"/>
      <c r="MMR70" s="2181"/>
      <c r="MMS70" s="2182"/>
      <c r="MMT70" s="2182"/>
      <c r="MMU70" s="2182"/>
      <c r="MMV70" s="2182"/>
      <c r="MMW70" s="2182"/>
      <c r="MMX70" s="2181"/>
      <c r="MMY70" s="2182"/>
      <c r="MMZ70" s="2182"/>
      <c r="MNA70" s="2182"/>
      <c r="MNB70" s="2182"/>
      <c r="MNC70" s="2182"/>
      <c r="MND70" s="2181"/>
      <c r="MNE70" s="2182"/>
      <c r="MNF70" s="2182"/>
      <c r="MNG70" s="2182"/>
      <c r="MNH70" s="2182"/>
      <c r="MNI70" s="2182"/>
      <c r="MNJ70" s="2181"/>
      <c r="MNK70" s="2182"/>
      <c r="MNL70" s="2182"/>
      <c r="MNM70" s="2182"/>
      <c r="MNN70" s="2182"/>
      <c r="MNO70" s="2182"/>
      <c r="MNP70" s="2181"/>
      <c r="MNQ70" s="2182"/>
      <c r="MNR70" s="2182"/>
      <c r="MNS70" s="2182"/>
      <c r="MNT70" s="2182"/>
      <c r="MNU70" s="2182"/>
      <c r="MNV70" s="2181"/>
      <c r="MNW70" s="2182"/>
      <c r="MNX70" s="2182"/>
      <c r="MNY70" s="2182"/>
      <c r="MNZ70" s="2182"/>
      <c r="MOA70" s="2182"/>
      <c r="MOB70" s="2181"/>
      <c r="MOC70" s="2182"/>
      <c r="MOD70" s="2182"/>
      <c r="MOE70" s="2182"/>
      <c r="MOF70" s="2182"/>
      <c r="MOG70" s="2182"/>
      <c r="MOH70" s="2181"/>
      <c r="MOI70" s="2182"/>
      <c r="MOJ70" s="2182"/>
      <c r="MOK70" s="2182"/>
      <c r="MOL70" s="2182"/>
      <c r="MOM70" s="2182"/>
      <c r="MON70" s="2181"/>
      <c r="MOO70" s="2182"/>
      <c r="MOP70" s="2182"/>
      <c r="MOQ70" s="2182"/>
      <c r="MOR70" s="2182"/>
      <c r="MOS70" s="2182"/>
      <c r="MOT70" s="2181"/>
      <c r="MOU70" s="2182"/>
      <c r="MOV70" s="2182"/>
      <c r="MOW70" s="2182"/>
      <c r="MOX70" s="2182"/>
      <c r="MOY70" s="2182"/>
      <c r="MOZ70" s="2181"/>
      <c r="MPA70" s="2182"/>
      <c r="MPB70" s="2182"/>
      <c r="MPC70" s="2182"/>
      <c r="MPD70" s="2182"/>
      <c r="MPE70" s="2182"/>
      <c r="MPF70" s="2181"/>
      <c r="MPG70" s="2182"/>
      <c r="MPH70" s="2182"/>
      <c r="MPI70" s="2182"/>
      <c r="MPJ70" s="2182"/>
      <c r="MPK70" s="2182"/>
      <c r="MPL70" s="2181"/>
      <c r="MPM70" s="2182"/>
      <c r="MPN70" s="2182"/>
      <c r="MPO70" s="2182"/>
      <c r="MPP70" s="2182"/>
      <c r="MPQ70" s="2182"/>
      <c r="MPR70" s="2181"/>
      <c r="MPS70" s="2182"/>
      <c r="MPT70" s="2182"/>
      <c r="MPU70" s="2182"/>
      <c r="MPV70" s="2182"/>
      <c r="MPW70" s="2182"/>
      <c r="MPX70" s="2181"/>
      <c r="MPY70" s="2182"/>
      <c r="MPZ70" s="2182"/>
      <c r="MQA70" s="2182"/>
      <c r="MQB70" s="2182"/>
      <c r="MQC70" s="2182"/>
      <c r="MQD70" s="2181"/>
      <c r="MQE70" s="2182"/>
      <c r="MQF70" s="2182"/>
      <c r="MQG70" s="2182"/>
      <c r="MQH70" s="2182"/>
      <c r="MQI70" s="2182"/>
      <c r="MQJ70" s="2181"/>
      <c r="MQK70" s="2182"/>
      <c r="MQL70" s="2182"/>
      <c r="MQM70" s="2182"/>
      <c r="MQN70" s="2182"/>
      <c r="MQO70" s="2182"/>
      <c r="MQP70" s="2181"/>
      <c r="MQQ70" s="2182"/>
      <c r="MQR70" s="2182"/>
      <c r="MQS70" s="2182"/>
      <c r="MQT70" s="2182"/>
      <c r="MQU70" s="2182"/>
      <c r="MQV70" s="2181"/>
      <c r="MQW70" s="2182"/>
      <c r="MQX70" s="2182"/>
      <c r="MQY70" s="2182"/>
      <c r="MQZ70" s="2182"/>
      <c r="MRA70" s="2182"/>
      <c r="MRB70" s="2181"/>
      <c r="MRC70" s="2182"/>
      <c r="MRD70" s="2182"/>
      <c r="MRE70" s="2182"/>
      <c r="MRF70" s="2182"/>
      <c r="MRG70" s="2182"/>
      <c r="MRH70" s="2181"/>
      <c r="MRI70" s="2182"/>
      <c r="MRJ70" s="2182"/>
      <c r="MRK70" s="2182"/>
      <c r="MRL70" s="2182"/>
      <c r="MRM70" s="2182"/>
      <c r="MRN70" s="2181"/>
      <c r="MRO70" s="2182"/>
      <c r="MRP70" s="2182"/>
      <c r="MRQ70" s="2182"/>
      <c r="MRR70" s="2182"/>
      <c r="MRS70" s="2182"/>
      <c r="MRT70" s="2181"/>
      <c r="MRU70" s="2182"/>
      <c r="MRV70" s="2182"/>
      <c r="MRW70" s="2182"/>
      <c r="MRX70" s="2182"/>
      <c r="MRY70" s="2182"/>
      <c r="MRZ70" s="2181"/>
      <c r="MSA70" s="2182"/>
      <c r="MSB70" s="2182"/>
      <c r="MSC70" s="2182"/>
      <c r="MSD70" s="2182"/>
      <c r="MSE70" s="2182"/>
      <c r="MSF70" s="2181"/>
      <c r="MSG70" s="2182"/>
      <c r="MSH70" s="2182"/>
      <c r="MSI70" s="2182"/>
      <c r="MSJ70" s="2182"/>
      <c r="MSK70" s="2182"/>
      <c r="MSL70" s="2181"/>
      <c r="MSM70" s="2182"/>
      <c r="MSN70" s="2182"/>
      <c r="MSO70" s="2182"/>
      <c r="MSP70" s="2182"/>
      <c r="MSQ70" s="2182"/>
      <c r="MSR70" s="2181"/>
      <c r="MSS70" s="2182"/>
      <c r="MST70" s="2182"/>
      <c r="MSU70" s="2182"/>
      <c r="MSV70" s="2182"/>
      <c r="MSW70" s="2182"/>
      <c r="MSX70" s="2181"/>
      <c r="MSY70" s="2182"/>
      <c r="MSZ70" s="2182"/>
      <c r="MTA70" s="2182"/>
      <c r="MTB70" s="2182"/>
      <c r="MTC70" s="2182"/>
      <c r="MTD70" s="2181"/>
      <c r="MTE70" s="2182"/>
      <c r="MTF70" s="2182"/>
      <c r="MTG70" s="2182"/>
      <c r="MTH70" s="2182"/>
      <c r="MTI70" s="2182"/>
      <c r="MTJ70" s="2181"/>
      <c r="MTK70" s="2182"/>
      <c r="MTL70" s="2182"/>
      <c r="MTM70" s="2182"/>
      <c r="MTN70" s="2182"/>
      <c r="MTO70" s="2182"/>
      <c r="MTP70" s="2181"/>
      <c r="MTQ70" s="2182"/>
      <c r="MTR70" s="2182"/>
      <c r="MTS70" s="2182"/>
      <c r="MTT70" s="2182"/>
      <c r="MTU70" s="2182"/>
      <c r="MTV70" s="2181"/>
      <c r="MTW70" s="2182"/>
      <c r="MTX70" s="2182"/>
      <c r="MTY70" s="2182"/>
      <c r="MTZ70" s="2182"/>
      <c r="MUA70" s="2182"/>
      <c r="MUB70" s="2181"/>
      <c r="MUC70" s="2182"/>
      <c r="MUD70" s="2182"/>
      <c r="MUE70" s="2182"/>
      <c r="MUF70" s="2182"/>
      <c r="MUG70" s="2182"/>
      <c r="MUH70" s="2181"/>
      <c r="MUI70" s="2182"/>
      <c r="MUJ70" s="2182"/>
      <c r="MUK70" s="2182"/>
      <c r="MUL70" s="2182"/>
      <c r="MUM70" s="2182"/>
      <c r="MUN70" s="2181"/>
      <c r="MUO70" s="2182"/>
      <c r="MUP70" s="2182"/>
      <c r="MUQ70" s="2182"/>
      <c r="MUR70" s="2182"/>
      <c r="MUS70" s="2182"/>
      <c r="MUT70" s="2181"/>
      <c r="MUU70" s="2182"/>
      <c r="MUV70" s="2182"/>
      <c r="MUW70" s="2182"/>
      <c r="MUX70" s="2182"/>
      <c r="MUY70" s="2182"/>
      <c r="MUZ70" s="2181"/>
      <c r="MVA70" s="2182"/>
      <c r="MVB70" s="2182"/>
      <c r="MVC70" s="2182"/>
      <c r="MVD70" s="2182"/>
      <c r="MVE70" s="2182"/>
      <c r="MVF70" s="2181"/>
      <c r="MVG70" s="2182"/>
      <c r="MVH70" s="2182"/>
      <c r="MVI70" s="2182"/>
      <c r="MVJ70" s="2182"/>
      <c r="MVK70" s="2182"/>
      <c r="MVL70" s="2181"/>
      <c r="MVM70" s="2182"/>
      <c r="MVN70" s="2182"/>
      <c r="MVO70" s="2182"/>
      <c r="MVP70" s="2182"/>
      <c r="MVQ70" s="2182"/>
      <c r="MVR70" s="2181"/>
      <c r="MVS70" s="2182"/>
      <c r="MVT70" s="2182"/>
      <c r="MVU70" s="2182"/>
      <c r="MVV70" s="2182"/>
      <c r="MVW70" s="2182"/>
      <c r="MVX70" s="2181"/>
      <c r="MVY70" s="2182"/>
      <c r="MVZ70" s="2182"/>
      <c r="MWA70" s="2182"/>
      <c r="MWB70" s="2182"/>
      <c r="MWC70" s="2182"/>
      <c r="MWD70" s="2181"/>
      <c r="MWE70" s="2182"/>
      <c r="MWF70" s="2182"/>
      <c r="MWG70" s="2182"/>
      <c r="MWH70" s="2182"/>
      <c r="MWI70" s="2182"/>
      <c r="MWJ70" s="2181"/>
      <c r="MWK70" s="2182"/>
      <c r="MWL70" s="2182"/>
      <c r="MWM70" s="2182"/>
      <c r="MWN70" s="2182"/>
      <c r="MWO70" s="2182"/>
      <c r="MWP70" s="2181"/>
      <c r="MWQ70" s="2182"/>
      <c r="MWR70" s="2182"/>
      <c r="MWS70" s="2182"/>
      <c r="MWT70" s="2182"/>
      <c r="MWU70" s="2182"/>
      <c r="MWV70" s="2181"/>
      <c r="MWW70" s="2182"/>
      <c r="MWX70" s="2182"/>
      <c r="MWY70" s="2182"/>
      <c r="MWZ70" s="2182"/>
      <c r="MXA70" s="2182"/>
      <c r="MXB70" s="2181"/>
      <c r="MXC70" s="2182"/>
      <c r="MXD70" s="2182"/>
      <c r="MXE70" s="2182"/>
      <c r="MXF70" s="2182"/>
      <c r="MXG70" s="2182"/>
      <c r="MXH70" s="2181"/>
      <c r="MXI70" s="2182"/>
      <c r="MXJ70" s="2182"/>
      <c r="MXK70" s="2182"/>
      <c r="MXL70" s="2182"/>
      <c r="MXM70" s="2182"/>
      <c r="MXN70" s="2181"/>
      <c r="MXO70" s="2182"/>
      <c r="MXP70" s="2182"/>
      <c r="MXQ70" s="2182"/>
      <c r="MXR70" s="2182"/>
      <c r="MXS70" s="2182"/>
      <c r="MXT70" s="2181"/>
      <c r="MXU70" s="2182"/>
      <c r="MXV70" s="2182"/>
      <c r="MXW70" s="2182"/>
      <c r="MXX70" s="2182"/>
      <c r="MXY70" s="2182"/>
      <c r="MXZ70" s="2181"/>
      <c r="MYA70" s="2182"/>
      <c r="MYB70" s="2182"/>
      <c r="MYC70" s="2182"/>
      <c r="MYD70" s="2182"/>
      <c r="MYE70" s="2182"/>
      <c r="MYF70" s="2181"/>
      <c r="MYG70" s="2182"/>
      <c r="MYH70" s="2182"/>
      <c r="MYI70" s="2182"/>
      <c r="MYJ70" s="2182"/>
      <c r="MYK70" s="2182"/>
      <c r="MYL70" s="2181"/>
      <c r="MYM70" s="2182"/>
      <c r="MYN70" s="2182"/>
      <c r="MYO70" s="2182"/>
      <c r="MYP70" s="2182"/>
      <c r="MYQ70" s="2182"/>
      <c r="MYR70" s="2181"/>
      <c r="MYS70" s="2182"/>
      <c r="MYT70" s="2182"/>
      <c r="MYU70" s="2182"/>
      <c r="MYV70" s="2182"/>
      <c r="MYW70" s="2182"/>
      <c r="MYX70" s="2181"/>
      <c r="MYY70" s="2182"/>
      <c r="MYZ70" s="2182"/>
      <c r="MZA70" s="2182"/>
      <c r="MZB70" s="2182"/>
      <c r="MZC70" s="2182"/>
      <c r="MZD70" s="2181"/>
      <c r="MZE70" s="2182"/>
      <c r="MZF70" s="2182"/>
      <c r="MZG70" s="2182"/>
      <c r="MZH70" s="2182"/>
      <c r="MZI70" s="2182"/>
      <c r="MZJ70" s="2181"/>
      <c r="MZK70" s="2182"/>
      <c r="MZL70" s="2182"/>
      <c r="MZM70" s="2182"/>
      <c r="MZN70" s="2182"/>
      <c r="MZO70" s="2182"/>
      <c r="MZP70" s="2181"/>
      <c r="MZQ70" s="2182"/>
      <c r="MZR70" s="2182"/>
      <c r="MZS70" s="2182"/>
      <c r="MZT70" s="2182"/>
      <c r="MZU70" s="2182"/>
      <c r="MZV70" s="2181"/>
      <c r="MZW70" s="2182"/>
      <c r="MZX70" s="2182"/>
      <c r="MZY70" s="2182"/>
      <c r="MZZ70" s="2182"/>
      <c r="NAA70" s="2182"/>
      <c r="NAB70" s="2181"/>
      <c r="NAC70" s="2182"/>
      <c r="NAD70" s="2182"/>
      <c r="NAE70" s="2182"/>
      <c r="NAF70" s="2182"/>
      <c r="NAG70" s="2182"/>
      <c r="NAH70" s="2181"/>
      <c r="NAI70" s="2182"/>
      <c r="NAJ70" s="2182"/>
      <c r="NAK70" s="2182"/>
      <c r="NAL70" s="2182"/>
      <c r="NAM70" s="2182"/>
      <c r="NAN70" s="2181"/>
      <c r="NAO70" s="2182"/>
      <c r="NAP70" s="2182"/>
      <c r="NAQ70" s="2182"/>
      <c r="NAR70" s="2182"/>
      <c r="NAS70" s="2182"/>
      <c r="NAT70" s="2181"/>
      <c r="NAU70" s="2182"/>
      <c r="NAV70" s="2182"/>
      <c r="NAW70" s="2182"/>
      <c r="NAX70" s="2182"/>
      <c r="NAY70" s="2182"/>
      <c r="NAZ70" s="2181"/>
      <c r="NBA70" s="2182"/>
      <c r="NBB70" s="2182"/>
      <c r="NBC70" s="2182"/>
      <c r="NBD70" s="2182"/>
      <c r="NBE70" s="2182"/>
      <c r="NBF70" s="2181"/>
      <c r="NBG70" s="2182"/>
      <c r="NBH70" s="2182"/>
      <c r="NBI70" s="2182"/>
      <c r="NBJ70" s="2182"/>
      <c r="NBK70" s="2182"/>
      <c r="NBL70" s="2181"/>
      <c r="NBM70" s="2182"/>
      <c r="NBN70" s="2182"/>
      <c r="NBO70" s="2182"/>
      <c r="NBP70" s="2182"/>
      <c r="NBQ70" s="2182"/>
      <c r="NBR70" s="2181"/>
      <c r="NBS70" s="2182"/>
      <c r="NBT70" s="2182"/>
      <c r="NBU70" s="2182"/>
      <c r="NBV70" s="2182"/>
      <c r="NBW70" s="2182"/>
      <c r="NBX70" s="2181"/>
      <c r="NBY70" s="2182"/>
      <c r="NBZ70" s="2182"/>
      <c r="NCA70" s="2182"/>
      <c r="NCB70" s="2182"/>
      <c r="NCC70" s="2182"/>
      <c r="NCD70" s="2181"/>
      <c r="NCE70" s="2182"/>
      <c r="NCF70" s="2182"/>
      <c r="NCG70" s="2182"/>
      <c r="NCH70" s="2182"/>
      <c r="NCI70" s="2182"/>
      <c r="NCJ70" s="2181"/>
      <c r="NCK70" s="2182"/>
      <c r="NCL70" s="2182"/>
      <c r="NCM70" s="2182"/>
      <c r="NCN70" s="2182"/>
      <c r="NCO70" s="2182"/>
      <c r="NCP70" s="2181"/>
      <c r="NCQ70" s="2182"/>
      <c r="NCR70" s="2182"/>
      <c r="NCS70" s="2182"/>
      <c r="NCT70" s="2182"/>
      <c r="NCU70" s="2182"/>
      <c r="NCV70" s="2181"/>
      <c r="NCW70" s="2182"/>
      <c r="NCX70" s="2182"/>
      <c r="NCY70" s="2182"/>
      <c r="NCZ70" s="2182"/>
      <c r="NDA70" s="2182"/>
      <c r="NDB70" s="2181"/>
      <c r="NDC70" s="2182"/>
      <c r="NDD70" s="2182"/>
      <c r="NDE70" s="2182"/>
      <c r="NDF70" s="2182"/>
      <c r="NDG70" s="2182"/>
      <c r="NDH70" s="2181"/>
      <c r="NDI70" s="2182"/>
      <c r="NDJ70" s="2182"/>
      <c r="NDK70" s="2182"/>
      <c r="NDL70" s="2182"/>
      <c r="NDM70" s="2182"/>
      <c r="NDN70" s="2181"/>
      <c r="NDO70" s="2182"/>
      <c r="NDP70" s="2182"/>
      <c r="NDQ70" s="2182"/>
      <c r="NDR70" s="2182"/>
      <c r="NDS70" s="2182"/>
      <c r="NDT70" s="2181"/>
      <c r="NDU70" s="2182"/>
      <c r="NDV70" s="2182"/>
      <c r="NDW70" s="2182"/>
      <c r="NDX70" s="2182"/>
      <c r="NDY70" s="2182"/>
      <c r="NDZ70" s="2181"/>
      <c r="NEA70" s="2182"/>
      <c r="NEB70" s="2182"/>
      <c r="NEC70" s="2182"/>
      <c r="NED70" s="2182"/>
      <c r="NEE70" s="2182"/>
      <c r="NEF70" s="2181"/>
      <c r="NEG70" s="2182"/>
      <c r="NEH70" s="2182"/>
      <c r="NEI70" s="2182"/>
      <c r="NEJ70" s="2182"/>
      <c r="NEK70" s="2182"/>
      <c r="NEL70" s="2181"/>
      <c r="NEM70" s="2182"/>
      <c r="NEN70" s="2182"/>
      <c r="NEO70" s="2182"/>
      <c r="NEP70" s="2182"/>
      <c r="NEQ70" s="2182"/>
      <c r="NER70" s="2181"/>
      <c r="NES70" s="2182"/>
      <c r="NET70" s="2182"/>
      <c r="NEU70" s="2182"/>
      <c r="NEV70" s="2182"/>
      <c r="NEW70" s="2182"/>
      <c r="NEX70" s="2181"/>
      <c r="NEY70" s="2182"/>
      <c r="NEZ70" s="2182"/>
      <c r="NFA70" s="2182"/>
      <c r="NFB70" s="2182"/>
      <c r="NFC70" s="2182"/>
      <c r="NFD70" s="2181"/>
      <c r="NFE70" s="2182"/>
      <c r="NFF70" s="2182"/>
      <c r="NFG70" s="2182"/>
      <c r="NFH70" s="2182"/>
      <c r="NFI70" s="2182"/>
      <c r="NFJ70" s="2181"/>
      <c r="NFK70" s="2182"/>
      <c r="NFL70" s="2182"/>
      <c r="NFM70" s="2182"/>
      <c r="NFN70" s="2182"/>
      <c r="NFO70" s="2182"/>
      <c r="NFP70" s="2181"/>
      <c r="NFQ70" s="2182"/>
      <c r="NFR70" s="2182"/>
      <c r="NFS70" s="2182"/>
      <c r="NFT70" s="2182"/>
      <c r="NFU70" s="2182"/>
      <c r="NFV70" s="2181"/>
      <c r="NFW70" s="2182"/>
      <c r="NFX70" s="2182"/>
      <c r="NFY70" s="2182"/>
      <c r="NFZ70" s="2182"/>
      <c r="NGA70" s="2182"/>
      <c r="NGB70" s="2181"/>
      <c r="NGC70" s="2182"/>
      <c r="NGD70" s="2182"/>
      <c r="NGE70" s="2182"/>
      <c r="NGF70" s="2182"/>
      <c r="NGG70" s="2182"/>
      <c r="NGH70" s="2181"/>
      <c r="NGI70" s="2182"/>
      <c r="NGJ70" s="2182"/>
      <c r="NGK70" s="2182"/>
      <c r="NGL70" s="2182"/>
      <c r="NGM70" s="2182"/>
      <c r="NGN70" s="2181"/>
      <c r="NGO70" s="2182"/>
      <c r="NGP70" s="2182"/>
      <c r="NGQ70" s="2182"/>
      <c r="NGR70" s="2182"/>
      <c r="NGS70" s="2182"/>
      <c r="NGT70" s="2181"/>
      <c r="NGU70" s="2182"/>
      <c r="NGV70" s="2182"/>
      <c r="NGW70" s="2182"/>
      <c r="NGX70" s="2182"/>
      <c r="NGY70" s="2182"/>
      <c r="NGZ70" s="2181"/>
      <c r="NHA70" s="2182"/>
      <c r="NHB70" s="2182"/>
      <c r="NHC70" s="2182"/>
      <c r="NHD70" s="2182"/>
      <c r="NHE70" s="2182"/>
      <c r="NHF70" s="2181"/>
      <c r="NHG70" s="2182"/>
      <c r="NHH70" s="2182"/>
      <c r="NHI70" s="2182"/>
      <c r="NHJ70" s="2182"/>
      <c r="NHK70" s="2182"/>
      <c r="NHL70" s="2181"/>
      <c r="NHM70" s="2182"/>
      <c r="NHN70" s="2182"/>
      <c r="NHO70" s="2182"/>
      <c r="NHP70" s="2182"/>
      <c r="NHQ70" s="2182"/>
      <c r="NHR70" s="2181"/>
      <c r="NHS70" s="2182"/>
      <c r="NHT70" s="2182"/>
      <c r="NHU70" s="2182"/>
      <c r="NHV70" s="2182"/>
      <c r="NHW70" s="2182"/>
      <c r="NHX70" s="2181"/>
      <c r="NHY70" s="2182"/>
      <c r="NHZ70" s="2182"/>
      <c r="NIA70" s="2182"/>
      <c r="NIB70" s="2182"/>
      <c r="NIC70" s="2182"/>
      <c r="NID70" s="2181"/>
      <c r="NIE70" s="2182"/>
      <c r="NIF70" s="2182"/>
      <c r="NIG70" s="2182"/>
      <c r="NIH70" s="2182"/>
      <c r="NII70" s="2182"/>
      <c r="NIJ70" s="2181"/>
      <c r="NIK70" s="2182"/>
      <c r="NIL70" s="2182"/>
      <c r="NIM70" s="2182"/>
      <c r="NIN70" s="2182"/>
      <c r="NIO70" s="2182"/>
      <c r="NIP70" s="2181"/>
      <c r="NIQ70" s="2182"/>
      <c r="NIR70" s="2182"/>
      <c r="NIS70" s="2182"/>
      <c r="NIT70" s="2182"/>
      <c r="NIU70" s="2182"/>
      <c r="NIV70" s="2181"/>
      <c r="NIW70" s="2182"/>
      <c r="NIX70" s="2182"/>
      <c r="NIY70" s="2182"/>
      <c r="NIZ70" s="2182"/>
      <c r="NJA70" s="2182"/>
      <c r="NJB70" s="2181"/>
      <c r="NJC70" s="2182"/>
      <c r="NJD70" s="2182"/>
      <c r="NJE70" s="2182"/>
      <c r="NJF70" s="2182"/>
      <c r="NJG70" s="2182"/>
      <c r="NJH70" s="2181"/>
      <c r="NJI70" s="2182"/>
      <c r="NJJ70" s="2182"/>
      <c r="NJK70" s="2182"/>
      <c r="NJL70" s="2182"/>
      <c r="NJM70" s="2182"/>
      <c r="NJN70" s="2181"/>
      <c r="NJO70" s="2182"/>
      <c r="NJP70" s="2182"/>
      <c r="NJQ70" s="2182"/>
      <c r="NJR70" s="2182"/>
      <c r="NJS70" s="2182"/>
      <c r="NJT70" s="2181"/>
      <c r="NJU70" s="2182"/>
      <c r="NJV70" s="2182"/>
      <c r="NJW70" s="2182"/>
      <c r="NJX70" s="2182"/>
      <c r="NJY70" s="2182"/>
      <c r="NJZ70" s="2181"/>
      <c r="NKA70" s="2182"/>
      <c r="NKB70" s="2182"/>
      <c r="NKC70" s="2182"/>
      <c r="NKD70" s="2182"/>
      <c r="NKE70" s="2182"/>
      <c r="NKF70" s="2181"/>
      <c r="NKG70" s="2182"/>
      <c r="NKH70" s="2182"/>
      <c r="NKI70" s="2182"/>
      <c r="NKJ70" s="2182"/>
      <c r="NKK70" s="2182"/>
      <c r="NKL70" s="2181"/>
      <c r="NKM70" s="2182"/>
      <c r="NKN70" s="2182"/>
      <c r="NKO70" s="2182"/>
      <c r="NKP70" s="2182"/>
      <c r="NKQ70" s="2182"/>
      <c r="NKR70" s="2181"/>
      <c r="NKS70" s="2182"/>
      <c r="NKT70" s="2182"/>
      <c r="NKU70" s="2182"/>
      <c r="NKV70" s="2182"/>
      <c r="NKW70" s="2182"/>
      <c r="NKX70" s="2181"/>
      <c r="NKY70" s="2182"/>
      <c r="NKZ70" s="2182"/>
      <c r="NLA70" s="2182"/>
      <c r="NLB70" s="2182"/>
      <c r="NLC70" s="2182"/>
      <c r="NLD70" s="2181"/>
      <c r="NLE70" s="2182"/>
      <c r="NLF70" s="2182"/>
      <c r="NLG70" s="2182"/>
      <c r="NLH70" s="2182"/>
      <c r="NLI70" s="2182"/>
      <c r="NLJ70" s="2181"/>
      <c r="NLK70" s="2182"/>
      <c r="NLL70" s="2182"/>
      <c r="NLM70" s="2182"/>
      <c r="NLN70" s="2182"/>
      <c r="NLO70" s="2182"/>
      <c r="NLP70" s="2181"/>
      <c r="NLQ70" s="2182"/>
      <c r="NLR70" s="2182"/>
      <c r="NLS70" s="2182"/>
      <c r="NLT70" s="2182"/>
      <c r="NLU70" s="2182"/>
      <c r="NLV70" s="2181"/>
      <c r="NLW70" s="2182"/>
      <c r="NLX70" s="2182"/>
      <c r="NLY70" s="2182"/>
      <c r="NLZ70" s="2182"/>
      <c r="NMA70" s="2182"/>
      <c r="NMB70" s="2181"/>
      <c r="NMC70" s="2182"/>
      <c r="NMD70" s="2182"/>
      <c r="NME70" s="2182"/>
      <c r="NMF70" s="2182"/>
      <c r="NMG70" s="2182"/>
      <c r="NMH70" s="2181"/>
      <c r="NMI70" s="2182"/>
      <c r="NMJ70" s="2182"/>
      <c r="NMK70" s="2182"/>
      <c r="NML70" s="2182"/>
      <c r="NMM70" s="2182"/>
      <c r="NMN70" s="2181"/>
      <c r="NMO70" s="2182"/>
      <c r="NMP70" s="2182"/>
      <c r="NMQ70" s="2182"/>
      <c r="NMR70" s="2182"/>
      <c r="NMS70" s="2182"/>
      <c r="NMT70" s="2181"/>
      <c r="NMU70" s="2182"/>
      <c r="NMV70" s="2182"/>
      <c r="NMW70" s="2182"/>
      <c r="NMX70" s="2182"/>
      <c r="NMY70" s="2182"/>
      <c r="NMZ70" s="2181"/>
      <c r="NNA70" s="2182"/>
      <c r="NNB70" s="2182"/>
      <c r="NNC70" s="2182"/>
      <c r="NND70" s="2182"/>
      <c r="NNE70" s="2182"/>
      <c r="NNF70" s="2181"/>
      <c r="NNG70" s="2182"/>
      <c r="NNH70" s="2182"/>
      <c r="NNI70" s="2182"/>
      <c r="NNJ70" s="2182"/>
      <c r="NNK70" s="2182"/>
      <c r="NNL70" s="2181"/>
      <c r="NNM70" s="2182"/>
      <c r="NNN70" s="2182"/>
      <c r="NNO70" s="2182"/>
      <c r="NNP70" s="2182"/>
      <c r="NNQ70" s="2182"/>
      <c r="NNR70" s="2181"/>
      <c r="NNS70" s="2182"/>
      <c r="NNT70" s="2182"/>
      <c r="NNU70" s="2182"/>
      <c r="NNV70" s="2182"/>
      <c r="NNW70" s="2182"/>
      <c r="NNX70" s="2181"/>
      <c r="NNY70" s="2182"/>
      <c r="NNZ70" s="2182"/>
      <c r="NOA70" s="2182"/>
      <c r="NOB70" s="2182"/>
      <c r="NOC70" s="2182"/>
      <c r="NOD70" s="2181"/>
      <c r="NOE70" s="2182"/>
      <c r="NOF70" s="2182"/>
      <c r="NOG70" s="2182"/>
      <c r="NOH70" s="2182"/>
      <c r="NOI70" s="2182"/>
      <c r="NOJ70" s="2181"/>
      <c r="NOK70" s="2182"/>
      <c r="NOL70" s="2182"/>
      <c r="NOM70" s="2182"/>
      <c r="NON70" s="2182"/>
      <c r="NOO70" s="2182"/>
      <c r="NOP70" s="2181"/>
      <c r="NOQ70" s="2182"/>
      <c r="NOR70" s="2182"/>
      <c r="NOS70" s="2182"/>
      <c r="NOT70" s="2182"/>
      <c r="NOU70" s="2182"/>
      <c r="NOV70" s="2181"/>
      <c r="NOW70" s="2182"/>
      <c r="NOX70" s="2182"/>
      <c r="NOY70" s="2182"/>
      <c r="NOZ70" s="2182"/>
      <c r="NPA70" s="2182"/>
      <c r="NPB70" s="2181"/>
      <c r="NPC70" s="2182"/>
      <c r="NPD70" s="2182"/>
      <c r="NPE70" s="2182"/>
      <c r="NPF70" s="2182"/>
      <c r="NPG70" s="2182"/>
      <c r="NPH70" s="2181"/>
      <c r="NPI70" s="2182"/>
      <c r="NPJ70" s="2182"/>
      <c r="NPK70" s="2182"/>
      <c r="NPL70" s="2182"/>
      <c r="NPM70" s="2182"/>
      <c r="NPN70" s="2181"/>
      <c r="NPO70" s="2182"/>
      <c r="NPP70" s="2182"/>
      <c r="NPQ70" s="2182"/>
      <c r="NPR70" s="2182"/>
      <c r="NPS70" s="2182"/>
      <c r="NPT70" s="2181"/>
      <c r="NPU70" s="2182"/>
      <c r="NPV70" s="2182"/>
      <c r="NPW70" s="2182"/>
      <c r="NPX70" s="2182"/>
      <c r="NPY70" s="2182"/>
      <c r="NPZ70" s="2181"/>
      <c r="NQA70" s="2182"/>
      <c r="NQB70" s="2182"/>
      <c r="NQC70" s="2182"/>
      <c r="NQD70" s="2182"/>
      <c r="NQE70" s="2182"/>
      <c r="NQF70" s="2181"/>
      <c r="NQG70" s="2182"/>
      <c r="NQH70" s="2182"/>
      <c r="NQI70" s="2182"/>
      <c r="NQJ70" s="2182"/>
      <c r="NQK70" s="2182"/>
      <c r="NQL70" s="2181"/>
      <c r="NQM70" s="2182"/>
      <c r="NQN70" s="2182"/>
      <c r="NQO70" s="2182"/>
      <c r="NQP70" s="2182"/>
      <c r="NQQ70" s="2182"/>
      <c r="NQR70" s="2181"/>
      <c r="NQS70" s="2182"/>
      <c r="NQT70" s="2182"/>
      <c r="NQU70" s="2182"/>
      <c r="NQV70" s="2182"/>
      <c r="NQW70" s="2182"/>
      <c r="NQX70" s="2181"/>
      <c r="NQY70" s="2182"/>
      <c r="NQZ70" s="2182"/>
      <c r="NRA70" s="2182"/>
      <c r="NRB70" s="2182"/>
      <c r="NRC70" s="2182"/>
      <c r="NRD70" s="2181"/>
      <c r="NRE70" s="2182"/>
      <c r="NRF70" s="2182"/>
      <c r="NRG70" s="2182"/>
      <c r="NRH70" s="2182"/>
      <c r="NRI70" s="2182"/>
      <c r="NRJ70" s="2181"/>
      <c r="NRK70" s="2182"/>
      <c r="NRL70" s="2182"/>
      <c r="NRM70" s="2182"/>
      <c r="NRN70" s="2182"/>
      <c r="NRO70" s="2182"/>
      <c r="NRP70" s="2181"/>
      <c r="NRQ70" s="2182"/>
      <c r="NRR70" s="2182"/>
      <c r="NRS70" s="2182"/>
      <c r="NRT70" s="2182"/>
      <c r="NRU70" s="2182"/>
      <c r="NRV70" s="2181"/>
      <c r="NRW70" s="2182"/>
      <c r="NRX70" s="2182"/>
      <c r="NRY70" s="2182"/>
      <c r="NRZ70" s="2182"/>
      <c r="NSA70" s="2182"/>
      <c r="NSB70" s="2181"/>
      <c r="NSC70" s="2182"/>
      <c r="NSD70" s="2182"/>
      <c r="NSE70" s="2182"/>
      <c r="NSF70" s="2182"/>
      <c r="NSG70" s="2182"/>
      <c r="NSH70" s="2181"/>
      <c r="NSI70" s="2182"/>
      <c r="NSJ70" s="2182"/>
      <c r="NSK70" s="2182"/>
      <c r="NSL70" s="2182"/>
      <c r="NSM70" s="2182"/>
      <c r="NSN70" s="2181"/>
      <c r="NSO70" s="2182"/>
      <c r="NSP70" s="2182"/>
      <c r="NSQ70" s="2182"/>
      <c r="NSR70" s="2182"/>
      <c r="NSS70" s="2182"/>
      <c r="NST70" s="2181"/>
      <c r="NSU70" s="2182"/>
      <c r="NSV70" s="2182"/>
      <c r="NSW70" s="2182"/>
      <c r="NSX70" s="2182"/>
      <c r="NSY70" s="2182"/>
      <c r="NSZ70" s="2181"/>
      <c r="NTA70" s="2182"/>
      <c r="NTB70" s="2182"/>
      <c r="NTC70" s="2182"/>
      <c r="NTD70" s="2182"/>
      <c r="NTE70" s="2182"/>
      <c r="NTF70" s="2181"/>
      <c r="NTG70" s="2182"/>
      <c r="NTH70" s="2182"/>
      <c r="NTI70" s="2182"/>
      <c r="NTJ70" s="2182"/>
      <c r="NTK70" s="2182"/>
      <c r="NTL70" s="2181"/>
      <c r="NTM70" s="2182"/>
      <c r="NTN70" s="2182"/>
      <c r="NTO70" s="2182"/>
      <c r="NTP70" s="2182"/>
      <c r="NTQ70" s="2182"/>
      <c r="NTR70" s="2181"/>
      <c r="NTS70" s="2182"/>
      <c r="NTT70" s="2182"/>
      <c r="NTU70" s="2182"/>
      <c r="NTV70" s="2182"/>
      <c r="NTW70" s="2182"/>
      <c r="NTX70" s="2181"/>
      <c r="NTY70" s="2182"/>
      <c r="NTZ70" s="2182"/>
      <c r="NUA70" s="2182"/>
      <c r="NUB70" s="2182"/>
      <c r="NUC70" s="2182"/>
      <c r="NUD70" s="2181"/>
      <c r="NUE70" s="2182"/>
      <c r="NUF70" s="2182"/>
      <c r="NUG70" s="2182"/>
      <c r="NUH70" s="2182"/>
      <c r="NUI70" s="2182"/>
      <c r="NUJ70" s="2181"/>
      <c r="NUK70" s="2182"/>
      <c r="NUL70" s="2182"/>
      <c r="NUM70" s="2182"/>
      <c r="NUN70" s="2182"/>
      <c r="NUO70" s="2182"/>
      <c r="NUP70" s="2181"/>
      <c r="NUQ70" s="2182"/>
      <c r="NUR70" s="2182"/>
      <c r="NUS70" s="2182"/>
      <c r="NUT70" s="2182"/>
      <c r="NUU70" s="2182"/>
      <c r="NUV70" s="2181"/>
      <c r="NUW70" s="2182"/>
      <c r="NUX70" s="2182"/>
      <c r="NUY70" s="2182"/>
      <c r="NUZ70" s="2182"/>
      <c r="NVA70" s="2182"/>
      <c r="NVB70" s="2181"/>
      <c r="NVC70" s="2182"/>
      <c r="NVD70" s="2182"/>
      <c r="NVE70" s="2182"/>
      <c r="NVF70" s="2182"/>
      <c r="NVG70" s="2182"/>
      <c r="NVH70" s="2181"/>
      <c r="NVI70" s="2182"/>
      <c r="NVJ70" s="2182"/>
      <c r="NVK70" s="2182"/>
      <c r="NVL70" s="2182"/>
      <c r="NVM70" s="2182"/>
      <c r="NVN70" s="2181"/>
      <c r="NVO70" s="2182"/>
      <c r="NVP70" s="2182"/>
      <c r="NVQ70" s="2182"/>
      <c r="NVR70" s="2182"/>
      <c r="NVS70" s="2182"/>
      <c r="NVT70" s="2181"/>
      <c r="NVU70" s="2182"/>
      <c r="NVV70" s="2182"/>
      <c r="NVW70" s="2182"/>
      <c r="NVX70" s="2182"/>
      <c r="NVY70" s="2182"/>
      <c r="NVZ70" s="2181"/>
      <c r="NWA70" s="2182"/>
      <c r="NWB70" s="2182"/>
      <c r="NWC70" s="2182"/>
      <c r="NWD70" s="2182"/>
      <c r="NWE70" s="2182"/>
      <c r="NWF70" s="2181"/>
      <c r="NWG70" s="2182"/>
      <c r="NWH70" s="2182"/>
      <c r="NWI70" s="2182"/>
      <c r="NWJ70" s="2182"/>
      <c r="NWK70" s="2182"/>
      <c r="NWL70" s="2181"/>
      <c r="NWM70" s="2182"/>
      <c r="NWN70" s="2182"/>
      <c r="NWO70" s="2182"/>
      <c r="NWP70" s="2182"/>
      <c r="NWQ70" s="2182"/>
      <c r="NWR70" s="2181"/>
      <c r="NWS70" s="2182"/>
      <c r="NWT70" s="2182"/>
      <c r="NWU70" s="2182"/>
      <c r="NWV70" s="2182"/>
      <c r="NWW70" s="2182"/>
      <c r="NWX70" s="2181"/>
      <c r="NWY70" s="2182"/>
      <c r="NWZ70" s="2182"/>
      <c r="NXA70" s="2182"/>
      <c r="NXB70" s="2182"/>
      <c r="NXC70" s="2182"/>
      <c r="NXD70" s="2181"/>
      <c r="NXE70" s="2182"/>
      <c r="NXF70" s="2182"/>
      <c r="NXG70" s="2182"/>
      <c r="NXH70" s="2182"/>
      <c r="NXI70" s="2182"/>
      <c r="NXJ70" s="2181"/>
      <c r="NXK70" s="2182"/>
      <c r="NXL70" s="2182"/>
      <c r="NXM70" s="2182"/>
      <c r="NXN70" s="2182"/>
      <c r="NXO70" s="2182"/>
      <c r="NXP70" s="2181"/>
      <c r="NXQ70" s="2182"/>
      <c r="NXR70" s="2182"/>
      <c r="NXS70" s="2182"/>
      <c r="NXT70" s="2182"/>
      <c r="NXU70" s="2182"/>
      <c r="NXV70" s="2181"/>
      <c r="NXW70" s="2182"/>
      <c r="NXX70" s="2182"/>
      <c r="NXY70" s="2182"/>
      <c r="NXZ70" s="2182"/>
      <c r="NYA70" s="2182"/>
      <c r="NYB70" s="2181"/>
      <c r="NYC70" s="2182"/>
      <c r="NYD70" s="2182"/>
      <c r="NYE70" s="2182"/>
      <c r="NYF70" s="2182"/>
      <c r="NYG70" s="2182"/>
      <c r="NYH70" s="2181"/>
      <c r="NYI70" s="2182"/>
      <c r="NYJ70" s="2182"/>
      <c r="NYK70" s="2182"/>
      <c r="NYL70" s="2182"/>
      <c r="NYM70" s="2182"/>
      <c r="NYN70" s="2181"/>
      <c r="NYO70" s="2182"/>
      <c r="NYP70" s="2182"/>
      <c r="NYQ70" s="2182"/>
      <c r="NYR70" s="2182"/>
      <c r="NYS70" s="2182"/>
      <c r="NYT70" s="2181"/>
      <c r="NYU70" s="2182"/>
      <c r="NYV70" s="2182"/>
      <c r="NYW70" s="2182"/>
      <c r="NYX70" s="2182"/>
      <c r="NYY70" s="2182"/>
      <c r="NYZ70" s="2181"/>
      <c r="NZA70" s="2182"/>
      <c r="NZB70" s="2182"/>
      <c r="NZC70" s="2182"/>
      <c r="NZD70" s="2182"/>
      <c r="NZE70" s="2182"/>
      <c r="NZF70" s="2181"/>
      <c r="NZG70" s="2182"/>
      <c r="NZH70" s="2182"/>
      <c r="NZI70" s="2182"/>
      <c r="NZJ70" s="2182"/>
      <c r="NZK70" s="2182"/>
      <c r="NZL70" s="2181"/>
      <c r="NZM70" s="2182"/>
      <c r="NZN70" s="2182"/>
      <c r="NZO70" s="2182"/>
      <c r="NZP70" s="2182"/>
      <c r="NZQ70" s="2182"/>
      <c r="NZR70" s="2181"/>
      <c r="NZS70" s="2182"/>
      <c r="NZT70" s="2182"/>
      <c r="NZU70" s="2182"/>
      <c r="NZV70" s="2182"/>
      <c r="NZW70" s="2182"/>
      <c r="NZX70" s="2181"/>
      <c r="NZY70" s="2182"/>
      <c r="NZZ70" s="2182"/>
      <c r="OAA70" s="2182"/>
      <c r="OAB70" s="2182"/>
      <c r="OAC70" s="2182"/>
      <c r="OAD70" s="2181"/>
      <c r="OAE70" s="2182"/>
      <c r="OAF70" s="2182"/>
      <c r="OAG70" s="2182"/>
      <c r="OAH70" s="2182"/>
      <c r="OAI70" s="2182"/>
      <c r="OAJ70" s="2181"/>
      <c r="OAK70" s="2182"/>
      <c r="OAL70" s="2182"/>
      <c r="OAM70" s="2182"/>
      <c r="OAN70" s="2182"/>
      <c r="OAO70" s="2182"/>
      <c r="OAP70" s="2181"/>
      <c r="OAQ70" s="2182"/>
      <c r="OAR70" s="2182"/>
      <c r="OAS70" s="2182"/>
      <c r="OAT70" s="2182"/>
      <c r="OAU70" s="2182"/>
      <c r="OAV70" s="2181"/>
      <c r="OAW70" s="2182"/>
      <c r="OAX70" s="2182"/>
      <c r="OAY70" s="2182"/>
      <c r="OAZ70" s="2182"/>
      <c r="OBA70" s="2182"/>
      <c r="OBB70" s="2181"/>
      <c r="OBC70" s="2182"/>
      <c r="OBD70" s="2182"/>
      <c r="OBE70" s="2182"/>
      <c r="OBF70" s="2182"/>
      <c r="OBG70" s="2182"/>
      <c r="OBH70" s="2181"/>
      <c r="OBI70" s="2182"/>
      <c r="OBJ70" s="2182"/>
      <c r="OBK70" s="2182"/>
      <c r="OBL70" s="2182"/>
      <c r="OBM70" s="2182"/>
      <c r="OBN70" s="2181"/>
      <c r="OBO70" s="2182"/>
      <c r="OBP70" s="2182"/>
      <c r="OBQ70" s="2182"/>
      <c r="OBR70" s="2182"/>
      <c r="OBS70" s="2182"/>
      <c r="OBT70" s="2181"/>
      <c r="OBU70" s="2182"/>
      <c r="OBV70" s="2182"/>
      <c r="OBW70" s="2182"/>
      <c r="OBX70" s="2182"/>
      <c r="OBY70" s="2182"/>
      <c r="OBZ70" s="2181"/>
      <c r="OCA70" s="2182"/>
      <c r="OCB70" s="2182"/>
      <c r="OCC70" s="2182"/>
      <c r="OCD70" s="2182"/>
      <c r="OCE70" s="2182"/>
      <c r="OCF70" s="2181"/>
      <c r="OCG70" s="2182"/>
      <c r="OCH70" s="2182"/>
      <c r="OCI70" s="2182"/>
      <c r="OCJ70" s="2182"/>
      <c r="OCK70" s="2182"/>
      <c r="OCL70" s="2181"/>
      <c r="OCM70" s="2182"/>
      <c r="OCN70" s="2182"/>
      <c r="OCO70" s="2182"/>
      <c r="OCP70" s="2182"/>
      <c r="OCQ70" s="2182"/>
      <c r="OCR70" s="2181"/>
      <c r="OCS70" s="2182"/>
      <c r="OCT70" s="2182"/>
      <c r="OCU70" s="2182"/>
      <c r="OCV70" s="2182"/>
      <c r="OCW70" s="2182"/>
      <c r="OCX70" s="2181"/>
      <c r="OCY70" s="2182"/>
      <c r="OCZ70" s="2182"/>
      <c r="ODA70" s="2182"/>
      <c r="ODB70" s="2182"/>
      <c r="ODC70" s="2182"/>
      <c r="ODD70" s="2181"/>
      <c r="ODE70" s="2182"/>
      <c r="ODF70" s="2182"/>
      <c r="ODG70" s="2182"/>
      <c r="ODH70" s="2182"/>
      <c r="ODI70" s="2182"/>
      <c r="ODJ70" s="2181"/>
      <c r="ODK70" s="2182"/>
      <c r="ODL70" s="2182"/>
      <c r="ODM70" s="2182"/>
      <c r="ODN70" s="2182"/>
      <c r="ODO70" s="2182"/>
      <c r="ODP70" s="2181"/>
      <c r="ODQ70" s="2182"/>
      <c r="ODR70" s="2182"/>
      <c r="ODS70" s="2182"/>
      <c r="ODT70" s="2182"/>
      <c r="ODU70" s="2182"/>
      <c r="ODV70" s="2181"/>
      <c r="ODW70" s="2182"/>
      <c r="ODX70" s="2182"/>
      <c r="ODY70" s="2182"/>
      <c r="ODZ70" s="2182"/>
      <c r="OEA70" s="2182"/>
      <c r="OEB70" s="2181"/>
      <c r="OEC70" s="2182"/>
      <c r="OED70" s="2182"/>
      <c r="OEE70" s="2182"/>
      <c r="OEF70" s="2182"/>
      <c r="OEG70" s="2182"/>
      <c r="OEH70" s="2181"/>
      <c r="OEI70" s="2182"/>
      <c r="OEJ70" s="2182"/>
      <c r="OEK70" s="2182"/>
      <c r="OEL70" s="2182"/>
      <c r="OEM70" s="2182"/>
      <c r="OEN70" s="2181"/>
      <c r="OEO70" s="2182"/>
      <c r="OEP70" s="2182"/>
      <c r="OEQ70" s="2182"/>
      <c r="OER70" s="2182"/>
      <c r="OES70" s="2182"/>
      <c r="OET70" s="2181"/>
      <c r="OEU70" s="2182"/>
      <c r="OEV70" s="2182"/>
      <c r="OEW70" s="2182"/>
      <c r="OEX70" s="2182"/>
      <c r="OEY70" s="2182"/>
      <c r="OEZ70" s="2181"/>
      <c r="OFA70" s="2182"/>
      <c r="OFB70" s="2182"/>
      <c r="OFC70" s="2182"/>
      <c r="OFD70" s="2182"/>
      <c r="OFE70" s="2182"/>
      <c r="OFF70" s="2181"/>
      <c r="OFG70" s="2182"/>
      <c r="OFH70" s="2182"/>
      <c r="OFI70" s="2182"/>
      <c r="OFJ70" s="2182"/>
      <c r="OFK70" s="2182"/>
      <c r="OFL70" s="2181"/>
      <c r="OFM70" s="2182"/>
      <c r="OFN70" s="2182"/>
      <c r="OFO70" s="2182"/>
      <c r="OFP70" s="2182"/>
      <c r="OFQ70" s="2182"/>
      <c r="OFR70" s="2181"/>
      <c r="OFS70" s="2182"/>
      <c r="OFT70" s="2182"/>
      <c r="OFU70" s="2182"/>
      <c r="OFV70" s="2182"/>
      <c r="OFW70" s="2182"/>
      <c r="OFX70" s="2181"/>
      <c r="OFY70" s="2182"/>
      <c r="OFZ70" s="2182"/>
      <c r="OGA70" s="2182"/>
      <c r="OGB70" s="2182"/>
      <c r="OGC70" s="2182"/>
      <c r="OGD70" s="2181"/>
      <c r="OGE70" s="2182"/>
      <c r="OGF70" s="2182"/>
      <c r="OGG70" s="2182"/>
      <c r="OGH70" s="2182"/>
      <c r="OGI70" s="2182"/>
      <c r="OGJ70" s="2181"/>
      <c r="OGK70" s="2182"/>
      <c r="OGL70" s="2182"/>
      <c r="OGM70" s="2182"/>
      <c r="OGN70" s="2182"/>
      <c r="OGO70" s="2182"/>
      <c r="OGP70" s="2181"/>
      <c r="OGQ70" s="2182"/>
      <c r="OGR70" s="2182"/>
      <c r="OGS70" s="2182"/>
      <c r="OGT70" s="2182"/>
      <c r="OGU70" s="2182"/>
      <c r="OGV70" s="2181"/>
      <c r="OGW70" s="2182"/>
      <c r="OGX70" s="2182"/>
      <c r="OGY70" s="2182"/>
      <c r="OGZ70" s="2182"/>
      <c r="OHA70" s="2182"/>
      <c r="OHB70" s="2181"/>
      <c r="OHC70" s="2182"/>
      <c r="OHD70" s="2182"/>
      <c r="OHE70" s="2182"/>
      <c r="OHF70" s="2182"/>
      <c r="OHG70" s="2182"/>
      <c r="OHH70" s="2181"/>
      <c r="OHI70" s="2182"/>
      <c r="OHJ70" s="2182"/>
      <c r="OHK70" s="2182"/>
      <c r="OHL70" s="2182"/>
      <c r="OHM70" s="2182"/>
      <c r="OHN70" s="2181"/>
      <c r="OHO70" s="2182"/>
      <c r="OHP70" s="2182"/>
      <c r="OHQ70" s="2182"/>
      <c r="OHR70" s="2182"/>
      <c r="OHS70" s="2182"/>
      <c r="OHT70" s="2181"/>
      <c r="OHU70" s="2182"/>
      <c r="OHV70" s="2182"/>
      <c r="OHW70" s="2182"/>
      <c r="OHX70" s="2182"/>
      <c r="OHY70" s="2182"/>
      <c r="OHZ70" s="2181"/>
      <c r="OIA70" s="2182"/>
      <c r="OIB70" s="2182"/>
      <c r="OIC70" s="2182"/>
      <c r="OID70" s="2182"/>
      <c r="OIE70" s="2182"/>
      <c r="OIF70" s="2181"/>
      <c r="OIG70" s="2182"/>
      <c r="OIH70" s="2182"/>
      <c r="OII70" s="2182"/>
      <c r="OIJ70" s="2182"/>
      <c r="OIK70" s="2182"/>
      <c r="OIL70" s="2181"/>
      <c r="OIM70" s="2182"/>
      <c r="OIN70" s="2182"/>
      <c r="OIO70" s="2182"/>
      <c r="OIP70" s="2182"/>
      <c r="OIQ70" s="2182"/>
      <c r="OIR70" s="2181"/>
      <c r="OIS70" s="2182"/>
      <c r="OIT70" s="2182"/>
      <c r="OIU70" s="2182"/>
      <c r="OIV70" s="2182"/>
      <c r="OIW70" s="2182"/>
      <c r="OIX70" s="2181"/>
      <c r="OIY70" s="2182"/>
      <c r="OIZ70" s="2182"/>
      <c r="OJA70" s="2182"/>
      <c r="OJB70" s="2182"/>
      <c r="OJC70" s="2182"/>
      <c r="OJD70" s="2181"/>
      <c r="OJE70" s="2182"/>
      <c r="OJF70" s="2182"/>
      <c r="OJG70" s="2182"/>
      <c r="OJH70" s="2182"/>
      <c r="OJI70" s="2182"/>
      <c r="OJJ70" s="2181"/>
      <c r="OJK70" s="2182"/>
      <c r="OJL70" s="2182"/>
      <c r="OJM70" s="2182"/>
      <c r="OJN70" s="2182"/>
      <c r="OJO70" s="2182"/>
      <c r="OJP70" s="2181"/>
      <c r="OJQ70" s="2182"/>
      <c r="OJR70" s="2182"/>
      <c r="OJS70" s="2182"/>
      <c r="OJT70" s="2182"/>
      <c r="OJU70" s="2182"/>
      <c r="OJV70" s="2181"/>
      <c r="OJW70" s="2182"/>
      <c r="OJX70" s="2182"/>
      <c r="OJY70" s="2182"/>
      <c r="OJZ70" s="2182"/>
      <c r="OKA70" s="2182"/>
      <c r="OKB70" s="2181"/>
      <c r="OKC70" s="2182"/>
      <c r="OKD70" s="2182"/>
      <c r="OKE70" s="2182"/>
      <c r="OKF70" s="2182"/>
      <c r="OKG70" s="2182"/>
      <c r="OKH70" s="2181"/>
      <c r="OKI70" s="2182"/>
      <c r="OKJ70" s="2182"/>
      <c r="OKK70" s="2182"/>
      <c r="OKL70" s="2182"/>
      <c r="OKM70" s="2182"/>
      <c r="OKN70" s="2181"/>
      <c r="OKO70" s="2182"/>
      <c r="OKP70" s="2182"/>
      <c r="OKQ70" s="2182"/>
      <c r="OKR70" s="2182"/>
      <c r="OKS70" s="2182"/>
      <c r="OKT70" s="2181"/>
      <c r="OKU70" s="2182"/>
      <c r="OKV70" s="2182"/>
      <c r="OKW70" s="2182"/>
      <c r="OKX70" s="2182"/>
      <c r="OKY70" s="2182"/>
      <c r="OKZ70" s="2181"/>
      <c r="OLA70" s="2182"/>
      <c r="OLB70" s="2182"/>
      <c r="OLC70" s="2182"/>
      <c r="OLD70" s="2182"/>
      <c r="OLE70" s="2182"/>
      <c r="OLF70" s="2181"/>
      <c r="OLG70" s="2182"/>
      <c r="OLH70" s="2182"/>
      <c r="OLI70" s="2182"/>
      <c r="OLJ70" s="2182"/>
      <c r="OLK70" s="2182"/>
      <c r="OLL70" s="2181"/>
      <c r="OLM70" s="2182"/>
      <c r="OLN70" s="2182"/>
      <c r="OLO70" s="2182"/>
      <c r="OLP70" s="2182"/>
      <c r="OLQ70" s="2182"/>
      <c r="OLR70" s="2181"/>
      <c r="OLS70" s="2182"/>
      <c r="OLT70" s="2182"/>
      <c r="OLU70" s="2182"/>
      <c r="OLV70" s="2182"/>
      <c r="OLW70" s="2182"/>
      <c r="OLX70" s="2181"/>
      <c r="OLY70" s="2182"/>
      <c r="OLZ70" s="2182"/>
      <c r="OMA70" s="2182"/>
      <c r="OMB70" s="2182"/>
      <c r="OMC70" s="2182"/>
      <c r="OMD70" s="2181"/>
      <c r="OME70" s="2182"/>
      <c r="OMF70" s="2182"/>
      <c r="OMG70" s="2182"/>
      <c r="OMH70" s="2182"/>
      <c r="OMI70" s="2182"/>
      <c r="OMJ70" s="2181"/>
      <c r="OMK70" s="2182"/>
      <c r="OML70" s="2182"/>
      <c r="OMM70" s="2182"/>
      <c r="OMN70" s="2182"/>
      <c r="OMO70" s="2182"/>
      <c r="OMP70" s="2181"/>
      <c r="OMQ70" s="2182"/>
      <c r="OMR70" s="2182"/>
      <c r="OMS70" s="2182"/>
      <c r="OMT70" s="2182"/>
      <c r="OMU70" s="2182"/>
      <c r="OMV70" s="2181"/>
      <c r="OMW70" s="2182"/>
      <c r="OMX70" s="2182"/>
      <c r="OMY70" s="2182"/>
      <c r="OMZ70" s="2182"/>
      <c r="ONA70" s="2182"/>
      <c r="ONB70" s="2181"/>
      <c r="ONC70" s="2182"/>
      <c r="OND70" s="2182"/>
      <c r="ONE70" s="2182"/>
      <c r="ONF70" s="2182"/>
      <c r="ONG70" s="2182"/>
      <c r="ONH70" s="2181"/>
      <c r="ONI70" s="2182"/>
      <c r="ONJ70" s="2182"/>
      <c r="ONK70" s="2182"/>
      <c r="ONL70" s="2182"/>
      <c r="ONM70" s="2182"/>
      <c r="ONN70" s="2181"/>
      <c r="ONO70" s="2182"/>
      <c r="ONP70" s="2182"/>
      <c r="ONQ70" s="2182"/>
      <c r="ONR70" s="2182"/>
      <c r="ONS70" s="2182"/>
      <c r="ONT70" s="2181"/>
      <c r="ONU70" s="2182"/>
      <c r="ONV70" s="2182"/>
      <c r="ONW70" s="2182"/>
      <c r="ONX70" s="2182"/>
      <c r="ONY70" s="2182"/>
      <c r="ONZ70" s="2181"/>
      <c r="OOA70" s="2182"/>
      <c r="OOB70" s="2182"/>
      <c r="OOC70" s="2182"/>
      <c r="OOD70" s="2182"/>
      <c r="OOE70" s="2182"/>
      <c r="OOF70" s="2181"/>
      <c r="OOG70" s="2182"/>
      <c r="OOH70" s="2182"/>
      <c r="OOI70" s="2182"/>
      <c r="OOJ70" s="2182"/>
      <c r="OOK70" s="2182"/>
      <c r="OOL70" s="2181"/>
      <c r="OOM70" s="2182"/>
      <c r="OON70" s="2182"/>
      <c r="OOO70" s="2182"/>
      <c r="OOP70" s="2182"/>
      <c r="OOQ70" s="2182"/>
      <c r="OOR70" s="2181"/>
      <c r="OOS70" s="2182"/>
      <c r="OOT70" s="2182"/>
      <c r="OOU70" s="2182"/>
      <c r="OOV70" s="2182"/>
      <c r="OOW70" s="2182"/>
      <c r="OOX70" s="2181"/>
      <c r="OOY70" s="2182"/>
      <c r="OOZ70" s="2182"/>
      <c r="OPA70" s="2182"/>
      <c r="OPB70" s="2182"/>
      <c r="OPC70" s="2182"/>
      <c r="OPD70" s="2181"/>
      <c r="OPE70" s="2182"/>
      <c r="OPF70" s="2182"/>
      <c r="OPG70" s="2182"/>
      <c r="OPH70" s="2182"/>
      <c r="OPI70" s="2182"/>
      <c r="OPJ70" s="2181"/>
      <c r="OPK70" s="2182"/>
      <c r="OPL70" s="2182"/>
      <c r="OPM70" s="2182"/>
      <c r="OPN70" s="2182"/>
      <c r="OPO70" s="2182"/>
      <c r="OPP70" s="2181"/>
      <c r="OPQ70" s="2182"/>
      <c r="OPR70" s="2182"/>
      <c r="OPS70" s="2182"/>
      <c r="OPT70" s="2182"/>
      <c r="OPU70" s="2182"/>
      <c r="OPV70" s="2181"/>
      <c r="OPW70" s="2182"/>
      <c r="OPX70" s="2182"/>
      <c r="OPY70" s="2182"/>
      <c r="OPZ70" s="2182"/>
      <c r="OQA70" s="2182"/>
      <c r="OQB70" s="2181"/>
      <c r="OQC70" s="2182"/>
      <c r="OQD70" s="2182"/>
      <c r="OQE70" s="2182"/>
      <c r="OQF70" s="2182"/>
      <c r="OQG70" s="2182"/>
      <c r="OQH70" s="2181"/>
      <c r="OQI70" s="2182"/>
      <c r="OQJ70" s="2182"/>
      <c r="OQK70" s="2182"/>
      <c r="OQL70" s="2182"/>
      <c r="OQM70" s="2182"/>
      <c r="OQN70" s="2181"/>
      <c r="OQO70" s="2182"/>
      <c r="OQP70" s="2182"/>
      <c r="OQQ70" s="2182"/>
      <c r="OQR70" s="2182"/>
      <c r="OQS70" s="2182"/>
      <c r="OQT70" s="2181"/>
      <c r="OQU70" s="2182"/>
      <c r="OQV70" s="2182"/>
      <c r="OQW70" s="2182"/>
      <c r="OQX70" s="2182"/>
      <c r="OQY70" s="2182"/>
      <c r="OQZ70" s="2181"/>
      <c r="ORA70" s="2182"/>
      <c r="ORB70" s="2182"/>
      <c r="ORC70" s="2182"/>
      <c r="ORD70" s="2182"/>
      <c r="ORE70" s="2182"/>
      <c r="ORF70" s="2181"/>
      <c r="ORG70" s="2182"/>
      <c r="ORH70" s="2182"/>
      <c r="ORI70" s="2182"/>
      <c r="ORJ70" s="2182"/>
      <c r="ORK70" s="2182"/>
      <c r="ORL70" s="2181"/>
      <c r="ORM70" s="2182"/>
      <c r="ORN70" s="2182"/>
      <c r="ORO70" s="2182"/>
      <c r="ORP70" s="2182"/>
      <c r="ORQ70" s="2182"/>
      <c r="ORR70" s="2181"/>
      <c r="ORS70" s="2182"/>
      <c r="ORT70" s="2182"/>
      <c r="ORU70" s="2182"/>
      <c r="ORV70" s="2182"/>
      <c r="ORW70" s="2182"/>
      <c r="ORX70" s="2181"/>
      <c r="ORY70" s="2182"/>
      <c r="ORZ70" s="2182"/>
      <c r="OSA70" s="2182"/>
      <c r="OSB70" s="2182"/>
      <c r="OSC70" s="2182"/>
      <c r="OSD70" s="2181"/>
      <c r="OSE70" s="2182"/>
      <c r="OSF70" s="2182"/>
      <c r="OSG70" s="2182"/>
      <c r="OSH70" s="2182"/>
      <c r="OSI70" s="2182"/>
      <c r="OSJ70" s="2181"/>
      <c r="OSK70" s="2182"/>
      <c r="OSL70" s="2182"/>
      <c r="OSM70" s="2182"/>
      <c r="OSN70" s="2182"/>
      <c r="OSO70" s="2182"/>
      <c r="OSP70" s="2181"/>
      <c r="OSQ70" s="2182"/>
      <c r="OSR70" s="2182"/>
      <c r="OSS70" s="2182"/>
      <c r="OST70" s="2182"/>
      <c r="OSU70" s="2182"/>
      <c r="OSV70" s="2181"/>
      <c r="OSW70" s="2182"/>
      <c r="OSX70" s="2182"/>
      <c r="OSY70" s="2182"/>
      <c r="OSZ70" s="2182"/>
      <c r="OTA70" s="2182"/>
      <c r="OTB70" s="2181"/>
      <c r="OTC70" s="2182"/>
      <c r="OTD70" s="2182"/>
      <c r="OTE70" s="2182"/>
      <c r="OTF70" s="2182"/>
      <c r="OTG70" s="2182"/>
      <c r="OTH70" s="2181"/>
      <c r="OTI70" s="2182"/>
      <c r="OTJ70" s="2182"/>
      <c r="OTK70" s="2182"/>
      <c r="OTL70" s="2182"/>
      <c r="OTM70" s="2182"/>
      <c r="OTN70" s="2181"/>
      <c r="OTO70" s="2182"/>
      <c r="OTP70" s="2182"/>
      <c r="OTQ70" s="2182"/>
      <c r="OTR70" s="2182"/>
      <c r="OTS70" s="2182"/>
      <c r="OTT70" s="2181"/>
      <c r="OTU70" s="2182"/>
      <c r="OTV70" s="2182"/>
      <c r="OTW70" s="2182"/>
      <c r="OTX70" s="2182"/>
      <c r="OTY70" s="2182"/>
      <c r="OTZ70" s="2181"/>
      <c r="OUA70" s="2182"/>
      <c r="OUB70" s="2182"/>
      <c r="OUC70" s="2182"/>
      <c r="OUD70" s="2182"/>
      <c r="OUE70" s="2182"/>
      <c r="OUF70" s="2181"/>
      <c r="OUG70" s="2182"/>
      <c r="OUH70" s="2182"/>
      <c r="OUI70" s="2182"/>
      <c r="OUJ70" s="2182"/>
      <c r="OUK70" s="2182"/>
      <c r="OUL70" s="2181"/>
      <c r="OUM70" s="2182"/>
      <c r="OUN70" s="2182"/>
      <c r="OUO70" s="2182"/>
      <c r="OUP70" s="2182"/>
      <c r="OUQ70" s="2182"/>
      <c r="OUR70" s="2181"/>
      <c r="OUS70" s="2182"/>
      <c r="OUT70" s="2182"/>
      <c r="OUU70" s="2182"/>
      <c r="OUV70" s="2182"/>
      <c r="OUW70" s="2182"/>
      <c r="OUX70" s="2181"/>
      <c r="OUY70" s="2182"/>
      <c r="OUZ70" s="2182"/>
      <c r="OVA70" s="2182"/>
      <c r="OVB70" s="2182"/>
      <c r="OVC70" s="2182"/>
      <c r="OVD70" s="2181"/>
      <c r="OVE70" s="2182"/>
      <c r="OVF70" s="2182"/>
      <c r="OVG70" s="2182"/>
      <c r="OVH70" s="2182"/>
      <c r="OVI70" s="2182"/>
      <c r="OVJ70" s="2181"/>
      <c r="OVK70" s="2182"/>
      <c r="OVL70" s="2182"/>
      <c r="OVM70" s="2182"/>
      <c r="OVN70" s="2182"/>
      <c r="OVO70" s="2182"/>
      <c r="OVP70" s="2181"/>
      <c r="OVQ70" s="2182"/>
      <c r="OVR70" s="2182"/>
      <c r="OVS70" s="2182"/>
      <c r="OVT70" s="2182"/>
      <c r="OVU70" s="2182"/>
      <c r="OVV70" s="2181"/>
      <c r="OVW70" s="2182"/>
      <c r="OVX70" s="2182"/>
      <c r="OVY70" s="2182"/>
      <c r="OVZ70" s="2182"/>
      <c r="OWA70" s="2182"/>
      <c r="OWB70" s="2181"/>
      <c r="OWC70" s="2182"/>
      <c r="OWD70" s="2182"/>
      <c r="OWE70" s="2182"/>
      <c r="OWF70" s="2182"/>
      <c r="OWG70" s="2182"/>
      <c r="OWH70" s="2181"/>
      <c r="OWI70" s="2182"/>
      <c r="OWJ70" s="2182"/>
      <c r="OWK70" s="2182"/>
      <c r="OWL70" s="2182"/>
      <c r="OWM70" s="2182"/>
      <c r="OWN70" s="2181"/>
      <c r="OWO70" s="2182"/>
      <c r="OWP70" s="2182"/>
      <c r="OWQ70" s="2182"/>
      <c r="OWR70" s="2182"/>
      <c r="OWS70" s="2182"/>
      <c r="OWT70" s="2181"/>
      <c r="OWU70" s="2182"/>
      <c r="OWV70" s="2182"/>
      <c r="OWW70" s="2182"/>
      <c r="OWX70" s="2182"/>
      <c r="OWY70" s="2182"/>
      <c r="OWZ70" s="2181"/>
      <c r="OXA70" s="2182"/>
      <c r="OXB70" s="2182"/>
      <c r="OXC70" s="2182"/>
      <c r="OXD70" s="2182"/>
      <c r="OXE70" s="2182"/>
      <c r="OXF70" s="2181"/>
      <c r="OXG70" s="2182"/>
      <c r="OXH70" s="2182"/>
      <c r="OXI70" s="2182"/>
      <c r="OXJ70" s="2182"/>
      <c r="OXK70" s="2182"/>
      <c r="OXL70" s="2181"/>
      <c r="OXM70" s="2182"/>
      <c r="OXN70" s="2182"/>
      <c r="OXO70" s="2182"/>
      <c r="OXP70" s="2182"/>
      <c r="OXQ70" s="2182"/>
      <c r="OXR70" s="2181"/>
      <c r="OXS70" s="2182"/>
      <c r="OXT70" s="2182"/>
      <c r="OXU70" s="2182"/>
      <c r="OXV70" s="2182"/>
      <c r="OXW70" s="2182"/>
      <c r="OXX70" s="2181"/>
      <c r="OXY70" s="2182"/>
      <c r="OXZ70" s="2182"/>
      <c r="OYA70" s="2182"/>
      <c r="OYB70" s="2182"/>
      <c r="OYC70" s="2182"/>
      <c r="OYD70" s="2181"/>
      <c r="OYE70" s="2182"/>
      <c r="OYF70" s="2182"/>
      <c r="OYG70" s="2182"/>
      <c r="OYH70" s="2182"/>
      <c r="OYI70" s="2182"/>
      <c r="OYJ70" s="2181"/>
      <c r="OYK70" s="2182"/>
      <c r="OYL70" s="2182"/>
      <c r="OYM70" s="2182"/>
      <c r="OYN70" s="2182"/>
      <c r="OYO70" s="2182"/>
      <c r="OYP70" s="2181"/>
      <c r="OYQ70" s="2182"/>
      <c r="OYR70" s="2182"/>
      <c r="OYS70" s="2182"/>
      <c r="OYT70" s="2182"/>
      <c r="OYU70" s="2182"/>
      <c r="OYV70" s="2181"/>
      <c r="OYW70" s="2182"/>
      <c r="OYX70" s="2182"/>
      <c r="OYY70" s="2182"/>
      <c r="OYZ70" s="2182"/>
      <c r="OZA70" s="2182"/>
      <c r="OZB70" s="2181"/>
      <c r="OZC70" s="2182"/>
      <c r="OZD70" s="2182"/>
      <c r="OZE70" s="2182"/>
      <c r="OZF70" s="2182"/>
      <c r="OZG70" s="2182"/>
      <c r="OZH70" s="2181"/>
      <c r="OZI70" s="2182"/>
      <c r="OZJ70" s="2182"/>
      <c r="OZK70" s="2182"/>
      <c r="OZL70" s="2182"/>
      <c r="OZM70" s="2182"/>
      <c r="OZN70" s="2181"/>
      <c r="OZO70" s="2182"/>
      <c r="OZP70" s="2182"/>
      <c r="OZQ70" s="2182"/>
      <c r="OZR70" s="2182"/>
      <c r="OZS70" s="2182"/>
      <c r="OZT70" s="2181"/>
      <c r="OZU70" s="2182"/>
      <c r="OZV70" s="2182"/>
      <c r="OZW70" s="2182"/>
      <c r="OZX70" s="2182"/>
      <c r="OZY70" s="2182"/>
      <c r="OZZ70" s="2181"/>
      <c r="PAA70" s="2182"/>
      <c r="PAB70" s="2182"/>
      <c r="PAC70" s="2182"/>
      <c r="PAD70" s="2182"/>
      <c r="PAE70" s="2182"/>
      <c r="PAF70" s="2181"/>
      <c r="PAG70" s="2182"/>
      <c r="PAH70" s="2182"/>
      <c r="PAI70" s="2182"/>
      <c r="PAJ70" s="2182"/>
      <c r="PAK70" s="2182"/>
      <c r="PAL70" s="2181"/>
      <c r="PAM70" s="2182"/>
      <c r="PAN70" s="2182"/>
      <c r="PAO70" s="2182"/>
      <c r="PAP70" s="2182"/>
      <c r="PAQ70" s="2182"/>
      <c r="PAR70" s="2181"/>
      <c r="PAS70" s="2182"/>
      <c r="PAT70" s="2182"/>
      <c r="PAU70" s="2182"/>
      <c r="PAV70" s="2182"/>
      <c r="PAW70" s="2182"/>
      <c r="PAX70" s="2181"/>
      <c r="PAY70" s="2182"/>
      <c r="PAZ70" s="2182"/>
      <c r="PBA70" s="2182"/>
      <c r="PBB70" s="2182"/>
      <c r="PBC70" s="2182"/>
      <c r="PBD70" s="2181"/>
      <c r="PBE70" s="2182"/>
      <c r="PBF70" s="2182"/>
      <c r="PBG70" s="2182"/>
      <c r="PBH70" s="2182"/>
      <c r="PBI70" s="2182"/>
      <c r="PBJ70" s="2181"/>
      <c r="PBK70" s="2182"/>
      <c r="PBL70" s="2182"/>
      <c r="PBM70" s="2182"/>
      <c r="PBN70" s="2182"/>
      <c r="PBO70" s="2182"/>
      <c r="PBP70" s="2181"/>
      <c r="PBQ70" s="2182"/>
      <c r="PBR70" s="2182"/>
      <c r="PBS70" s="2182"/>
      <c r="PBT70" s="2182"/>
      <c r="PBU70" s="2182"/>
      <c r="PBV70" s="2181"/>
      <c r="PBW70" s="2182"/>
      <c r="PBX70" s="2182"/>
      <c r="PBY70" s="2182"/>
      <c r="PBZ70" s="2182"/>
      <c r="PCA70" s="2182"/>
      <c r="PCB70" s="2181"/>
      <c r="PCC70" s="2182"/>
      <c r="PCD70" s="2182"/>
      <c r="PCE70" s="2182"/>
      <c r="PCF70" s="2182"/>
      <c r="PCG70" s="2182"/>
      <c r="PCH70" s="2181"/>
      <c r="PCI70" s="2182"/>
      <c r="PCJ70" s="2182"/>
      <c r="PCK70" s="2182"/>
      <c r="PCL70" s="2182"/>
      <c r="PCM70" s="2182"/>
      <c r="PCN70" s="2181"/>
      <c r="PCO70" s="2182"/>
      <c r="PCP70" s="2182"/>
      <c r="PCQ70" s="2182"/>
      <c r="PCR70" s="2182"/>
      <c r="PCS70" s="2182"/>
      <c r="PCT70" s="2181"/>
      <c r="PCU70" s="2182"/>
      <c r="PCV70" s="2182"/>
      <c r="PCW70" s="2182"/>
      <c r="PCX70" s="2182"/>
      <c r="PCY70" s="2182"/>
      <c r="PCZ70" s="2181"/>
      <c r="PDA70" s="2182"/>
      <c r="PDB70" s="2182"/>
      <c r="PDC70" s="2182"/>
      <c r="PDD70" s="2182"/>
      <c r="PDE70" s="2182"/>
      <c r="PDF70" s="2181"/>
      <c r="PDG70" s="2182"/>
      <c r="PDH70" s="2182"/>
      <c r="PDI70" s="2182"/>
      <c r="PDJ70" s="2182"/>
      <c r="PDK70" s="2182"/>
      <c r="PDL70" s="2181"/>
      <c r="PDM70" s="2182"/>
      <c r="PDN70" s="2182"/>
      <c r="PDO70" s="2182"/>
      <c r="PDP70" s="2182"/>
      <c r="PDQ70" s="2182"/>
      <c r="PDR70" s="2181"/>
      <c r="PDS70" s="2182"/>
      <c r="PDT70" s="2182"/>
      <c r="PDU70" s="2182"/>
      <c r="PDV70" s="2182"/>
      <c r="PDW70" s="2182"/>
      <c r="PDX70" s="2181"/>
      <c r="PDY70" s="2182"/>
      <c r="PDZ70" s="2182"/>
      <c r="PEA70" s="2182"/>
      <c r="PEB70" s="2182"/>
      <c r="PEC70" s="2182"/>
      <c r="PED70" s="2181"/>
      <c r="PEE70" s="2182"/>
      <c r="PEF70" s="2182"/>
      <c r="PEG70" s="2182"/>
      <c r="PEH70" s="2182"/>
      <c r="PEI70" s="2182"/>
      <c r="PEJ70" s="2181"/>
      <c r="PEK70" s="2182"/>
      <c r="PEL70" s="2182"/>
      <c r="PEM70" s="2182"/>
      <c r="PEN70" s="2182"/>
      <c r="PEO70" s="2182"/>
      <c r="PEP70" s="2181"/>
      <c r="PEQ70" s="2182"/>
      <c r="PER70" s="2182"/>
      <c r="PES70" s="2182"/>
      <c r="PET70" s="2182"/>
      <c r="PEU70" s="2182"/>
      <c r="PEV70" s="2181"/>
      <c r="PEW70" s="2182"/>
      <c r="PEX70" s="2182"/>
      <c r="PEY70" s="2182"/>
      <c r="PEZ70" s="2182"/>
      <c r="PFA70" s="2182"/>
      <c r="PFB70" s="2181"/>
      <c r="PFC70" s="2182"/>
      <c r="PFD70" s="2182"/>
      <c r="PFE70" s="2182"/>
      <c r="PFF70" s="2182"/>
      <c r="PFG70" s="2182"/>
      <c r="PFH70" s="2181"/>
      <c r="PFI70" s="2182"/>
      <c r="PFJ70" s="2182"/>
      <c r="PFK70" s="2182"/>
      <c r="PFL70" s="2182"/>
      <c r="PFM70" s="2182"/>
      <c r="PFN70" s="2181"/>
      <c r="PFO70" s="2182"/>
      <c r="PFP70" s="2182"/>
      <c r="PFQ70" s="2182"/>
      <c r="PFR70" s="2182"/>
      <c r="PFS70" s="2182"/>
      <c r="PFT70" s="2181"/>
      <c r="PFU70" s="2182"/>
      <c r="PFV70" s="2182"/>
      <c r="PFW70" s="2182"/>
      <c r="PFX70" s="2182"/>
      <c r="PFY70" s="2182"/>
      <c r="PFZ70" s="2181"/>
      <c r="PGA70" s="2182"/>
      <c r="PGB70" s="2182"/>
      <c r="PGC70" s="2182"/>
      <c r="PGD70" s="2182"/>
      <c r="PGE70" s="2182"/>
      <c r="PGF70" s="2181"/>
      <c r="PGG70" s="2182"/>
      <c r="PGH70" s="2182"/>
      <c r="PGI70" s="2182"/>
      <c r="PGJ70" s="2182"/>
      <c r="PGK70" s="2182"/>
      <c r="PGL70" s="2181"/>
      <c r="PGM70" s="2182"/>
      <c r="PGN70" s="2182"/>
      <c r="PGO70" s="2182"/>
      <c r="PGP70" s="2182"/>
      <c r="PGQ70" s="2182"/>
      <c r="PGR70" s="2181"/>
      <c r="PGS70" s="2182"/>
      <c r="PGT70" s="2182"/>
      <c r="PGU70" s="2182"/>
      <c r="PGV70" s="2182"/>
      <c r="PGW70" s="2182"/>
      <c r="PGX70" s="2181"/>
      <c r="PGY70" s="2182"/>
      <c r="PGZ70" s="2182"/>
      <c r="PHA70" s="2182"/>
      <c r="PHB70" s="2182"/>
      <c r="PHC70" s="2182"/>
      <c r="PHD70" s="2181"/>
      <c r="PHE70" s="2182"/>
      <c r="PHF70" s="2182"/>
      <c r="PHG70" s="2182"/>
      <c r="PHH70" s="2182"/>
      <c r="PHI70" s="2182"/>
      <c r="PHJ70" s="2181"/>
      <c r="PHK70" s="2182"/>
      <c r="PHL70" s="2182"/>
      <c r="PHM70" s="2182"/>
      <c r="PHN70" s="2182"/>
      <c r="PHO70" s="2182"/>
      <c r="PHP70" s="2181"/>
      <c r="PHQ70" s="2182"/>
      <c r="PHR70" s="2182"/>
      <c r="PHS70" s="2182"/>
      <c r="PHT70" s="2182"/>
      <c r="PHU70" s="2182"/>
      <c r="PHV70" s="2181"/>
      <c r="PHW70" s="2182"/>
      <c r="PHX70" s="2182"/>
      <c r="PHY70" s="2182"/>
      <c r="PHZ70" s="2182"/>
      <c r="PIA70" s="2182"/>
      <c r="PIB70" s="2181"/>
      <c r="PIC70" s="2182"/>
      <c r="PID70" s="2182"/>
      <c r="PIE70" s="2182"/>
      <c r="PIF70" s="2182"/>
      <c r="PIG70" s="2182"/>
      <c r="PIH70" s="2181"/>
      <c r="PII70" s="2182"/>
      <c r="PIJ70" s="2182"/>
      <c r="PIK70" s="2182"/>
      <c r="PIL70" s="2182"/>
      <c r="PIM70" s="2182"/>
      <c r="PIN70" s="2181"/>
      <c r="PIO70" s="2182"/>
      <c r="PIP70" s="2182"/>
      <c r="PIQ70" s="2182"/>
      <c r="PIR70" s="2182"/>
      <c r="PIS70" s="2182"/>
      <c r="PIT70" s="2181"/>
      <c r="PIU70" s="2182"/>
      <c r="PIV70" s="2182"/>
      <c r="PIW70" s="2182"/>
      <c r="PIX70" s="2182"/>
      <c r="PIY70" s="2182"/>
      <c r="PIZ70" s="2181"/>
      <c r="PJA70" s="2182"/>
      <c r="PJB70" s="2182"/>
      <c r="PJC70" s="2182"/>
      <c r="PJD70" s="2182"/>
      <c r="PJE70" s="2182"/>
      <c r="PJF70" s="2181"/>
      <c r="PJG70" s="2182"/>
      <c r="PJH70" s="2182"/>
      <c r="PJI70" s="2182"/>
      <c r="PJJ70" s="2182"/>
      <c r="PJK70" s="2182"/>
      <c r="PJL70" s="2181"/>
      <c r="PJM70" s="2182"/>
      <c r="PJN70" s="2182"/>
      <c r="PJO70" s="2182"/>
      <c r="PJP70" s="2182"/>
      <c r="PJQ70" s="2182"/>
      <c r="PJR70" s="2181"/>
      <c r="PJS70" s="2182"/>
      <c r="PJT70" s="2182"/>
      <c r="PJU70" s="2182"/>
      <c r="PJV70" s="2182"/>
      <c r="PJW70" s="2182"/>
      <c r="PJX70" s="2181"/>
      <c r="PJY70" s="2182"/>
      <c r="PJZ70" s="2182"/>
      <c r="PKA70" s="2182"/>
      <c r="PKB70" s="2182"/>
      <c r="PKC70" s="2182"/>
      <c r="PKD70" s="2181"/>
      <c r="PKE70" s="2182"/>
      <c r="PKF70" s="2182"/>
      <c r="PKG70" s="2182"/>
      <c r="PKH70" s="2182"/>
      <c r="PKI70" s="2182"/>
      <c r="PKJ70" s="2181"/>
      <c r="PKK70" s="2182"/>
      <c r="PKL70" s="2182"/>
      <c r="PKM70" s="2182"/>
      <c r="PKN70" s="2182"/>
      <c r="PKO70" s="2182"/>
      <c r="PKP70" s="2181"/>
      <c r="PKQ70" s="2182"/>
      <c r="PKR70" s="2182"/>
      <c r="PKS70" s="2182"/>
      <c r="PKT70" s="2182"/>
      <c r="PKU70" s="2182"/>
      <c r="PKV70" s="2181"/>
      <c r="PKW70" s="2182"/>
      <c r="PKX70" s="2182"/>
      <c r="PKY70" s="2182"/>
      <c r="PKZ70" s="2182"/>
      <c r="PLA70" s="2182"/>
      <c r="PLB70" s="2181"/>
      <c r="PLC70" s="2182"/>
      <c r="PLD70" s="2182"/>
      <c r="PLE70" s="2182"/>
      <c r="PLF70" s="2182"/>
      <c r="PLG70" s="2182"/>
      <c r="PLH70" s="2181"/>
      <c r="PLI70" s="2182"/>
      <c r="PLJ70" s="2182"/>
      <c r="PLK70" s="2182"/>
      <c r="PLL70" s="2182"/>
      <c r="PLM70" s="2182"/>
      <c r="PLN70" s="2181"/>
      <c r="PLO70" s="2182"/>
      <c r="PLP70" s="2182"/>
      <c r="PLQ70" s="2182"/>
      <c r="PLR70" s="2182"/>
      <c r="PLS70" s="2182"/>
      <c r="PLT70" s="2181"/>
      <c r="PLU70" s="2182"/>
      <c r="PLV70" s="2182"/>
      <c r="PLW70" s="2182"/>
      <c r="PLX70" s="2182"/>
      <c r="PLY70" s="2182"/>
      <c r="PLZ70" s="2181"/>
      <c r="PMA70" s="2182"/>
      <c r="PMB70" s="2182"/>
      <c r="PMC70" s="2182"/>
      <c r="PMD70" s="2182"/>
      <c r="PME70" s="2182"/>
      <c r="PMF70" s="2181"/>
      <c r="PMG70" s="2182"/>
      <c r="PMH70" s="2182"/>
      <c r="PMI70" s="2182"/>
      <c r="PMJ70" s="2182"/>
      <c r="PMK70" s="2182"/>
      <c r="PML70" s="2181"/>
      <c r="PMM70" s="2182"/>
      <c r="PMN70" s="2182"/>
      <c r="PMO70" s="2182"/>
      <c r="PMP70" s="2182"/>
      <c r="PMQ70" s="2182"/>
      <c r="PMR70" s="2181"/>
      <c r="PMS70" s="2182"/>
      <c r="PMT70" s="2182"/>
      <c r="PMU70" s="2182"/>
      <c r="PMV70" s="2182"/>
      <c r="PMW70" s="2182"/>
      <c r="PMX70" s="2181"/>
      <c r="PMY70" s="2182"/>
      <c r="PMZ70" s="2182"/>
      <c r="PNA70" s="2182"/>
      <c r="PNB70" s="2182"/>
      <c r="PNC70" s="2182"/>
      <c r="PND70" s="2181"/>
      <c r="PNE70" s="2182"/>
      <c r="PNF70" s="2182"/>
      <c r="PNG70" s="2182"/>
      <c r="PNH70" s="2182"/>
      <c r="PNI70" s="2182"/>
      <c r="PNJ70" s="2181"/>
      <c r="PNK70" s="2182"/>
      <c r="PNL70" s="2182"/>
      <c r="PNM70" s="2182"/>
      <c r="PNN70" s="2182"/>
      <c r="PNO70" s="2182"/>
      <c r="PNP70" s="2181"/>
      <c r="PNQ70" s="2182"/>
      <c r="PNR70" s="2182"/>
      <c r="PNS70" s="2182"/>
      <c r="PNT70" s="2182"/>
      <c r="PNU70" s="2182"/>
      <c r="PNV70" s="2181"/>
      <c r="PNW70" s="2182"/>
      <c r="PNX70" s="2182"/>
      <c r="PNY70" s="2182"/>
      <c r="PNZ70" s="2182"/>
      <c r="POA70" s="2182"/>
      <c r="POB70" s="2181"/>
      <c r="POC70" s="2182"/>
      <c r="POD70" s="2182"/>
      <c r="POE70" s="2182"/>
      <c r="POF70" s="2182"/>
      <c r="POG70" s="2182"/>
      <c r="POH70" s="2181"/>
      <c r="POI70" s="2182"/>
      <c r="POJ70" s="2182"/>
      <c r="POK70" s="2182"/>
      <c r="POL70" s="2182"/>
      <c r="POM70" s="2182"/>
      <c r="PON70" s="2181"/>
      <c r="POO70" s="2182"/>
      <c r="POP70" s="2182"/>
      <c r="POQ70" s="2182"/>
      <c r="POR70" s="2182"/>
      <c r="POS70" s="2182"/>
      <c r="POT70" s="2181"/>
      <c r="POU70" s="2182"/>
      <c r="POV70" s="2182"/>
      <c r="POW70" s="2182"/>
      <c r="POX70" s="2182"/>
      <c r="POY70" s="2182"/>
      <c r="POZ70" s="2181"/>
      <c r="PPA70" s="2182"/>
      <c r="PPB70" s="2182"/>
      <c r="PPC70" s="2182"/>
      <c r="PPD70" s="2182"/>
      <c r="PPE70" s="2182"/>
      <c r="PPF70" s="2181"/>
      <c r="PPG70" s="2182"/>
      <c r="PPH70" s="2182"/>
      <c r="PPI70" s="2182"/>
      <c r="PPJ70" s="2182"/>
      <c r="PPK70" s="2182"/>
      <c r="PPL70" s="2181"/>
      <c r="PPM70" s="2182"/>
      <c r="PPN70" s="2182"/>
      <c r="PPO70" s="2182"/>
      <c r="PPP70" s="2182"/>
      <c r="PPQ70" s="2182"/>
      <c r="PPR70" s="2181"/>
      <c r="PPS70" s="2182"/>
      <c r="PPT70" s="2182"/>
      <c r="PPU70" s="2182"/>
      <c r="PPV70" s="2182"/>
      <c r="PPW70" s="2182"/>
      <c r="PPX70" s="2181"/>
      <c r="PPY70" s="2182"/>
      <c r="PPZ70" s="2182"/>
      <c r="PQA70" s="2182"/>
      <c r="PQB70" s="2182"/>
      <c r="PQC70" s="2182"/>
      <c r="PQD70" s="2181"/>
      <c r="PQE70" s="2182"/>
      <c r="PQF70" s="2182"/>
      <c r="PQG70" s="2182"/>
      <c r="PQH70" s="2182"/>
      <c r="PQI70" s="2182"/>
      <c r="PQJ70" s="2181"/>
      <c r="PQK70" s="2182"/>
      <c r="PQL70" s="2182"/>
      <c r="PQM70" s="2182"/>
      <c r="PQN70" s="2182"/>
      <c r="PQO70" s="2182"/>
      <c r="PQP70" s="2181"/>
      <c r="PQQ70" s="2182"/>
      <c r="PQR70" s="2182"/>
      <c r="PQS70" s="2182"/>
      <c r="PQT70" s="2182"/>
      <c r="PQU70" s="2182"/>
      <c r="PQV70" s="2181"/>
      <c r="PQW70" s="2182"/>
      <c r="PQX70" s="2182"/>
      <c r="PQY70" s="2182"/>
      <c r="PQZ70" s="2182"/>
      <c r="PRA70" s="2182"/>
      <c r="PRB70" s="2181"/>
      <c r="PRC70" s="2182"/>
      <c r="PRD70" s="2182"/>
      <c r="PRE70" s="2182"/>
      <c r="PRF70" s="2182"/>
      <c r="PRG70" s="2182"/>
      <c r="PRH70" s="2181"/>
      <c r="PRI70" s="2182"/>
      <c r="PRJ70" s="2182"/>
      <c r="PRK70" s="2182"/>
      <c r="PRL70" s="2182"/>
      <c r="PRM70" s="2182"/>
      <c r="PRN70" s="2181"/>
      <c r="PRO70" s="2182"/>
      <c r="PRP70" s="2182"/>
      <c r="PRQ70" s="2182"/>
      <c r="PRR70" s="2182"/>
      <c r="PRS70" s="2182"/>
      <c r="PRT70" s="2181"/>
      <c r="PRU70" s="2182"/>
      <c r="PRV70" s="2182"/>
      <c r="PRW70" s="2182"/>
      <c r="PRX70" s="2182"/>
      <c r="PRY70" s="2182"/>
      <c r="PRZ70" s="2181"/>
      <c r="PSA70" s="2182"/>
      <c r="PSB70" s="2182"/>
      <c r="PSC70" s="2182"/>
      <c r="PSD70" s="2182"/>
      <c r="PSE70" s="2182"/>
      <c r="PSF70" s="2181"/>
      <c r="PSG70" s="2182"/>
      <c r="PSH70" s="2182"/>
      <c r="PSI70" s="2182"/>
      <c r="PSJ70" s="2182"/>
      <c r="PSK70" s="2182"/>
      <c r="PSL70" s="2181"/>
      <c r="PSM70" s="2182"/>
      <c r="PSN70" s="2182"/>
      <c r="PSO70" s="2182"/>
      <c r="PSP70" s="2182"/>
      <c r="PSQ70" s="2182"/>
      <c r="PSR70" s="2181"/>
      <c r="PSS70" s="2182"/>
      <c r="PST70" s="2182"/>
      <c r="PSU70" s="2182"/>
      <c r="PSV70" s="2182"/>
      <c r="PSW70" s="2182"/>
      <c r="PSX70" s="2181"/>
      <c r="PSY70" s="2182"/>
      <c r="PSZ70" s="2182"/>
      <c r="PTA70" s="2182"/>
      <c r="PTB70" s="2182"/>
      <c r="PTC70" s="2182"/>
      <c r="PTD70" s="2181"/>
      <c r="PTE70" s="2182"/>
      <c r="PTF70" s="2182"/>
      <c r="PTG70" s="2182"/>
      <c r="PTH70" s="2182"/>
      <c r="PTI70" s="2182"/>
      <c r="PTJ70" s="2181"/>
      <c r="PTK70" s="2182"/>
      <c r="PTL70" s="2182"/>
      <c r="PTM70" s="2182"/>
      <c r="PTN70" s="2182"/>
      <c r="PTO70" s="2182"/>
      <c r="PTP70" s="2181"/>
      <c r="PTQ70" s="2182"/>
      <c r="PTR70" s="2182"/>
      <c r="PTS70" s="2182"/>
      <c r="PTT70" s="2182"/>
      <c r="PTU70" s="2182"/>
      <c r="PTV70" s="2181"/>
      <c r="PTW70" s="2182"/>
      <c r="PTX70" s="2182"/>
      <c r="PTY70" s="2182"/>
      <c r="PTZ70" s="2182"/>
      <c r="PUA70" s="2182"/>
      <c r="PUB70" s="2181"/>
      <c r="PUC70" s="2182"/>
      <c r="PUD70" s="2182"/>
      <c r="PUE70" s="2182"/>
      <c r="PUF70" s="2182"/>
      <c r="PUG70" s="2182"/>
      <c r="PUH70" s="2181"/>
      <c r="PUI70" s="2182"/>
      <c r="PUJ70" s="2182"/>
      <c r="PUK70" s="2182"/>
      <c r="PUL70" s="2182"/>
      <c r="PUM70" s="2182"/>
      <c r="PUN70" s="2181"/>
      <c r="PUO70" s="2182"/>
      <c r="PUP70" s="2182"/>
      <c r="PUQ70" s="2182"/>
      <c r="PUR70" s="2182"/>
      <c r="PUS70" s="2182"/>
      <c r="PUT70" s="2181"/>
      <c r="PUU70" s="2182"/>
      <c r="PUV70" s="2182"/>
      <c r="PUW70" s="2182"/>
      <c r="PUX70" s="2182"/>
      <c r="PUY70" s="2182"/>
      <c r="PUZ70" s="2181"/>
      <c r="PVA70" s="2182"/>
      <c r="PVB70" s="2182"/>
      <c r="PVC70" s="2182"/>
      <c r="PVD70" s="2182"/>
      <c r="PVE70" s="2182"/>
      <c r="PVF70" s="2181"/>
      <c r="PVG70" s="2182"/>
      <c r="PVH70" s="2182"/>
      <c r="PVI70" s="2182"/>
      <c r="PVJ70" s="2182"/>
      <c r="PVK70" s="2182"/>
      <c r="PVL70" s="2181"/>
      <c r="PVM70" s="2182"/>
      <c r="PVN70" s="2182"/>
      <c r="PVO70" s="2182"/>
      <c r="PVP70" s="2182"/>
      <c r="PVQ70" s="2182"/>
      <c r="PVR70" s="2181"/>
      <c r="PVS70" s="2182"/>
      <c r="PVT70" s="2182"/>
      <c r="PVU70" s="2182"/>
      <c r="PVV70" s="2182"/>
      <c r="PVW70" s="2182"/>
      <c r="PVX70" s="2181"/>
      <c r="PVY70" s="2182"/>
      <c r="PVZ70" s="2182"/>
      <c r="PWA70" s="2182"/>
      <c r="PWB70" s="2182"/>
      <c r="PWC70" s="2182"/>
      <c r="PWD70" s="2181"/>
      <c r="PWE70" s="2182"/>
      <c r="PWF70" s="2182"/>
      <c r="PWG70" s="2182"/>
      <c r="PWH70" s="2182"/>
      <c r="PWI70" s="2182"/>
      <c r="PWJ70" s="2181"/>
      <c r="PWK70" s="2182"/>
      <c r="PWL70" s="2182"/>
      <c r="PWM70" s="2182"/>
      <c r="PWN70" s="2182"/>
      <c r="PWO70" s="2182"/>
      <c r="PWP70" s="2181"/>
      <c r="PWQ70" s="2182"/>
      <c r="PWR70" s="2182"/>
      <c r="PWS70" s="2182"/>
      <c r="PWT70" s="2182"/>
      <c r="PWU70" s="2182"/>
      <c r="PWV70" s="2181"/>
      <c r="PWW70" s="2182"/>
      <c r="PWX70" s="2182"/>
      <c r="PWY70" s="2182"/>
      <c r="PWZ70" s="2182"/>
      <c r="PXA70" s="2182"/>
      <c r="PXB70" s="2181"/>
      <c r="PXC70" s="2182"/>
      <c r="PXD70" s="2182"/>
      <c r="PXE70" s="2182"/>
      <c r="PXF70" s="2182"/>
      <c r="PXG70" s="2182"/>
      <c r="PXH70" s="2181"/>
      <c r="PXI70" s="2182"/>
      <c r="PXJ70" s="2182"/>
      <c r="PXK70" s="2182"/>
      <c r="PXL70" s="2182"/>
      <c r="PXM70" s="2182"/>
      <c r="PXN70" s="2181"/>
      <c r="PXO70" s="2182"/>
      <c r="PXP70" s="2182"/>
      <c r="PXQ70" s="2182"/>
      <c r="PXR70" s="2182"/>
      <c r="PXS70" s="2182"/>
      <c r="PXT70" s="2181"/>
      <c r="PXU70" s="2182"/>
      <c r="PXV70" s="2182"/>
      <c r="PXW70" s="2182"/>
      <c r="PXX70" s="2182"/>
      <c r="PXY70" s="2182"/>
      <c r="PXZ70" s="2181"/>
      <c r="PYA70" s="2182"/>
      <c r="PYB70" s="2182"/>
      <c r="PYC70" s="2182"/>
      <c r="PYD70" s="2182"/>
      <c r="PYE70" s="2182"/>
      <c r="PYF70" s="2181"/>
      <c r="PYG70" s="2182"/>
      <c r="PYH70" s="2182"/>
      <c r="PYI70" s="2182"/>
      <c r="PYJ70" s="2182"/>
      <c r="PYK70" s="2182"/>
      <c r="PYL70" s="2181"/>
      <c r="PYM70" s="2182"/>
      <c r="PYN70" s="2182"/>
      <c r="PYO70" s="2182"/>
      <c r="PYP70" s="2182"/>
      <c r="PYQ70" s="2182"/>
      <c r="PYR70" s="2181"/>
      <c r="PYS70" s="2182"/>
      <c r="PYT70" s="2182"/>
      <c r="PYU70" s="2182"/>
      <c r="PYV70" s="2182"/>
      <c r="PYW70" s="2182"/>
      <c r="PYX70" s="2181"/>
      <c r="PYY70" s="2182"/>
      <c r="PYZ70" s="2182"/>
      <c r="PZA70" s="2182"/>
      <c r="PZB70" s="2182"/>
      <c r="PZC70" s="2182"/>
      <c r="PZD70" s="2181"/>
      <c r="PZE70" s="2182"/>
      <c r="PZF70" s="2182"/>
      <c r="PZG70" s="2182"/>
      <c r="PZH70" s="2182"/>
      <c r="PZI70" s="2182"/>
      <c r="PZJ70" s="2181"/>
      <c r="PZK70" s="2182"/>
      <c r="PZL70" s="2182"/>
      <c r="PZM70" s="2182"/>
      <c r="PZN70" s="2182"/>
      <c r="PZO70" s="2182"/>
      <c r="PZP70" s="2181"/>
      <c r="PZQ70" s="2182"/>
      <c r="PZR70" s="2182"/>
      <c r="PZS70" s="2182"/>
      <c r="PZT70" s="2182"/>
      <c r="PZU70" s="2182"/>
      <c r="PZV70" s="2181"/>
      <c r="PZW70" s="2182"/>
      <c r="PZX70" s="2182"/>
      <c r="PZY70" s="2182"/>
      <c r="PZZ70" s="2182"/>
      <c r="QAA70" s="2182"/>
      <c r="QAB70" s="2181"/>
      <c r="QAC70" s="2182"/>
      <c r="QAD70" s="2182"/>
      <c r="QAE70" s="2182"/>
      <c r="QAF70" s="2182"/>
      <c r="QAG70" s="2182"/>
      <c r="QAH70" s="2181"/>
      <c r="QAI70" s="2182"/>
      <c r="QAJ70" s="2182"/>
      <c r="QAK70" s="2182"/>
      <c r="QAL70" s="2182"/>
      <c r="QAM70" s="2182"/>
      <c r="QAN70" s="2181"/>
      <c r="QAO70" s="2182"/>
      <c r="QAP70" s="2182"/>
      <c r="QAQ70" s="2182"/>
      <c r="QAR70" s="2182"/>
      <c r="QAS70" s="2182"/>
      <c r="QAT70" s="2181"/>
      <c r="QAU70" s="2182"/>
      <c r="QAV70" s="2182"/>
      <c r="QAW70" s="2182"/>
      <c r="QAX70" s="2182"/>
      <c r="QAY70" s="2182"/>
      <c r="QAZ70" s="2181"/>
      <c r="QBA70" s="2182"/>
      <c r="QBB70" s="2182"/>
      <c r="QBC70" s="2182"/>
      <c r="QBD70" s="2182"/>
      <c r="QBE70" s="2182"/>
      <c r="QBF70" s="2181"/>
      <c r="QBG70" s="2182"/>
      <c r="QBH70" s="2182"/>
      <c r="QBI70" s="2182"/>
      <c r="QBJ70" s="2182"/>
      <c r="QBK70" s="2182"/>
      <c r="QBL70" s="2181"/>
      <c r="QBM70" s="2182"/>
      <c r="QBN70" s="2182"/>
      <c r="QBO70" s="2182"/>
      <c r="QBP70" s="2182"/>
      <c r="QBQ70" s="2182"/>
      <c r="QBR70" s="2181"/>
      <c r="QBS70" s="2182"/>
      <c r="QBT70" s="2182"/>
      <c r="QBU70" s="2182"/>
      <c r="QBV70" s="2182"/>
      <c r="QBW70" s="2182"/>
      <c r="QBX70" s="2181"/>
      <c r="QBY70" s="2182"/>
      <c r="QBZ70" s="2182"/>
      <c r="QCA70" s="2182"/>
      <c r="QCB70" s="2182"/>
      <c r="QCC70" s="2182"/>
      <c r="QCD70" s="2181"/>
      <c r="QCE70" s="2182"/>
      <c r="QCF70" s="2182"/>
      <c r="QCG70" s="2182"/>
      <c r="QCH70" s="2182"/>
      <c r="QCI70" s="2182"/>
      <c r="QCJ70" s="2181"/>
      <c r="QCK70" s="2182"/>
      <c r="QCL70" s="2182"/>
      <c r="QCM70" s="2182"/>
      <c r="QCN70" s="2182"/>
      <c r="QCO70" s="2182"/>
      <c r="QCP70" s="2181"/>
      <c r="QCQ70" s="2182"/>
      <c r="QCR70" s="2182"/>
      <c r="QCS70" s="2182"/>
      <c r="QCT70" s="2182"/>
      <c r="QCU70" s="2182"/>
      <c r="QCV70" s="2181"/>
      <c r="QCW70" s="2182"/>
      <c r="QCX70" s="2182"/>
      <c r="QCY70" s="2182"/>
      <c r="QCZ70" s="2182"/>
      <c r="QDA70" s="2182"/>
      <c r="QDB70" s="2181"/>
      <c r="QDC70" s="2182"/>
      <c r="QDD70" s="2182"/>
      <c r="QDE70" s="2182"/>
      <c r="QDF70" s="2182"/>
      <c r="QDG70" s="2182"/>
      <c r="QDH70" s="2181"/>
      <c r="QDI70" s="2182"/>
      <c r="QDJ70" s="2182"/>
      <c r="QDK70" s="2182"/>
      <c r="QDL70" s="2182"/>
      <c r="QDM70" s="2182"/>
      <c r="QDN70" s="2181"/>
      <c r="QDO70" s="2182"/>
      <c r="QDP70" s="2182"/>
      <c r="QDQ70" s="2182"/>
      <c r="QDR70" s="2182"/>
      <c r="QDS70" s="2182"/>
      <c r="QDT70" s="2181"/>
      <c r="QDU70" s="2182"/>
      <c r="QDV70" s="2182"/>
      <c r="QDW70" s="2182"/>
      <c r="QDX70" s="2182"/>
      <c r="QDY70" s="2182"/>
      <c r="QDZ70" s="2181"/>
      <c r="QEA70" s="2182"/>
      <c r="QEB70" s="2182"/>
      <c r="QEC70" s="2182"/>
      <c r="QED70" s="2182"/>
      <c r="QEE70" s="2182"/>
      <c r="QEF70" s="2181"/>
      <c r="QEG70" s="2182"/>
      <c r="QEH70" s="2182"/>
      <c r="QEI70" s="2182"/>
      <c r="QEJ70" s="2182"/>
      <c r="QEK70" s="2182"/>
      <c r="QEL70" s="2181"/>
      <c r="QEM70" s="2182"/>
      <c r="QEN70" s="2182"/>
      <c r="QEO70" s="2182"/>
      <c r="QEP70" s="2182"/>
      <c r="QEQ70" s="2182"/>
      <c r="QER70" s="2181"/>
      <c r="QES70" s="2182"/>
      <c r="QET70" s="2182"/>
      <c r="QEU70" s="2182"/>
      <c r="QEV70" s="2182"/>
      <c r="QEW70" s="2182"/>
      <c r="QEX70" s="2181"/>
      <c r="QEY70" s="2182"/>
      <c r="QEZ70" s="2182"/>
      <c r="QFA70" s="2182"/>
      <c r="QFB70" s="2182"/>
      <c r="QFC70" s="2182"/>
      <c r="QFD70" s="2181"/>
      <c r="QFE70" s="2182"/>
      <c r="QFF70" s="2182"/>
      <c r="QFG70" s="2182"/>
      <c r="QFH70" s="2182"/>
      <c r="QFI70" s="2182"/>
      <c r="QFJ70" s="2181"/>
      <c r="QFK70" s="2182"/>
      <c r="QFL70" s="2182"/>
      <c r="QFM70" s="2182"/>
      <c r="QFN70" s="2182"/>
      <c r="QFO70" s="2182"/>
      <c r="QFP70" s="2181"/>
      <c r="QFQ70" s="2182"/>
      <c r="QFR70" s="2182"/>
      <c r="QFS70" s="2182"/>
      <c r="QFT70" s="2182"/>
      <c r="QFU70" s="2182"/>
      <c r="QFV70" s="2181"/>
      <c r="QFW70" s="2182"/>
      <c r="QFX70" s="2182"/>
      <c r="QFY70" s="2182"/>
      <c r="QFZ70" s="2182"/>
      <c r="QGA70" s="2182"/>
      <c r="QGB70" s="2181"/>
      <c r="QGC70" s="2182"/>
      <c r="QGD70" s="2182"/>
      <c r="QGE70" s="2182"/>
      <c r="QGF70" s="2182"/>
      <c r="QGG70" s="2182"/>
      <c r="QGH70" s="2181"/>
      <c r="QGI70" s="2182"/>
      <c r="QGJ70" s="2182"/>
      <c r="QGK70" s="2182"/>
      <c r="QGL70" s="2182"/>
      <c r="QGM70" s="2182"/>
      <c r="QGN70" s="2181"/>
      <c r="QGO70" s="2182"/>
      <c r="QGP70" s="2182"/>
      <c r="QGQ70" s="2182"/>
      <c r="QGR70" s="2182"/>
      <c r="QGS70" s="2182"/>
      <c r="QGT70" s="2181"/>
      <c r="QGU70" s="2182"/>
      <c r="QGV70" s="2182"/>
      <c r="QGW70" s="2182"/>
      <c r="QGX70" s="2182"/>
      <c r="QGY70" s="2182"/>
      <c r="QGZ70" s="2181"/>
      <c r="QHA70" s="2182"/>
      <c r="QHB70" s="2182"/>
      <c r="QHC70" s="2182"/>
      <c r="QHD70" s="2182"/>
      <c r="QHE70" s="2182"/>
      <c r="QHF70" s="2181"/>
      <c r="QHG70" s="2182"/>
      <c r="QHH70" s="2182"/>
      <c r="QHI70" s="2182"/>
      <c r="QHJ70" s="2182"/>
      <c r="QHK70" s="2182"/>
      <c r="QHL70" s="2181"/>
      <c r="QHM70" s="2182"/>
      <c r="QHN70" s="2182"/>
      <c r="QHO70" s="2182"/>
      <c r="QHP70" s="2182"/>
      <c r="QHQ70" s="2182"/>
      <c r="QHR70" s="2181"/>
      <c r="QHS70" s="2182"/>
      <c r="QHT70" s="2182"/>
      <c r="QHU70" s="2182"/>
      <c r="QHV70" s="2182"/>
      <c r="QHW70" s="2182"/>
      <c r="QHX70" s="2181"/>
      <c r="QHY70" s="2182"/>
      <c r="QHZ70" s="2182"/>
      <c r="QIA70" s="2182"/>
      <c r="QIB70" s="2182"/>
      <c r="QIC70" s="2182"/>
      <c r="QID70" s="2181"/>
      <c r="QIE70" s="2182"/>
      <c r="QIF70" s="2182"/>
      <c r="QIG70" s="2182"/>
      <c r="QIH70" s="2182"/>
      <c r="QII70" s="2182"/>
      <c r="QIJ70" s="2181"/>
      <c r="QIK70" s="2182"/>
      <c r="QIL70" s="2182"/>
      <c r="QIM70" s="2182"/>
      <c r="QIN70" s="2182"/>
      <c r="QIO70" s="2182"/>
      <c r="QIP70" s="2181"/>
      <c r="QIQ70" s="2182"/>
      <c r="QIR70" s="2182"/>
      <c r="QIS70" s="2182"/>
      <c r="QIT70" s="2182"/>
      <c r="QIU70" s="2182"/>
      <c r="QIV70" s="2181"/>
      <c r="QIW70" s="2182"/>
      <c r="QIX70" s="2182"/>
      <c r="QIY70" s="2182"/>
      <c r="QIZ70" s="2182"/>
      <c r="QJA70" s="2182"/>
      <c r="QJB70" s="2181"/>
      <c r="QJC70" s="2182"/>
      <c r="QJD70" s="2182"/>
      <c r="QJE70" s="2182"/>
      <c r="QJF70" s="2182"/>
      <c r="QJG70" s="2182"/>
      <c r="QJH70" s="2181"/>
      <c r="QJI70" s="2182"/>
      <c r="QJJ70" s="2182"/>
      <c r="QJK70" s="2182"/>
      <c r="QJL70" s="2182"/>
      <c r="QJM70" s="2182"/>
      <c r="QJN70" s="2181"/>
      <c r="QJO70" s="2182"/>
      <c r="QJP70" s="2182"/>
      <c r="QJQ70" s="2182"/>
      <c r="QJR70" s="2182"/>
      <c r="QJS70" s="2182"/>
      <c r="QJT70" s="2181"/>
      <c r="QJU70" s="2182"/>
      <c r="QJV70" s="2182"/>
      <c r="QJW70" s="2182"/>
      <c r="QJX70" s="2182"/>
      <c r="QJY70" s="2182"/>
      <c r="QJZ70" s="2181"/>
      <c r="QKA70" s="2182"/>
      <c r="QKB70" s="2182"/>
      <c r="QKC70" s="2182"/>
      <c r="QKD70" s="2182"/>
      <c r="QKE70" s="2182"/>
      <c r="QKF70" s="2181"/>
      <c r="QKG70" s="2182"/>
      <c r="QKH70" s="2182"/>
      <c r="QKI70" s="2182"/>
      <c r="QKJ70" s="2182"/>
      <c r="QKK70" s="2182"/>
      <c r="QKL70" s="2181"/>
      <c r="QKM70" s="2182"/>
      <c r="QKN70" s="2182"/>
      <c r="QKO70" s="2182"/>
      <c r="QKP70" s="2182"/>
      <c r="QKQ70" s="2182"/>
      <c r="QKR70" s="2181"/>
      <c r="QKS70" s="2182"/>
      <c r="QKT70" s="2182"/>
      <c r="QKU70" s="2182"/>
      <c r="QKV70" s="2182"/>
      <c r="QKW70" s="2182"/>
      <c r="QKX70" s="2181"/>
      <c r="QKY70" s="2182"/>
      <c r="QKZ70" s="2182"/>
      <c r="QLA70" s="2182"/>
      <c r="QLB70" s="2182"/>
      <c r="QLC70" s="2182"/>
      <c r="QLD70" s="2181"/>
      <c r="QLE70" s="2182"/>
      <c r="QLF70" s="2182"/>
      <c r="QLG70" s="2182"/>
      <c r="QLH70" s="2182"/>
      <c r="QLI70" s="2182"/>
      <c r="QLJ70" s="2181"/>
      <c r="QLK70" s="2182"/>
      <c r="QLL70" s="2182"/>
      <c r="QLM70" s="2182"/>
      <c r="QLN70" s="2182"/>
      <c r="QLO70" s="2182"/>
      <c r="QLP70" s="2181"/>
      <c r="QLQ70" s="2182"/>
      <c r="QLR70" s="2182"/>
      <c r="QLS70" s="2182"/>
      <c r="QLT70" s="2182"/>
      <c r="QLU70" s="2182"/>
      <c r="QLV70" s="2181"/>
      <c r="QLW70" s="2182"/>
      <c r="QLX70" s="2182"/>
      <c r="QLY70" s="2182"/>
      <c r="QLZ70" s="2182"/>
      <c r="QMA70" s="2182"/>
      <c r="QMB70" s="2181"/>
      <c r="QMC70" s="2182"/>
      <c r="QMD70" s="2182"/>
      <c r="QME70" s="2182"/>
      <c r="QMF70" s="2182"/>
      <c r="QMG70" s="2182"/>
      <c r="QMH70" s="2181"/>
      <c r="QMI70" s="2182"/>
      <c r="QMJ70" s="2182"/>
      <c r="QMK70" s="2182"/>
      <c r="QML70" s="2182"/>
      <c r="QMM70" s="2182"/>
      <c r="QMN70" s="2181"/>
      <c r="QMO70" s="2182"/>
      <c r="QMP70" s="2182"/>
      <c r="QMQ70" s="2182"/>
      <c r="QMR70" s="2182"/>
      <c r="QMS70" s="2182"/>
      <c r="QMT70" s="2181"/>
      <c r="QMU70" s="2182"/>
      <c r="QMV70" s="2182"/>
      <c r="QMW70" s="2182"/>
      <c r="QMX70" s="2182"/>
      <c r="QMY70" s="2182"/>
      <c r="QMZ70" s="2181"/>
      <c r="QNA70" s="2182"/>
      <c r="QNB70" s="2182"/>
      <c r="QNC70" s="2182"/>
      <c r="QND70" s="2182"/>
      <c r="QNE70" s="2182"/>
      <c r="QNF70" s="2181"/>
      <c r="QNG70" s="2182"/>
      <c r="QNH70" s="2182"/>
      <c r="QNI70" s="2182"/>
      <c r="QNJ70" s="2182"/>
      <c r="QNK70" s="2182"/>
      <c r="QNL70" s="2181"/>
      <c r="QNM70" s="2182"/>
      <c r="QNN70" s="2182"/>
      <c r="QNO70" s="2182"/>
      <c r="QNP70" s="2182"/>
      <c r="QNQ70" s="2182"/>
      <c r="QNR70" s="2181"/>
      <c r="QNS70" s="2182"/>
      <c r="QNT70" s="2182"/>
      <c r="QNU70" s="2182"/>
      <c r="QNV70" s="2182"/>
      <c r="QNW70" s="2182"/>
      <c r="QNX70" s="2181"/>
      <c r="QNY70" s="2182"/>
      <c r="QNZ70" s="2182"/>
      <c r="QOA70" s="2182"/>
      <c r="QOB70" s="2182"/>
      <c r="QOC70" s="2182"/>
      <c r="QOD70" s="2181"/>
      <c r="QOE70" s="2182"/>
      <c r="QOF70" s="2182"/>
      <c r="QOG70" s="2182"/>
      <c r="QOH70" s="2182"/>
      <c r="QOI70" s="2182"/>
      <c r="QOJ70" s="2181"/>
      <c r="QOK70" s="2182"/>
      <c r="QOL70" s="2182"/>
      <c r="QOM70" s="2182"/>
      <c r="QON70" s="2182"/>
      <c r="QOO70" s="2182"/>
      <c r="QOP70" s="2181"/>
      <c r="QOQ70" s="2182"/>
      <c r="QOR70" s="2182"/>
      <c r="QOS70" s="2182"/>
      <c r="QOT70" s="2182"/>
      <c r="QOU70" s="2182"/>
      <c r="QOV70" s="2181"/>
      <c r="QOW70" s="2182"/>
      <c r="QOX70" s="2182"/>
      <c r="QOY70" s="2182"/>
      <c r="QOZ70" s="2182"/>
      <c r="QPA70" s="2182"/>
      <c r="QPB70" s="2181"/>
      <c r="QPC70" s="2182"/>
      <c r="QPD70" s="2182"/>
      <c r="QPE70" s="2182"/>
      <c r="QPF70" s="2182"/>
      <c r="QPG70" s="2182"/>
      <c r="QPH70" s="2181"/>
      <c r="QPI70" s="2182"/>
      <c r="QPJ70" s="2182"/>
      <c r="QPK70" s="2182"/>
      <c r="QPL70" s="2182"/>
      <c r="QPM70" s="2182"/>
      <c r="QPN70" s="2181"/>
      <c r="QPO70" s="2182"/>
      <c r="QPP70" s="2182"/>
      <c r="QPQ70" s="2182"/>
      <c r="QPR70" s="2182"/>
      <c r="QPS70" s="2182"/>
      <c r="QPT70" s="2181"/>
      <c r="QPU70" s="2182"/>
      <c r="QPV70" s="2182"/>
      <c r="QPW70" s="2182"/>
      <c r="QPX70" s="2182"/>
      <c r="QPY70" s="2182"/>
      <c r="QPZ70" s="2181"/>
      <c r="QQA70" s="2182"/>
      <c r="QQB70" s="2182"/>
      <c r="QQC70" s="2182"/>
      <c r="QQD70" s="2182"/>
      <c r="QQE70" s="2182"/>
      <c r="QQF70" s="2181"/>
      <c r="QQG70" s="2182"/>
      <c r="QQH70" s="2182"/>
      <c r="QQI70" s="2182"/>
      <c r="QQJ70" s="2182"/>
      <c r="QQK70" s="2182"/>
      <c r="QQL70" s="2181"/>
      <c r="QQM70" s="2182"/>
      <c r="QQN70" s="2182"/>
      <c r="QQO70" s="2182"/>
      <c r="QQP70" s="2182"/>
      <c r="QQQ70" s="2182"/>
      <c r="QQR70" s="2181"/>
      <c r="QQS70" s="2182"/>
      <c r="QQT70" s="2182"/>
      <c r="QQU70" s="2182"/>
      <c r="QQV70" s="2182"/>
      <c r="QQW70" s="2182"/>
      <c r="QQX70" s="2181"/>
      <c r="QQY70" s="2182"/>
      <c r="QQZ70" s="2182"/>
      <c r="QRA70" s="2182"/>
      <c r="QRB70" s="2182"/>
      <c r="QRC70" s="2182"/>
      <c r="QRD70" s="2181"/>
      <c r="QRE70" s="2182"/>
      <c r="QRF70" s="2182"/>
      <c r="QRG70" s="2182"/>
      <c r="QRH70" s="2182"/>
      <c r="QRI70" s="2182"/>
      <c r="QRJ70" s="2181"/>
      <c r="QRK70" s="2182"/>
      <c r="QRL70" s="2182"/>
      <c r="QRM70" s="2182"/>
      <c r="QRN70" s="2182"/>
      <c r="QRO70" s="2182"/>
      <c r="QRP70" s="2181"/>
      <c r="QRQ70" s="2182"/>
      <c r="QRR70" s="2182"/>
      <c r="QRS70" s="2182"/>
      <c r="QRT70" s="2182"/>
      <c r="QRU70" s="2182"/>
      <c r="QRV70" s="2181"/>
      <c r="QRW70" s="2182"/>
      <c r="QRX70" s="2182"/>
      <c r="QRY70" s="2182"/>
      <c r="QRZ70" s="2182"/>
      <c r="QSA70" s="2182"/>
      <c r="QSB70" s="2181"/>
      <c r="QSC70" s="2182"/>
      <c r="QSD70" s="2182"/>
      <c r="QSE70" s="2182"/>
      <c r="QSF70" s="2182"/>
      <c r="QSG70" s="2182"/>
      <c r="QSH70" s="2181"/>
      <c r="QSI70" s="2182"/>
      <c r="QSJ70" s="2182"/>
      <c r="QSK70" s="2182"/>
      <c r="QSL70" s="2182"/>
      <c r="QSM70" s="2182"/>
      <c r="QSN70" s="2181"/>
      <c r="QSO70" s="2182"/>
      <c r="QSP70" s="2182"/>
      <c r="QSQ70" s="2182"/>
      <c r="QSR70" s="2182"/>
      <c r="QSS70" s="2182"/>
      <c r="QST70" s="2181"/>
      <c r="QSU70" s="2182"/>
      <c r="QSV70" s="2182"/>
      <c r="QSW70" s="2182"/>
      <c r="QSX70" s="2182"/>
      <c r="QSY70" s="2182"/>
      <c r="QSZ70" s="2181"/>
      <c r="QTA70" s="2182"/>
      <c r="QTB70" s="2182"/>
      <c r="QTC70" s="2182"/>
      <c r="QTD70" s="2182"/>
      <c r="QTE70" s="2182"/>
      <c r="QTF70" s="2181"/>
      <c r="QTG70" s="2182"/>
      <c r="QTH70" s="2182"/>
      <c r="QTI70" s="2182"/>
      <c r="QTJ70" s="2182"/>
      <c r="QTK70" s="2182"/>
      <c r="QTL70" s="2181"/>
      <c r="QTM70" s="2182"/>
      <c r="QTN70" s="2182"/>
      <c r="QTO70" s="2182"/>
      <c r="QTP70" s="2182"/>
      <c r="QTQ70" s="2182"/>
      <c r="QTR70" s="2181"/>
      <c r="QTS70" s="2182"/>
      <c r="QTT70" s="2182"/>
      <c r="QTU70" s="2182"/>
      <c r="QTV70" s="2182"/>
      <c r="QTW70" s="2182"/>
      <c r="QTX70" s="2181"/>
      <c r="QTY70" s="2182"/>
      <c r="QTZ70" s="2182"/>
      <c r="QUA70" s="2182"/>
      <c r="QUB70" s="2182"/>
      <c r="QUC70" s="2182"/>
      <c r="QUD70" s="2181"/>
      <c r="QUE70" s="2182"/>
      <c r="QUF70" s="2182"/>
      <c r="QUG70" s="2182"/>
      <c r="QUH70" s="2182"/>
      <c r="QUI70" s="2182"/>
      <c r="QUJ70" s="2181"/>
      <c r="QUK70" s="2182"/>
      <c r="QUL70" s="2182"/>
      <c r="QUM70" s="2182"/>
      <c r="QUN70" s="2182"/>
      <c r="QUO70" s="2182"/>
      <c r="QUP70" s="2181"/>
      <c r="QUQ70" s="2182"/>
      <c r="QUR70" s="2182"/>
      <c r="QUS70" s="2182"/>
      <c r="QUT70" s="2182"/>
      <c r="QUU70" s="2182"/>
      <c r="QUV70" s="2181"/>
      <c r="QUW70" s="2182"/>
      <c r="QUX70" s="2182"/>
      <c r="QUY70" s="2182"/>
      <c r="QUZ70" s="2182"/>
      <c r="QVA70" s="2182"/>
      <c r="QVB70" s="2181"/>
      <c r="QVC70" s="2182"/>
      <c r="QVD70" s="2182"/>
      <c r="QVE70" s="2182"/>
      <c r="QVF70" s="2182"/>
      <c r="QVG70" s="2182"/>
      <c r="QVH70" s="2181"/>
      <c r="QVI70" s="2182"/>
      <c r="QVJ70" s="2182"/>
      <c r="QVK70" s="2182"/>
      <c r="QVL70" s="2182"/>
      <c r="QVM70" s="2182"/>
      <c r="QVN70" s="2181"/>
      <c r="QVO70" s="2182"/>
      <c r="QVP70" s="2182"/>
      <c r="QVQ70" s="2182"/>
      <c r="QVR70" s="2182"/>
      <c r="QVS70" s="2182"/>
      <c r="QVT70" s="2181"/>
      <c r="QVU70" s="2182"/>
      <c r="QVV70" s="2182"/>
      <c r="QVW70" s="2182"/>
      <c r="QVX70" s="2182"/>
      <c r="QVY70" s="2182"/>
      <c r="QVZ70" s="2181"/>
      <c r="QWA70" s="2182"/>
      <c r="QWB70" s="2182"/>
      <c r="QWC70" s="2182"/>
      <c r="QWD70" s="2182"/>
      <c r="QWE70" s="2182"/>
      <c r="QWF70" s="2181"/>
      <c r="QWG70" s="2182"/>
      <c r="QWH70" s="2182"/>
      <c r="QWI70" s="2182"/>
      <c r="QWJ70" s="2182"/>
      <c r="QWK70" s="2182"/>
      <c r="QWL70" s="2181"/>
      <c r="QWM70" s="2182"/>
      <c r="QWN70" s="2182"/>
      <c r="QWO70" s="2182"/>
      <c r="QWP70" s="2182"/>
      <c r="QWQ70" s="2182"/>
      <c r="QWR70" s="2181"/>
      <c r="QWS70" s="2182"/>
      <c r="QWT70" s="2182"/>
      <c r="QWU70" s="2182"/>
      <c r="QWV70" s="2182"/>
      <c r="QWW70" s="2182"/>
      <c r="QWX70" s="2181"/>
      <c r="QWY70" s="2182"/>
      <c r="QWZ70" s="2182"/>
      <c r="QXA70" s="2182"/>
      <c r="QXB70" s="2182"/>
      <c r="QXC70" s="2182"/>
      <c r="QXD70" s="2181"/>
      <c r="QXE70" s="2182"/>
      <c r="QXF70" s="2182"/>
      <c r="QXG70" s="2182"/>
      <c r="QXH70" s="2182"/>
      <c r="QXI70" s="2182"/>
      <c r="QXJ70" s="2181"/>
      <c r="QXK70" s="2182"/>
      <c r="QXL70" s="2182"/>
      <c r="QXM70" s="2182"/>
      <c r="QXN70" s="2182"/>
      <c r="QXO70" s="2182"/>
      <c r="QXP70" s="2181"/>
      <c r="QXQ70" s="2182"/>
      <c r="QXR70" s="2182"/>
      <c r="QXS70" s="2182"/>
      <c r="QXT70" s="2182"/>
      <c r="QXU70" s="2182"/>
      <c r="QXV70" s="2181"/>
      <c r="QXW70" s="2182"/>
      <c r="QXX70" s="2182"/>
      <c r="QXY70" s="2182"/>
      <c r="QXZ70" s="2182"/>
      <c r="QYA70" s="2182"/>
      <c r="QYB70" s="2181"/>
      <c r="QYC70" s="2182"/>
      <c r="QYD70" s="2182"/>
      <c r="QYE70" s="2182"/>
      <c r="QYF70" s="2182"/>
      <c r="QYG70" s="2182"/>
      <c r="QYH70" s="2181"/>
      <c r="QYI70" s="2182"/>
      <c r="QYJ70" s="2182"/>
      <c r="QYK70" s="2182"/>
      <c r="QYL70" s="2182"/>
      <c r="QYM70" s="2182"/>
      <c r="QYN70" s="2181"/>
      <c r="QYO70" s="2182"/>
      <c r="QYP70" s="2182"/>
      <c r="QYQ70" s="2182"/>
      <c r="QYR70" s="2182"/>
      <c r="QYS70" s="2182"/>
      <c r="QYT70" s="2181"/>
      <c r="QYU70" s="2182"/>
      <c r="QYV70" s="2182"/>
      <c r="QYW70" s="2182"/>
      <c r="QYX70" s="2182"/>
      <c r="QYY70" s="2182"/>
      <c r="QYZ70" s="2181"/>
      <c r="QZA70" s="2182"/>
      <c r="QZB70" s="2182"/>
      <c r="QZC70" s="2182"/>
      <c r="QZD70" s="2182"/>
      <c r="QZE70" s="2182"/>
      <c r="QZF70" s="2181"/>
      <c r="QZG70" s="2182"/>
      <c r="QZH70" s="2182"/>
      <c r="QZI70" s="2182"/>
      <c r="QZJ70" s="2182"/>
      <c r="QZK70" s="2182"/>
      <c r="QZL70" s="2181"/>
      <c r="QZM70" s="2182"/>
      <c r="QZN70" s="2182"/>
      <c r="QZO70" s="2182"/>
      <c r="QZP70" s="2182"/>
      <c r="QZQ70" s="2182"/>
      <c r="QZR70" s="2181"/>
      <c r="QZS70" s="2182"/>
      <c r="QZT70" s="2182"/>
      <c r="QZU70" s="2182"/>
      <c r="QZV70" s="2182"/>
      <c r="QZW70" s="2182"/>
      <c r="QZX70" s="2181"/>
      <c r="QZY70" s="2182"/>
      <c r="QZZ70" s="2182"/>
      <c r="RAA70" s="2182"/>
      <c r="RAB70" s="2182"/>
      <c r="RAC70" s="2182"/>
      <c r="RAD70" s="2181"/>
      <c r="RAE70" s="2182"/>
      <c r="RAF70" s="2182"/>
      <c r="RAG70" s="2182"/>
      <c r="RAH70" s="2182"/>
      <c r="RAI70" s="2182"/>
      <c r="RAJ70" s="2181"/>
      <c r="RAK70" s="2182"/>
      <c r="RAL70" s="2182"/>
      <c r="RAM70" s="2182"/>
      <c r="RAN70" s="2182"/>
      <c r="RAO70" s="2182"/>
      <c r="RAP70" s="2181"/>
      <c r="RAQ70" s="2182"/>
      <c r="RAR70" s="2182"/>
      <c r="RAS70" s="2182"/>
      <c r="RAT70" s="2182"/>
      <c r="RAU70" s="2182"/>
      <c r="RAV70" s="2181"/>
      <c r="RAW70" s="2182"/>
      <c r="RAX70" s="2182"/>
      <c r="RAY70" s="2182"/>
      <c r="RAZ70" s="2182"/>
      <c r="RBA70" s="2182"/>
      <c r="RBB70" s="2181"/>
      <c r="RBC70" s="2182"/>
      <c r="RBD70" s="2182"/>
      <c r="RBE70" s="2182"/>
      <c r="RBF70" s="2182"/>
      <c r="RBG70" s="2182"/>
      <c r="RBH70" s="2181"/>
      <c r="RBI70" s="2182"/>
      <c r="RBJ70" s="2182"/>
      <c r="RBK70" s="2182"/>
      <c r="RBL70" s="2182"/>
      <c r="RBM70" s="2182"/>
      <c r="RBN70" s="2181"/>
      <c r="RBO70" s="2182"/>
      <c r="RBP70" s="2182"/>
      <c r="RBQ70" s="2182"/>
      <c r="RBR70" s="2182"/>
      <c r="RBS70" s="2182"/>
      <c r="RBT70" s="2181"/>
      <c r="RBU70" s="2182"/>
      <c r="RBV70" s="2182"/>
      <c r="RBW70" s="2182"/>
      <c r="RBX70" s="2182"/>
      <c r="RBY70" s="2182"/>
      <c r="RBZ70" s="2181"/>
      <c r="RCA70" s="2182"/>
      <c r="RCB70" s="2182"/>
      <c r="RCC70" s="2182"/>
      <c r="RCD70" s="2182"/>
      <c r="RCE70" s="2182"/>
      <c r="RCF70" s="2181"/>
      <c r="RCG70" s="2182"/>
      <c r="RCH70" s="2182"/>
      <c r="RCI70" s="2182"/>
      <c r="RCJ70" s="2182"/>
      <c r="RCK70" s="2182"/>
      <c r="RCL70" s="2181"/>
      <c r="RCM70" s="2182"/>
      <c r="RCN70" s="2182"/>
      <c r="RCO70" s="2182"/>
      <c r="RCP70" s="2182"/>
      <c r="RCQ70" s="2182"/>
      <c r="RCR70" s="2181"/>
      <c r="RCS70" s="2182"/>
      <c r="RCT70" s="2182"/>
      <c r="RCU70" s="2182"/>
      <c r="RCV70" s="2182"/>
      <c r="RCW70" s="2182"/>
      <c r="RCX70" s="2181"/>
      <c r="RCY70" s="2182"/>
      <c r="RCZ70" s="2182"/>
      <c r="RDA70" s="2182"/>
      <c r="RDB70" s="2182"/>
      <c r="RDC70" s="2182"/>
      <c r="RDD70" s="2181"/>
      <c r="RDE70" s="2182"/>
      <c r="RDF70" s="2182"/>
      <c r="RDG70" s="2182"/>
      <c r="RDH70" s="2182"/>
      <c r="RDI70" s="2182"/>
      <c r="RDJ70" s="2181"/>
      <c r="RDK70" s="2182"/>
      <c r="RDL70" s="2182"/>
      <c r="RDM70" s="2182"/>
      <c r="RDN70" s="2182"/>
      <c r="RDO70" s="2182"/>
      <c r="RDP70" s="2181"/>
      <c r="RDQ70" s="2182"/>
      <c r="RDR70" s="2182"/>
      <c r="RDS70" s="2182"/>
      <c r="RDT70" s="2182"/>
      <c r="RDU70" s="2182"/>
      <c r="RDV70" s="2181"/>
      <c r="RDW70" s="2182"/>
      <c r="RDX70" s="2182"/>
      <c r="RDY70" s="2182"/>
      <c r="RDZ70" s="2182"/>
      <c r="REA70" s="2182"/>
      <c r="REB70" s="2181"/>
      <c r="REC70" s="2182"/>
      <c r="RED70" s="2182"/>
      <c r="REE70" s="2182"/>
      <c r="REF70" s="2182"/>
      <c r="REG70" s="2182"/>
      <c r="REH70" s="2181"/>
      <c r="REI70" s="2182"/>
      <c r="REJ70" s="2182"/>
      <c r="REK70" s="2182"/>
      <c r="REL70" s="2182"/>
      <c r="REM70" s="2182"/>
      <c r="REN70" s="2181"/>
      <c r="REO70" s="2182"/>
      <c r="REP70" s="2182"/>
      <c r="REQ70" s="2182"/>
      <c r="RER70" s="2182"/>
      <c r="RES70" s="2182"/>
      <c r="RET70" s="2181"/>
      <c r="REU70" s="2182"/>
      <c r="REV70" s="2182"/>
      <c r="REW70" s="2182"/>
      <c r="REX70" s="2182"/>
      <c r="REY70" s="2182"/>
      <c r="REZ70" s="2181"/>
      <c r="RFA70" s="2182"/>
      <c r="RFB70" s="2182"/>
      <c r="RFC70" s="2182"/>
      <c r="RFD70" s="2182"/>
      <c r="RFE70" s="2182"/>
      <c r="RFF70" s="2181"/>
      <c r="RFG70" s="2182"/>
      <c r="RFH70" s="2182"/>
      <c r="RFI70" s="2182"/>
      <c r="RFJ70" s="2182"/>
      <c r="RFK70" s="2182"/>
      <c r="RFL70" s="2181"/>
      <c r="RFM70" s="2182"/>
      <c r="RFN70" s="2182"/>
      <c r="RFO70" s="2182"/>
      <c r="RFP70" s="2182"/>
      <c r="RFQ70" s="2182"/>
      <c r="RFR70" s="2181"/>
      <c r="RFS70" s="2182"/>
      <c r="RFT70" s="2182"/>
      <c r="RFU70" s="2182"/>
      <c r="RFV70" s="2182"/>
      <c r="RFW70" s="2182"/>
      <c r="RFX70" s="2181"/>
      <c r="RFY70" s="2182"/>
      <c r="RFZ70" s="2182"/>
      <c r="RGA70" s="2182"/>
      <c r="RGB70" s="2182"/>
      <c r="RGC70" s="2182"/>
      <c r="RGD70" s="2181"/>
      <c r="RGE70" s="2182"/>
      <c r="RGF70" s="2182"/>
      <c r="RGG70" s="2182"/>
      <c r="RGH70" s="2182"/>
      <c r="RGI70" s="2182"/>
      <c r="RGJ70" s="2181"/>
      <c r="RGK70" s="2182"/>
      <c r="RGL70" s="2182"/>
      <c r="RGM70" s="2182"/>
      <c r="RGN70" s="2182"/>
      <c r="RGO70" s="2182"/>
      <c r="RGP70" s="2181"/>
      <c r="RGQ70" s="2182"/>
      <c r="RGR70" s="2182"/>
      <c r="RGS70" s="2182"/>
      <c r="RGT70" s="2182"/>
      <c r="RGU70" s="2182"/>
      <c r="RGV70" s="2181"/>
      <c r="RGW70" s="2182"/>
      <c r="RGX70" s="2182"/>
      <c r="RGY70" s="2182"/>
      <c r="RGZ70" s="2182"/>
      <c r="RHA70" s="2182"/>
      <c r="RHB70" s="2181"/>
      <c r="RHC70" s="2182"/>
      <c r="RHD70" s="2182"/>
      <c r="RHE70" s="2182"/>
      <c r="RHF70" s="2182"/>
      <c r="RHG70" s="2182"/>
      <c r="RHH70" s="2181"/>
      <c r="RHI70" s="2182"/>
      <c r="RHJ70" s="2182"/>
      <c r="RHK70" s="2182"/>
      <c r="RHL70" s="2182"/>
      <c r="RHM70" s="2182"/>
      <c r="RHN70" s="2181"/>
      <c r="RHO70" s="2182"/>
      <c r="RHP70" s="2182"/>
      <c r="RHQ70" s="2182"/>
      <c r="RHR70" s="2182"/>
      <c r="RHS70" s="2182"/>
      <c r="RHT70" s="2181"/>
      <c r="RHU70" s="2182"/>
      <c r="RHV70" s="2182"/>
      <c r="RHW70" s="2182"/>
      <c r="RHX70" s="2182"/>
      <c r="RHY70" s="2182"/>
      <c r="RHZ70" s="2181"/>
      <c r="RIA70" s="2182"/>
      <c r="RIB70" s="2182"/>
      <c r="RIC70" s="2182"/>
      <c r="RID70" s="2182"/>
      <c r="RIE70" s="2182"/>
      <c r="RIF70" s="2181"/>
      <c r="RIG70" s="2182"/>
      <c r="RIH70" s="2182"/>
      <c r="RII70" s="2182"/>
      <c r="RIJ70" s="2182"/>
      <c r="RIK70" s="2182"/>
      <c r="RIL70" s="2181"/>
      <c r="RIM70" s="2182"/>
      <c r="RIN70" s="2182"/>
      <c r="RIO70" s="2182"/>
      <c r="RIP70" s="2182"/>
      <c r="RIQ70" s="2182"/>
      <c r="RIR70" s="2181"/>
      <c r="RIS70" s="2182"/>
      <c r="RIT70" s="2182"/>
      <c r="RIU70" s="2182"/>
      <c r="RIV70" s="2182"/>
      <c r="RIW70" s="2182"/>
      <c r="RIX70" s="2181"/>
      <c r="RIY70" s="2182"/>
      <c r="RIZ70" s="2182"/>
      <c r="RJA70" s="2182"/>
      <c r="RJB70" s="2182"/>
      <c r="RJC70" s="2182"/>
      <c r="RJD70" s="2181"/>
      <c r="RJE70" s="2182"/>
      <c r="RJF70" s="2182"/>
      <c r="RJG70" s="2182"/>
      <c r="RJH70" s="2182"/>
      <c r="RJI70" s="2182"/>
      <c r="RJJ70" s="2181"/>
      <c r="RJK70" s="2182"/>
      <c r="RJL70" s="2182"/>
      <c r="RJM70" s="2182"/>
      <c r="RJN70" s="2182"/>
      <c r="RJO70" s="2182"/>
      <c r="RJP70" s="2181"/>
      <c r="RJQ70" s="2182"/>
      <c r="RJR70" s="2182"/>
      <c r="RJS70" s="2182"/>
      <c r="RJT70" s="2182"/>
      <c r="RJU70" s="2182"/>
      <c r="RJV70" s="2181"/>
      <c r="RJW70" s="2182"/>
      <c r="RJX70" s="2182"/>
      <c r="RJY70" s="2182"/>
      <c r="RJZ70" s="2182"/>
      <c r="RKA70" s="2182"/>
      <c r="RKB70" s="2181"/>
      <c r="RKC70" s="2182"/>
      <c r="RKD70" s="2182"/>
      <c r="RKE70" s="2182"/>
      <c r="RKF70" s="2182"/>
      <c r="RKG70" s="2182"/>
      <c r="RKH70" s="2181"/>
      <c r="RKI70" s="2182"/>
      <c r="RKJ70" s="2182"/>
      <c r="RKK70" s="2182"/>
      <c r="RKL70" s="2182"/>
      <c r="RKM70" s="2182"/>
      <c r="RKN70" s="2181"/>
      <c r="RKO70" s="2182"/>
      <c r="RKP70" s="2182"/>
      <c r="RKQ70" s="2182"/>
      <c r="RKR70" s="2182"/>
      <c r="RKS70" s="2182"/>
      <c r="RKT70" s="2181"/>
      <c r="RKU70" s="2182"/>
      <c r="RKV70" s="2182"/>
      <c r="RKW70" s="2182"/>
      <c r="RKX70" s="2182"/>
      <c r="RKY70" s="2182"/>
      <c r="RKZ70" s="2181"/>
      <c r="RLA70" s="2182"/>
      <c r="RLB70" s="2182"/>
      <c r="RLC70" s="2182"/>
      <c r="RLD70" s="2182"/>
      <c r="RLE70" s="2182"/>
      <c r="RLF70" s="2181"/>
      <c r="RLG70" s="2182"/>
      <c r="RLH70" s="2182"/>
      <c r="RLI70" s="2182"/>
      <c r="RLJ70" s="2182"/>
      <c r="RLK70" s="2182"/>
      <c r="RLL70" s="2181"/>
      <c r="RLM70" s="2182"/>
      <c r="RLN70" s="2182"/>
      <c r="RLO70" s="2182"/>
      <c r="RLP70" s="2182"/>
      <c r="RLQ70" s="2182"/>
      <c r="RLR70" s="2181"/>
      <c r="RLS70" s="2182"/>
      <c r="RLT70" s="2182"/>
      <c r="RLU70" s="2182"/>
      <c r="RLV70" s="2182"/>
      <c r="RLW70" s="2182"/>
      <c r="RLX70" s="2181"/>
      <c r="RLY70" s="2182"/>
      <c r="RLZ70" s="2182"/>
      <c r="RMA70" s="2182"/>
      <c r="RMB70" s="2182"/>
      <c r="RMC70" s="2182"/>
      <c r="RMD70" s="2181"/>
      <c r="RME70" s="2182"/>
      <c r="RMF70" s="2182"/>
      <c r="RMG70" s="2182"/>
      <c r="RMH70" s="2182"/>
      <c r="RMI70" s="2182"/>
      <c r="RMJ70" s="2181"/>
      <c r="RMK70" s="2182"/>
      <c r="RML70" s="2182"/>
      <c r="RMM70" s="2182"/>
      <c r="RMN70" s="2182"/>
      <c r="RMO70" s="2182"/>
      <c r="RMP70" s="2181"/>
      <c r="RMQ70" s="2182"/>
      <c r="RMR70" s="2182"/>
      <c r="RMS70" s="2182"/>
      <c r="RMT70" s="2182"/>
      <c r="RMU70" s="2182"/>
      <c r="RMV70" s="2181"/>
      <c r="RMW70" s="2182"/>
      <c r="RMX70" s="2182"/>
      <c r="RMY70" s="2182"/>
      <c r="RMZ70" s="2182"/>
      <c r="RNA70" s="2182"/>
      <c r="RNB70" s="2181"/>
      <c r="RNC70" s="2182"/>
      <c r="RND70" s="2182"/>
      <c r="RNE70" s="2182"/>
      <c r="RNF70" s="2182"/>
      <c r="RNG70" s="2182"/>
      <c r="RNH70" s="2181"/>
      <c r="RNI70" s="2182"/>
      <c r="RNJ70" s="2182"/>
      <c r="RNK70" s="2182"/>
      <c r="RNL70" s="2182"/>
      <c r="RNM70" s="2182"/>
      <c r="RNN70" s="2181"/>
      <c r="RNO70" s="2182"/>
      <c r="RNP70" s="2182"/>
      <c r="RNQ70" s="2182"/>
      <c r="RNR70" s="2182"/>
      <c r="RNS70" s="2182"/>
      <c r="RNT70" s="2181"/>
      <c r="RNU70" s="2182"/>
      <c r="RNV70" s="2182"/>
      <c r="RNW70" s="2182"/>
      <c r="RNX70" s="2182"/>
      <c r="RNY70" s="2182"/>
      <c r="RNZ70" s="2181"/>
      <c r="ROA70" s="2182"/>
      <c r="ROB70" s="2182"/>
      <c r="ROC70" s="2182"/>
      <c r="ROD70" s="2182"/>
      <c r="ROE70" s="2182"/>
      <c r="ROF70" s="2181"/>
      <c r="ROG70" s="2182"/>
      <c r="ROH70" s="2182"/>
      <c r="ROI70" s="2182"/>
      <c r="ROJ70" s="2182"/>
      <c r="ROK70" s="2182"/>
      <c r="ROL70" s="2181"/>
      <c r="ROM70" s="2182"/>
      <c r="RON70" s="2182"/>
      <c r="ROO70" s="2182"/>
      <c r="ROP70" s="2182"/>
      <c r="ROQ70" s="2182"/>
      <c r="ROR70" s="2181"/>
      <c r="ROS70" s="2182"/>
      <c r="ROT70" s="2182"/>
      <c r="ROU70" s="2182"/>
      <c r="ROV70" s="2182"/>
      <c r="ROW70" s="2182"/>
      <c r="ROX70" s="2181"/>
      <c r="ROY70" s="2182"/>
      <c r="ROZ70" s="2182"/>
      <c r="RPA70" s="2182"/>
      <c r="RPB70" s="2182"/>
      <c r="RPC70" s="2182"/>
      <c r="RPD70" s="2181"/>
      <c r="RPE70" s="2182"/>
      <c r="RPF70" s="2182"/>
      <c r="RPG70" s="2182"/>
      <c r="RPH70" s="2182"/>
      <c r="RPI70" s="2182"/>
      <c r="RPJ70" s="2181"/>
      <c r="RPK70" s="2182"/>
      <c r="RPL70" s="2182"/>
      <c r="RPM70" s="2182"/>
      <c r="RPN70" s="2182"/>
      <c r="RPO70" s="2182"/>
      <c r="RPP70" s="2181"/>
      <c r="RPQ70" s="2182"/>
      <c r="RPR70" s="2182"/>
      <c r="RPS70" s="2182"/>
      <c r="RPT70" s="2182"/>
      <c r="RPU70" s="2182"/>
      <c r="RPV70" s="2181"/>
      <c r="RPW70" s="2182"/>
      <c r="RPX70" s="2182"/>
      <c r="RPY70" s="2182"/>
      <c r="RPZ70" s="2182"/>
      <c r="RQA70" s="2182"/>
      <c r="RQB70" s="2181"/>
      <c r="RQC70" s="2182"/>
      <c r="RQD70" s="2182"/>
      <c r="RQE70" s="2182"/>
      <c r="RQF70" s="2182"/>
      <c r="RQG70" s="2182"/>
      <c r="RQH70" s="2181"/>
      <c r="RQI70" s="2182"/>
      <c r="RQJ70" s="2182"/>
      <c r="RQK70" s="2182"/>
      <c r="RQL70" s="2182"/>
      <c r="RQM70" s="2182"/>
      <c r="RQN70" s="2181"/>
      <c r="RQO70" s="2182"/>
      <c r="RQP70" s="2182"/>
      <c r="RQQ70" s="2182"/>
      <c r="RQR70" s="2182"/>
      <c r="RQS70" s="2182"/>
      <c r="RQT70" s="2181"/>
      <c r="RQU70" s="2182"/>
      <c r="RQV70" s="2182"/>
      <c r="RQW70" s="2182"/>
      <c r="RQX70" s="2182"/>
      <c r="RQY70" s="2182"/>
      <c r="RQZ70" s="2181"/>
      <c r="RRA70" s="2182"/>
      <c r="RRB70" s="2182"/>
      <c r="RRC70" s="2182"/>
      <c r="RRD70" s="2182"/>
      <c r="RRE70" s="2182"/>
      <c r="RRF70" s="2181"/>
      <c r="RRG70" s="2182"/>
      <c r="RRH70" s="2182"/>
      <c r="RRI70" s="2182"/>
      <c r="RRJ70" s="2182"/>
      <c r="RRK70" s="2182"/>
      <c r="RRL70" s="2181"/>
      <c r="RRM70" s="2182"/>
      <c r="RRN70" s="2182"/>
      <c r="RRO70" s="2182"/>
      <c r="RRP70" s="2182"/>
      <c r="RRQ70" s="2182"/>
      <c r="RRR70" s="2181"/>
      <c r="RRS70" s="2182"/>
      <c r="RRT70" s="2182"/>
      <c r="RRU70" s="2182"/>
      <c r="RRV70" s="2182"/>
      <c r="RRW70" s="2182"/>
      <c r="RRX70" s="2181"/>
      <c r="RRY70" s="2182"/>
      <c r="RRZ70" s="2182"/>
      <c r="RSA70" s="2182"/>
      <c r="RSB70" s="2182"/>
      <c r="RSC70" s="2182"/>
      <c r="RSD70" s="2181"/>
      <c r="RSE70" s="2182"/>
      <c r="RSF70" s="2182"/>
      <c r="RSG70" s="2182"/>
      <c r="RSH70" s="2182"/>
      <c r="RSI70" s="2182"/>
      <c r="RSJ70" s="2181"/>
      <c r="RSK70" s="2182"/>
      <c r="RSL70" s="2182"/>
      <c r="RSM70" s="2182"/>
      <c r="RSN70" s="2182"/>
      <c r="RSO70" s="2182"/>
      <c r="RSP70" s="2181"/>
      <c r="RSQ70" s="2182"/>
      <c r="RSR70" s="2182"/>
      <c r="RSS70" s="2182"/>
      <c r="RST70" s="2182"/>
      <c r="RSU70" s="2182"/>
      <c r="RSV70" s="2181"/>
      <c r="RSW70" s="2182"/>
      <c r="RSX70" s="2182"/>
      <c r="RSY70" s="2182"/>
      <c r="RSZ70" s="2182"/>
      <c r="RTA70" s="2182"/>
      <c r="RTB70" s="2181"/>
      <c r="RTC70" s="2182"/>
      <c r="RTD70" s="2182"/>
      <c r="RTE70" s="2182"/>
      <c r="RTF70" s="2182"/>
      <c r="RTG70" s="2182"/>
      <c r="RTH70" s="2181"/>
      <c r="RTI70" s="2182"/>
      <c r="RTJ70" s="2182"/>
      <c r="RTK70" s="2182"/>
      <c r="RTL70" s="2182"/>
      <c r="RTM70" s="2182"/>
      <c r="RTN70" s="2181"/>
      <c r="RTO70" s="2182"/>
      <c r="RTP70" s="2182"/>
      <c r="RTQ70" s="2182"/>
      <c r="RTR70" s="2182"/>
      <c r="RTS70" s="2182"/>
      <c r="RTT70" s="2181"/>
      <c r="RTU70" s="2182"/>
      <c r="RTV70" s="2182"/>
      <c r="RTW70" s="2182"/>
      <c r="RTX70" s="2182"/>
      <c r="RTY70" s="2182"/>
      <c r="RTZ70" s="2181"/>
      <c r="RUA70" s="2182"/>
      <c r="RUB70" s="2182"/>
      <c r="RUC70" s="2182"/>
      <c r="RUD70" s="2182"/>
      <c r="RUE70" s="2182"/>
      <c r="RUF70" s="2181"/>
      <c r="RUG70" s="2182"/>
      <c r="RUH70" s="2182"/>
      <c r="RUI70" s="2182"/>
      <c r="RUJ70" s="2182"/>
      <c r="RUK70" s="2182"/>
      <c r="RUL70" s="2181"/>
      <c r="RUM70" s="2182"/>
      <c r="RUN70" s="2182"/>
      <c r="RUO70" s="2182"/>
      <c r="RUP70" s="2182"/>
      <c r="RUQ70" s="2182"/>
      <c r="RUR70" s="2181"/>
      <c r="RUS70" s="2182"/>
      <c r="RUT70" s="2182"/>
      <c r="RUU70" s="2182"/>
      <c r="RUV70" s="2182"/>
      <c r="RUW70" s="2182"/>
      <c r="RUX70" s="2181"/>
      <c r="RUY70" s="2182"/>
      <c r="RUZ70" s="2182"/>
      <c r="RVA70" s="2182"/>
      <c r="RVB70" s="2182"/>
      <c r="RVC70" s="2182"/>
      <c r="RVD70" s="2181"/>
      <c r="RVE70" s="2182"/>
      <c r="RVF70" s="2182"/>
      <c r="RVG70" s="2182"/>
      <c r="RVH70" s="2182"/>
      <c r="RVI70" s="2182"/>
      <c r="RVJ70" s="2181"/>
      <c r="RVK70" s="2182"/>
      <c r="RVL70" s="2182"/>
      <c r="RVM70" s="2182"/>
      <c r="RVN70" s="2182"/>
      <c r="RVO70" s="2182"/>
      <c r="RVP70" s="2181"/>
      <c r="RVQ70" s="2182"/>
      <c r="RVR70" s="2182"/>
      <c r="RVS70" s="2182"/>
      <c r="RVT70" s="2182"/>
      <c r="RVU70" s="2182"/>
      <c r="RVV70" s="2181"/>
      <c r="RVW70" s="2182"/>
      <c r="RVX70" s="2182"/>
      <c r="RVY70" s="2182"/>
      <c r="RVZ70" s="2182"/>
      <c r="RWA70" s="2182"/>
      <c r="RWB70" s="2181"/>
      <c r="RWC70" s="2182"/>
      <c r="RWD70" s="2182"/>
      <c r="RWE70" s="2182"/>
      <c r="RWF70" s="2182"/>
      <c r="RWG70" s="2182"/>
      <c r="RWH70" s="2181"/>
      <c r="RWI70" s="2182"/>
      <c r="RWJ70" s="2182"/>
      <c r="RWK70" s="2182"/>
      <c r="RWL70" s="2182"/>
      <c r="RWM70" s="2182"/>
      <c r="RWN70" s="2181"/>
      <c r="RWO70" s="2182"/>
      <c r="RWP70" s="2182"/>
      <c r="RWQ70" s="2182"/>
      <c r="RWR70" s="2182"/>
      <c r="RWS70" s="2182"/>
      <c r="RWT70" s="2181"/>
      <c r="RWU70" s="2182"/>
      <c r="RWV70" s="2182"/>
      <c r="RWW70" s="2182"/>
      <c r="RWX70" s="2182"/>
      <c r="RWY70" s="2182"/>
      <c r="RWZ70" s="2181"/>
      <c r="RXA70" s="2182"/>
      <c r="RXB70" s="2182"/>
      <c r="RXC70" s="2182"/>
      <c r="RXD70" s="2182"/>
      <c r="RXE70" s="2182"/>
      <c r="RXF70" s="2181"/>
      <c r="RXG70" s="2182"/>
      <c r="RXH70" s="2182"/>
      <c r="RXI70" s="2182"/>
      <c r="RXJ70" s="2182"/>
      <c r="RXK70" s="2182"/>
      <c r="RXL70" s="2181"/>
      <c r="RXM70" s="2182"/>
      <c r="RXN70" s="2182"/>
      <c r="RXO70" s="2182"/>
      <c r="RXP70" s="2182"/>
      <c r="RXQ70" s="2182"/>
      <c r="RXR70" s="2181"/>
      <c r="RXS70" s="2182"/>
      <c r="RXT70" s="2182"/>
      <c r="RXU70" s="2182"/>
      <c r="RXV70" s="2182"/>
      <c r="RXW70" s="2182"/>
      <c r="RXX70" s="2181"/>
      <c r="RXY70" s="2182"/>
      <c r="RXZ70" s="2182"/>
      <c r="RYA70" s="2182"/>
      <c r="RYB70" s="2182"/>
      <c r="RYC70" s="2182"/>
      <c r="RYD70" s="2181"/>
      <c r="RYE70" s="2182"/>
      <c r="RYF70" s="2182"/>
      <c r="RYG70" s="2182"/>
      <c r="RYH70" s="2182"/>
      <c r="RYI70" s="2182"/>
      <c r="RYJ70" s="2181"/>
      <c r="RYK70" s="2182"/>
      <c r="RYL70" s="2182"/>
      <c r="RYM70" s="2182"/>
      <c r="RYN70" s="2182"/>
      <c r="RYO70" s="2182"/>
      <c r="RYP70" s="2181"/>
      <c r="RYQ70" s="2182"/>
      <c r="RYR70" s="2182"/>
      <c r="RYS70" s="2182"/>
      <c r="RYT70" s="2182"/>
      <c r="RYU70" s="2182"/>
      <c r="RYV70" s="2181"/>
      <c r="RYW70" s="2182"/>
      <c r="RYX70" s="2182"/>
      <c r="RYY70" s="2182"/>
      <c r="RYZ70" s="2182"/>
      <c r="RZA70" s="2182"/>
      <c r="RZB70" s="2181"/>
      <c r="RZC70" s="2182"/>
      <c r="RZD70" s="2182"/>
      <c r="RZE70" s="2182"/>
      <c r="RZF70" s="2182"/>
      <c r="RZG70" s="2182"/>
      <c r="RZH70" s="2181"/>
      <c r="RZI70" s="2182"/>
      <c r="RZJ70" s="2182"/>
      <c r="RZK70" s="2182"/>
      <c r="RZL70" s="2182"/>
      <c r="RZM70" s="2182"/>
      <c r="RZN70" s="2181"/>
      <c r="RZO70" s="2182"/>
      <c r="RZP70" s="2182"/>
      <c r="RZQ70" s="2182"/>
      <c r="RZR70" s="2182"/>
      <c r="RZS70" s="2182"/>
      <c r="RZT70" s="2181"/>
      <c r="RZU70" s="2182"/>
      <c r="RZV70" s="2182"/>
      <c r="RZW70" s="2182"/>
      <c r="RZX70" s="2182"/>
      <c r="RZY70" s="2182"/>
      <c r="RZZ70" s="2181"/>
      <c r="SAA70" s="2182"/>
      <c r="SAB70" s="2182"/>
      <c r="SAC70" s="2182"/>
      <c r="SAD70" s="2182"/>
      <c r="SAE70" s="2182"/>
      <c r="SAF70" s="2181"/>
      <c r="SAG70" s="2182"/>
      <c r="SAH70" s="2182"/>
      <c r="SAI70" s="2182"/>
      <c r="SAJ70" s="2182"/>
      <c r="SAK70" s="2182"/>
      <c r="SAL70" s="2181"/>
      <c r="SAM70" s="2182"/>
      <c r="SAN70" s="2182"/>
      <c r="SAO70" s="2182"/>
      <c r="SAP70" s="2182"/>
      <c r="SAQ70" s="2182"/>
      <c r="SAR70" s="2181"/>
      <c r="SAS70" s="2182"/>
      <c r="SAT70" s="2182"/>
      <c r="SAU70" s="2182"/>
      <c r="SAV70" s="2182"/>
      <c r="SAW70" s="2182"/>
      <c r="SAX70" s="2181"/>
      <c r="SAY70" s="2182"/>
      <c r="SAZ70" s="2182"/>
      <c r="SBA70" s="2182"/>
      <c r="SBB70" s="2182"/>
      <c r="SBC70" s="2182"/>
      <c r="SBD70" s="2181"/>
      <c r="SBE70" s="2182"/>
      <c r="SBF70" s="2182"/>
      <c r="SBG70" s="2182"/>
      <c r="SBH70" s="2182"/>
      <c r="SBI70" s="2182"/>
      <c r="SBJ70" s="2181"/>
      <c r="SBK70" s="2182"/>
      <c r="SBL70" s="2182"/>
      <c r="SBM70" s="2182"/>
      <c r="SBN70" s="2182"/>
      <c r="SBO70" s="2182"/>
      <c r="SBP70" s="2181"/>
      <c r="SBQ70" s="2182"/>
      <c r="SBR70" s="2182"/>
      <c r="SBS70" s="2182"/>
      <c r="SBT70" s="2182"/>
      <c r="SBU70" s="2182"/>
      <c r="SBV70" s="2181"/>
      <c r="SBW70" s="2182"/>
      <c r="SBX70" s="2182"/>
      <c r="SBY70" s="2182"/>
      <c r="SBZ70" s="2182"/>
      <c r="SCA70" s="2182"/>
      <c r="SCB70" s="2181"/>
      <c r="SCC70" s="2182"/>
      <c r="SCD70" s="2182"/>
      <c r="SCE70" s="2182"/>
      <c r="SCF70" s="2182"/>
      <c r="SCG70" s="2182"/>
      <c r="SCH70" s="2181"/>
      <c r="SCI70" s="2182"/>
      <c r="SCJ70" s="2182"/>
      <c r="SCK70" s="2182"/>
      <c r="SCL70" s="2182"/>
      <c r="SCM70" s="2182"/>
      <c r="SCN70" s="2181"/>
      <c r="SCO70" s="2182"/>
      <c r="SCP70" s="2182"/>
      <c r="SCQ70" s="2182"/>
      <c r="SCR70" s="2182"/>
      <c r="SCS70" s="2182"/>
      <c r="SCT70" s="2181"/>
      <c r="SCU70" s="2182"/>
      <c r="SCV70" s="2182"/>
      <c r="SCW70" s="2182"/>
      <c r="SCX70" s="2182"/>
      <c r="SCY70" s="2182"/>
      <c r="SCZ70" s="2181"/>
      <c r="SDA70" s="2182"/>
      <c r="SDB70" s="2182"/>
      <c r="SDC70" s="2182"/>
      <c r="SDD70" s="2182"/>
      <c r="SDE70" s="2182"/>
      <c r="SDF70" s="2181"/>
      <c r="SDG70" s="2182"/>
      <c r="SDH70" s="2182"/>
      <c r="SDI70" s="2182"/>
      <c r="SDJ70" s="2182"/>
      <c r="SDK70" s="2182"/>
      <c r="SDL70" s="2181"/>
      <c r="SDM70" s="2182"/>
      <c r="SDN70" s="2182"/>
      <c r="SDO70" s="2182"/>
      <c r="SDP70" s="2182"/>
      <c r="SDQ70" s="2182"/>
      <c r="SDR70" s="2181"/>
      <c r="SDS70" s="2182"/>
      <c r="SDT70" s="2182"/>
      <c r="SDU70" s="2182"/>
      <c r="SDV70" s="2182"/>
      <c r="SDW70" s="2182"/>
      <c r="SDX70" s="2181"/>
      <c r="SDY70" s="2182"/>
      <c r="SDZ70" s="2182"/>
      <c r="SEA70" s="2182"/>
      <c r="SEB70" s="2182"/>
      <c r="SEC70" s="2182"/>
      <c r="SED70" s="2181"/>
      <c r="SEE70" s="2182"/>
      <c r="SEF70" s="2182"/>
      <c r="SEG70" s="2182"/>
      <c r="SEH70" s="2182"/>
      <c r="SEI70" s="2182"/>
      <c r="SEJ70" s="2181"/>
      <c r="SEK70" s="2182"/>
      <c r="SEL70" s="2182"/>
      <c r="SEM70" s="2182"/>
      <c r="SEN70" s="2182"/>
      <c r="SEO70" s="2182"/>
      <c r="SEP70" s="2181"/>
      <c r="SEQ70" s="2182"/>
      <c r="SER70" s="2182"/>
      <c r="SES70" s="2182"/>
      <c r="SET70" s="2182"/>
      <c r="SEU70" s="2182"/>
      <c r="SEV70" s="2181"/>
      <c r="SEW70" s="2182"/>
      <c r="SEX70" s="2182"/>
      <c r="SEY70" s="2182"/>
      <c r="SEZ70" s="2182"/>
      <c r="SFA70" s="2182"/>
      <c r="SFB70" s="2181"/>
      <c r="SFC70" s="2182"/>
      <c r="SFD70" s="2182"/>
      <c r="SFE70" s="2182"/>
      <c r="SFF70" s="2182"/>
      <c r="SFG70" s="2182"/>
      <c r="SFH70" s="2181"/>
      <c r="SFI70" s="2182"/>
      <c r="SFJ70" s="2182"/>
      <c r="SFK70" s="2182"/>
      <c r="SFL70" s="2182"/>
      <c r="SFM70" s="2182"/>
      <c r="SFN70" s="2181"/>
      <c r="SFO70" s="2182"/>
      <c r="SFP70" s="2182"/>
      <c r="SFQ70" s="2182"/>
      <c r="SFR70" s="2182"/>
      <c r="SFS70" s="2182"/>
      <c r="SFT70" s="2181"/>
      <c r="SFU70" s="2182"/>
      <c r="SFV70" s="2182"/>
      <c r="SFW70" s="2182"/>
      <c r="SFX70" s="2182"/>
      <c r="SFY70" s="2182"/>
      <c r="SFZ70" s="2181"/>
      <c r="SGA70" s="2182"/>
      <c r="SGB70" s="2182"/>
      <c r="SGC70" s="2182"/>
      <c r="SGD70" s="2182"/>
      <c r="SGE70" s="2182"/>
      <c r="SGF70" s="2181"/>
      <c r="SGG70" s="2182"/>
      <c r="SGH70" s="2182"/>
      <c r="SGI70" s="2182"/>
      <c r="SGJ70" s="2182"/>
      <c r="SGK70" s="2182"/>
      <c r="SGL70" s="2181"/>
      <c r="SGM70" s="2182"/>
      <c r="SGN70" s="2182"/>
      <c r="SGO70" s="2182"/>
      <c r="SGP70" s="2182"/>
      <c r="SGQ70" s="2182"/>
      <c r="SGR70" s="2181"/>
      <c r="SGS70" s="2182"/>
      <c r="SGT70" s="2182"/>
      <c r="SGU70" s="2182"/>
      <c r="SGV70" s="2182"/>
      <c r="SGW70" s="2182"/>
      <c r="SGX70" s="2181"/>
      <c r="SGY70" s="2182"/>
      <c r="SGZ70" s="2182"/>
      <c r="SHA70" s="2182"/>
      <c r="SHB70" s="2182"/>
      <c r="SHC70" s="2182"/>
      <c r="SHD70" s="2181"/>
      <c r="SHE70" s="2182"/>
      <c r="SHF70" s="2182"/>
      <c r="SHG70" s="2182"/>
      <c r="SHH70" s="2182"/>
      <c r="SHI70" s="2182"/>
      <c r="SHJ70" s="2181"/>
      <c r="SHK70" s="2182"/>
      <c r="SHL70" s="2182"/>
      <c r="SHM70" s="2182"/>
      <c r="SHN70" s="2182"/>
      <c r="SHO70" s="2182"/>
      <c r="SHP70" s="2181"/>
      <c r="SHQ70" s="2182"/>
      <c r="SHR70" s="2182"/>
      <c r="SHS70" s="2182"/>
      <c r="SHT70" s="2182"/>
      <c r="SHU70" s="2182"/>
      <c r="SHV70" s="2181"/>
      <c r="SHW70" s="2182"/>
      <c r="SHX70" s="2182"/>
      <c r="SHY70" s="2182"/>
      <c r="SHZ70" s="2182"/>
      <c r="SIA70" s="2182"/>
      <c r="SIB70" s="2181"/>
      <c r="SIC70" s="2182"/>
      <c r="SID70" s="2182"/>
      <c r="SIE70" s="2182"/>
      <c r="SIF70" s="2182"/>
      <c r="SIG70" s="2182"/>
      <c r="SIH70" s="2181"/>
      <c r="SII70" s="2182"/>
      <c r="SIJ70" s="2182"/>
      <c r="SIK70" s="2182"/>
      <c r="SIL70" s="2182"/>
      <c r="SIM70" s="2182"/>
      <c r="SIN70" s="2181"/>
      <c r="SIO70" s="2182"/>
      <c r="SIP70" s="2182"/>
      <c r="SIQ70" s="2182"/>
      <c r="SIR70" s="2182"/>
      <c r="SIS70" s="2182"/>
      <c r="SIT70" s="2181"/>
      <c r="SIU70" s="2182"/>
      <c r="SIV70" s="2182"/>
      <c r="SIW70" s="2182"/>
      <c r="SIX70" s="2182"/>
      <c r="SIY70" s="2182"/>
      <c r="SIZ70" s="2181"/>
      <c r="SJA70" s="2182"/>
      <c r="SJB70" s="2182"/>
      <c r="SJC70" s="2182"/>
      <c r="SJD70" s="2182"/>
      <c r="SJE70" s="2182"/>
      <c r="SJF70" s="2181"/>
      <c r="SJG70" s="2182"/>
      <c r="SJH70" s="2182"/>
      <c r="SJI70" s="2182"/>
      <c r="SJJ70" s="2182"/>
      <c r="SJK70" s="2182"/>
      <c r="SJL70" s="2181"/>
      <c r="SJM70" s="2182"/>
      <c r="SJN70" s="2182"/>
      <c r="SJO70" s="2182"/>
      <c r="SJP70" s="2182"/>
      <c r="SJQ70" s="2182"/>
      <c r="SJR70" s="2181"/>
      <c r="SJS70" s="2182"/>
      <c r="SJT70" s="2182"/>
      <c r="SJU70" s="2182"/>
      <c r="SJV70" s="2182"/>
      <c r="SJW70" s="2182"/>
      <c r="SJX70" s="2181"/>
      <c r="SJY70" s="2182"/>
      <c r="SJZ70" s="2182"/>
      <c r="SKA70" s="2182"/>
      <c r="SKB70" s="2182"/>
      <c r="SKC70" s="2182"/>
      <c r="SKD70" s="2181"/>
      <c r="SKE70" s="2182"/>
      <c r="SKF70" s="2182"/>
      <c r="SKG70" s="2182"/>
      <c r="SKH70" s="2182"/>
      <c r="SKI70" s="2182"/>
      <c r="SKJ70" s="2181"/>
      <c r="SKK70" s="2182"/>
      <c r="SKL70" s="2182"/>
      <c r="SKM70" s="2182"/>
      <c r="SKN70" s="2182"/>
      <c r="SKO70" s="2182"/>
      <c r="SKP70" s="2181"/>
      <c r="SKQ70" s="2182"/>
      <c r="SKR70" s="2182"/>
      <c r="SKS70" s="2182"/>
      <c r="SKT70" s="2182"/>
      <c r="SKU70" s="2182"/>
      <c r="SKV70" s="2181"/>
      <c r="SKW70" s="2182"/>
      <c r="SKX70" s="2182"/>
      <c r="SKY70" s="2182"/>
      <c r="SKZ70" s="2182"/>
      <c r="SLA70" s="2182"/>
      <c r="SLB70" s="2181"/>
      <c r="SLC70" s="2182"/>
      <c r="SLD70" s="2182"/>
      <c r="SLE70" s="2182"/>
      <c r="SLF70" s="2182"/>
      <c r="SLG70" s="2182"/>
      <c r="SLH70" s="2181"/>
      <c r="SLI70" s="2182"/>
      <c r="SLJ70" s="2182"/>
      <c r="SLK70" s="2182"/>
      <c r="SLL70" s="2182"/>
      <c r="SLM70" s="2182"/>
      <c r="SLN70" s="2181"/>
      <c r="SLO70" s="2182"/>
      <c r="SLP70" s="2182"/>
      <c r="SLQ70" s="2182"/>
      <c r="SLR70" s="2182"/>
      <c r="SLS70" s="2182"/>
      <c r="SLT70" s="2181"/>
      <c r="SLU70" s="2182"/>
      <c r="SLV70" s="2182"/>
      <c r="SLW70" s="2182"/>
      <c r="SLX70" s="2182"/>
      <c r="SLY70" s="2182"/>
      <c r="SLZ70" s="2181"/>
      <c r="SMA70" s="2182"/>
      <c r="SMB70" s="2182"/>
      <c r="SMC70" s="2182"/>
      <c r="SMD70" s="2182"/>
      <c r="SME70" s="2182"/>
      <c r="SMF70" s="2181"/>
      <c r="SMG70" s="2182"/>
      <c r="SMH70" s="2182"/>
      <c r="SMI70" s="2182"/>
      <c r="SMJ70" s="2182"/>
      <c r="SMK70" s="2182"/>
      <c r="SML70" s="2181"/>
      <c r="SMM70" s="2182"/>
      <c r="SMN70" s="2182"/>
      <c r="SMO70" s="2182"/>
      <c r="SMP70" s="2182"/>
      <c r="SMQ70" s="2182"/>
      <c r="SMR70" s="2181"/>
      <c r="SMS70" s="2182"/>
      <c r="SMT70" s="2182"/>
      <c r="SMU70" s="2182"/>
      <c r="SMV70" s="2182"/>
      <c r="SMW70" s="2182"/>
      <c r="SMX70" s="2181"/>
      <c r="SMY70" s="2182"/>
      <c r="SMZ70" s="2182"/>
      <c r="SNA70" s="2182"/>
      <c r="SNB70" s="2182"/>
      <c r="SNC70" s="2182"/>
      <c r="SND70" s="2181"/>
      <c r="SNE70" s="2182"/>
      <c r="SNF70" s="2182"/>
      <c r="SNG70" s="2182"/>
      <c r="SNH70" s="2182"/>
      <c r="SNI70" s="2182"/>
      <c r="SNJ70" s="2181"/>
      <c r="SNK70" s="2182"/>
      <c r="SNL70" s="2182"/>
      <c r="SNM70" s="2182"/>
      <c r="SNN70" s="2182"/>
      <c r="SNO70" s="2182"/>
      <c r="SNP70" s="2181"/>
      <c r="SNQ70" s="2182"/>
      <c r="SNR70" s="2182"/>
      <c r="SNS70" s="2182"/>
      <c r="SNT70" s="2182"/>
      <c r="SNU70" s="2182"/>
      <c r="SNV70" s="2181"/>
      <c r="SNW70" s="2182"/>
      <c r="SNX70" s="2182"/>
      <c r="SNY70" s="2182"/>
      <c r="SNZ70" s="2182"/>
      <c r="SOA70" s="2182"/>
      <c r="SOB70" s="2181"/>
      <c r="SOC70" s="2182"/>
      <c r="SOD70" s="2182"/>
      <c r="SOE70" s="2182"/>
      <c r="SOF70" s="2182"/>
      <c r="SOG70" s="2182"/>
      <c r="SOH70" s="2181"/>
      <c r="SOI70" s="2182"/>
      <c r="SOJ70" s="2182"/>
      <c r="SOK70" s="2182"/>
      <c r="SOL70" s="2182"/>
      <c r="SOM70" s="2182"/>
      <c r="SON70" s="2181"/>
      <c r="SOO70" s="2182"/>
      <c r="SOP70" s="2182"/>
      <c r="SOQ70" s="2182"/>
      <c r="SOR70" s="2182"/>
      <c r="SOS70" s="2182"/>
      <c r="SOT70" s="2181"/>
      <c r="SOU70" s="2182"/>
      <c r="SOV70" s="2182"/>
      <c r="SOW70" s="2182"/>
      <c r="SOX70" s="2182"/>
      <c r="SOY70" s="2182"/>
      <c r="SOZ70" s="2181"/>
      <c r="SPA70" s="2182"/>
      <c r="SPB70" s="2182"/>
      <c r="SPC70" s="2182"/>
      <c r="SPD70" s="2182"/>
      <c r="SPE70" s="2182"/>
      <c r="SPF70" s="2181"/>
      <c r="SPG70" s="2182"/>
      <c r="SPH70" s="2182"/>
      <c r="SPI70" s="2182"/>
      <c r="SPJ70" s="2182"/>
      <c r="SPK70" s="2182"/>
      <c r="SPL70" s="2181"/>
      <c r="SPM70" s="2182"/>
      <c r="SPN70" s="2182"/>
      <c r="SPO70" s="2182"/>
      <c r="SPP70" s="2182"/>
      <c r="SPQ70" s="2182"/>
      <c r="SPR70" s="2181"/>
      <c r="SPS70" s="2182"/>
      <c r="SPT70" s="2182"/>
      <c r="SPU70" s="2182"/>
      <c r="SPV70" s="2182"/>
      <c r="SPW70" s="2182"/>
      <c r="SPX70" s="2181"/>
      <c r="SPY70" s="2182"/>
      <c r="SPZ70" s="2182"/>
      <c r="SQA70" s="2182"/>
      <c r="SQB70" s="2182"/>
      <c r="SQC70" s="2182"/>
      <c r="SQD70" s="2181"/>
      <c r="SQE70" s="2182"/>
      <c r="SQF70" s="2182"/>
      <c r="SQG70" s="2182"/>
      <c r="SQH70" s="2182"/>
      <c r="SQI70" s="2182"/>
      <c r="SQJ70" s="2181"/>
      <c r="SQK70" s="2182"/>
      <c r="SQL70" s="2182"/>
      <c r="SQM70" s="2182"/>
      <c r="SQN70" s="2182"/>
      <c r="SQO70" s="2182"/>
      <c r="SQP70" s="2181"/>
      <c r="SQQ70" s="2182"/>
      <c r="SQR70" s="2182"/>
      <c r="SQS70" s="2182"/>
      <c r="SQT70" s="2182"/>
      <c r="SQU70" s="2182"/>
      <c r="SQV70" s="2181"/>
      <c r="SQW70" s="2182"/>
      <c r="SQX70" s="2182"/>
      <c r="SQY70" s="2182"/>
      <c r="SQZ70" s="2182"/>
      <c r="SRA70" s="2182"/>
      <c r="SRB70" s="2181"/>
      <c r="SRC70" s="2182"/>
      <c r="SRD70" s="2182"/>
      <c r="SRE70" s="2182"/>
      <c r="SRF70" s="2182"/>
      <c r="SRG70" s="2182"/>
      <c r="SRH70" s="2181"/>
      <c r="SRI70" s="2182"/>
      <c r="SRJ70" s="2182"/>
      <c r="SRK70" s="2182"/>
      <c r="SRL70" s="2182"/>
      <c r="SRM70" s="2182"/>
      <c r="SRN70" s="2181"/>
      <c r="SRO70" s="2182"/>
      <c r="SRP70" s="2182"/>
      <c r="SRQ70" s="2182"/>
      <c r="SRR70" s="2182"/>
      <c r="SRS70" s="2182"/>
      <c r="SRT70" s="2181"/>
      <c r="SRU70" s="2182"/>
      <c r="SRV70" s="2182"/>
      <c r="SRW70" s="2182"/>
      <c r="SRX70" s="2182"/>
      <c r="SRY70" s="2182"/>
      <c r="SRZ70" s="2181"/>
      <c r="SSA70" s="2182"/>
      <c r="SSB70" s="2182"/>
      <c r="SSC70" s="2182"/>
      <c r="SSD70" s="2182"/>
      <c r="SSE70" s="2182"/>
      <c r="SSF70" s="2181"/>
      <c r="SSG70" s="2182"/>
      <c r="SSH70" s="2182"/>
      <c r="SSI70" s="2182"/>
      <c r="SSJ70" s="2182"/>
      <c r="SSK70" s="2182"/>
      <c r="SSL70" s="2181"/>
      <c r="SSM70" s="2182"/>
      <c r="SSN70" s="2182"/>
      <c r="SSO70" s="2182"/>
      <c r="SSP70" s="2182"/>
      <c r="SSQ70" s="2182"/>
      <c r="SSR70" s="2181"/>
      <c r="SSS70" s="2182"/>
      <c r="SST70" s="2182"/>
      <c r="SSU70" s="2182"/>
      <c r="SSV70" s="2182"/>
      <c r="SSW70" s="2182"/>
      <c r="SSX70" s="2181"/>
      <c r="SSY70" s="2182"/>
      <c r="SSZ70" s="2182"/>
      <c r="STA70" s="2182"/>
      <c r="STB70" s="2182"/>
      <c r="STC70" s="2182"/>
      <c r="STD70" s="2181"/>
      <c r="STE70" s="2182"/>
      <c r="STF70" s="2182"/>
      <c r="STG70" s="2182"/>
      <c r="STH70" s="2182"/>
      <c r="STI70" s="2182"/>
      <c r="STJ70" s="2181"/>
      <c r="STK70" s="2182"/>
      <c r="STL70" s="2182"/>
      <c r="STM70" s="2182"/>
      <c r="STN70" s="2182"/>
      <c r="STO70" s="2182"/>
      <c r="STP70" s="2181"/>
      <c r="STQ70" s="2182"/>
      <c r="STR70" s="2182"/>
      <c r="STS70" s="2182"/>
      <c r="STT70" s="2182"/>
      <c r="STU70" s="2182"/>
      <c r="STV70" s="2181"/>
      <c r="STW70" s="2182"/>
      <c r="STX70" s="2182"/>
      <c r="STY70" s="2182"/>
      <c r="STZ70" s="2182"/>
      <c r="SUA70" s="2182"/>
      <c r="SUB70" s="2181"/>
      <c r="SUC70" s="2182"/>
      <c r="SUD70" s="2182"/>
      <c r="SUE70" s="2182"/>
      <c r="SUF70" s="2182"/>
      <c r="SUG70" s="2182"/>
      <c r="SUH70" s="2181"/>
      <c r="SUI70" s="2182"/>
      <c r="SUJ70" s="2182"/>
      <c r="SUK70" s="2182"/>
      <c r="SUL70" s="2182"/>
      <c r="SUM70" s="2182"/>
      <c r="SUN70" s="2181"/>
      <c r="SUO70" s="2182"/>
      <c r="SUP70" s="2182"/>
      <c r="SUQ70" s="2182"/>
      <c r="SUR70" s="2182"/>
      <c r="SUS70" s="2182"/>
      <c r="SUT70" s="2181"/>
      <c r="SUU70" s="2182"/>
      <c r="SUV70" s="2182"/>
      <c r="SUW70" s="2182"/>
      <c r="SUX70" s="2182"/>
      <c r="SUY70" s="2182"/>
      <c r="SUZ70" s="2181"/>
      <c r="SVA70" s="2182"/>
      <c r="SVB70" s="2182"/>
      <c r="SVC70" s="2182"/>
      <c r="SVD70" s="2182"/>
      <c r="SVE70" s="2182"/>
      <c r="SVF70" s="2181"/>
      <c r="SVG70" s="2182"/>
      <c r="SVH70" s="2182"/>
      <c r="SVI70" s="2182"/>
      <c r="SVJ70" s="2182"/>
      <c r="SVK70" s="2182"/>
      <c r="SVL70" s="2181"/>
      <c r="SVM70" s="2182"/>
      <c r="SVN70" s="2182"/>
      <c r="SVO70" s="2182"/>
      <c r="SVP70" s="2182"/>
      <c r="SVQ70" s="2182"/>
      <c r="SVR70" s="2181"/>
      <c r="SVS70" s="2182"/>
      <c r="SVT70" s="2182"/>
      <c r="SVU70" s="2182"/>
      <c r="SVV70" s="2182"/>
      <c r="SVW70" s="2182"/>
      <c r="SVX70" s="2181"/>
      <c r="SVY70" s="2182"/>
      <c r="SVZ70" s="2182"/>
      <c r="SWA70" s="2182"/>
      <c r="SWB70" s="2182"/>
      <c r="SWC70" s="2182"/>
      <c r="SWD70" s="2181"/>
      <c r="SWE70" s="2182"/>
      <c r="SWF70" s="2182"/>
      <c r="SWG70" s="2182"/>
      <c r="SWH70" s="2182"/>
      <c r="SWI70" s="2182"/>
      <c r="SWJ70" s="2181"/>
      <c r="SWK70" s="2182"/>
      <c r="SWL70" s="2182"/>
      <c r="SWM70" s="2182"/>
      <c r="SWN70" s="2182"/>
      <c r="SWO70" s="2182"/>
      <c r="SWP70" s="2181"/>
      <c r="SWQ70" s="2182"/>
      <c r="SWR70" s="2182"/>
      <c r="SWS70" s="2182"/>
      <c r="SWT70" s="2182"/>
      <c r="SWU70" s="2182"/>
      <c r="SWV70" s="2181"/>
      <c r="SWW70" s="2182"/>
      <c r="SWX70" s="2182"/>
      <c r="SWY70" s="2182"/>
      <c r="SWZ70" s="2182"/>
      <c r="SXA70" s="2182"/>
      <c r="SXB70" s="2181"/>
      <c r="SXC70" s="2182"/>
      <c r="SXD70" s="2182"/>
      <c r="SXE70" s="2182"/>
      <c r="SXF70" s="2182"/>
      <c r="SXG70" s="2182"/>
      <c r="SXH70" s="2181"/>
      <c r="SXI70" s="2182"/>
      <c r="SXJ70" s="2182"/>
      <c r="SXK70" s="2182"/>
      <c r="SXL70" s="2182"/>
      <c r="SXM70" s="2182"/>
      <c r="SXN70" s="2181"/>
      <c r="SXO70" s="2182"/>
      <c r="SXP70" s="2182"/>
      <c r="SXQ70" s="2182"/>
      <c r="SXR70" s="2182"/>
      <c r="SXS70" s="2182"/>
      <c r="SXT70" s="2181"/>
      <c r="SXU70" s="2182"/>
      <c r="SXV70" s="2182"/>
      <c r="SXW70" s="2182"/>
      <c r="SXX70" s="2182"/>
      <c r="SXY70" s="2182"/>
      <c r="SXZ70" s="2181"/>
      <c r="SYA70" s="2182"/>
      <c r="SYB70" s="2182"/>
      <c r="SYC70" s="2182"/>
      <c r="SYD70" s="2182"/>
      <c r="SYE70" s="2182"/>
      <c r="SYF70" s="2181"/>
      <c r="SYG70" s="2182"/>
      <c r="SYH70" s="2182"/>
      <c r="SYI70" s="2182"/>
      <c r="SYJ70" s="2182"/>
      <c r="SYK70" s="2182"/>
      <c r="SYL70" s="2181"/>
      <c r="SYM70" s="2182"/>
      <c r="SYN70" s="2182"/>
      <c r="SYO70" s="2182"/>
      <c r="SYP70" s="2182"/>
      <c r="SYQ70" s="2182"/>
      <c r="SYR70" s="2181"/>
      <c r="SYS70" s="2182"/>
      <c r="SYT70" s="2182"/>
      <c r="SYU70" s="2182"/>
      <c r="SYV70" s="2182"/>
      <c r="SYW70" s="2182"/>
      <c r="SYX70" s="2181"/>
      <c r="SYY70" s="2182"/>
      <c r="SYZ70" s="2182"/>
      <c r="SZA70" s="2182"/>
      <c r="SZB70" s="2182"/>
      <c r="SZC70" s="2182"/>
      <c r="SZD70" s="2181"/>
      <c r="SZE70" s="2182"/>
      <c r="SZF70" s="2182"/>
      <c r="SZG70" s="2182"/>
      <c r="SZH70" s="2182"/>
      <c r="SZI70" s="2182"/>
      <c r="SZJ70" s="2181"/>
      <c r="SZK70" s="2182"/>
      <c r="SZL70" s="2182"/>
      <c r="SZM70" s="2182"/>
      <c r="SZN70" s="2182"/>
      <c r="SZO70" s="2182"/>
      <c r="SZP70" s="2181"/>
      <c r="SZQ70" s="2182"/>
      <c r="SZR70" s="2182"/>
      <c r="SZS70" s="2182"/>
      <c r="SZT70" s="2182"/>
      <c r="SZU70" s="2182"/>
      <c r="SZV70" s="2181"/>
      <c r="SZW70" s="2182"/>
      <c r="SZX70" s="2182"/>
      <c r="SZY70" s="2182"/>
      <c r="SZZ70" s="2182"/>
      <c r="TAA70" s="2182"/>
      <c r="TAB70" s="2181"/>
      <c r="TAC70" s="2182"/>
      <c r="TAD70" s="2182"/>
      <c r="TAE70" s="2182"/>
      <c r="TAF70" s="2182"/>
      <c r="TAG70" s="2182"/>
      <c r="TAH70" s="2181"/>
      <c r="TAI70" s="2182"/>
      <c r="TAJ70" s="2182"/>
      <c r="TAK70" s="2182"/>
      <c r="TAL70" s="2182"/>
      <c r="TAM70" s="2182"/>
      <c r="TAN70" s="2181"/>
      <c r="TAO70" s="2182"/>
      <c r="TAP70" s="2182"/>
      <c r="TAQ70" s="2182"/>
      <c r="TAR70" s="2182"/>
      <c r="TAS70" s="2182"/>
      <c r="TAT70" s="2181"/>
      <c r="TAU70" s="2182"/>
      <c r="TAV70" s="2182"/>
      <c r="TAW70" s="2182"/>
      <c r="TAX70" s="2182"/>
      <c r="TAY70" s="2182"/>
      <c r="TAZ70" s="2181"/>
      <c r="TBA70" s="2182"/>
      <c r="TBB70" s="2182"/>
      <c r="TBC70" s="2182"/>
      <c r="TBD70" s="2182"/>
      <c r="TBE70" s="2182"/>
      <c r="TBF70" s="2181"/>
      <c r="TBG70" s="2182"/>
      <c r="TBH70" s="2182"/>
      <c r="TBI70" s="2182"/>
      <c r="TBJ70" s="2182"/>
      <c r="TBK70" s="2182"/>
      <c r="TBL70" s="2181"/>
      <c r="TBM70" s="2182"/>
      <c r="TBN70" s="2182"/>
      <c r="TBO70" s="2182"/>
      <c r="TBP70" s="2182"/>
      <c r="TBQ70" s="2182"/>
      <c r="TBR70" s="2181"/>
      <c r="TBS70" s="2182"/>
      <c r="TBT70" s="2182"/>
      <c r="TBU70" s="2182"/>
      <c r="TBV70" s="2182"/>
      <c r="TBW70" s="2182"/>
      <c r="TBX70" s="2181"/>
      <c r="TBY70" s="2182"/>
      <c r="TBZ70" s="2182"/>
      <c r="TCA70" s="2182"/>
      <c r="TCB70" s="2182"/>
      <c r="TCC70" s="2182"/>
      <c r="TCD70" s="2181"/>
      <c r="TCE70" s="2182"/>
      <c r="TCF70" s="2182"/>
      <c r="TCG70" s="2182"/>
      <c r="TCH70" s="2182"/>
      <c r="TCI70" s="2182"/>
      <c r="TCJ70" s="2181"/>
      <c r="TCK70" s="2182"/>
      <c r="TCL70" s="2182"/>
      <c r="TCM70" s="2182"/>
      <c r="TCN70" s="2182"/>
      <c r="TCO70" s="2182"/>
      <c r="TCP70" s="2181"/>
      <c r="TCQ70" s="2182"/>
      <c r="TCR70" s="2182"/>
      <c r="TCS70" s="2182"/>
      <c r="TCT70" s="2182"/>
      <c r="TCU70" s="2182"/>
      <c r="TCV70" s="2181"/>
      <c r="TCW70" s="2182"/>
      <c r="TCX70" s="2182"/>
      <c r="TCY70" s="2182"/>
      <c r="TCZ70" s="2182"/>
      <c r="TDA70" s="2182"/>
      <c r="TDB70" s="2181"/>
      <c r="TDC70" s="2182"/>
      <c r="TDD70" s="2182"/>
      <c r="TDE70" s="2182"/>
      <c r="TDF70" s="2182"/>
      <c r="TDG70" s="2182"/>
      <c r="TDH70" s="2181"/>
      <c r="TDI70" s="2182"/>
      <c r="TDJ70" s="2182"/>
      <c r="TDK70" s="2182"/>
      <c r="TDL70" s="2182"/>
      <c r="TDM70" s="2182"/>
      <c r="TDN70" s="2181"/>
      <c r="TDO70" s="2182"/>
      <c r="TDP70" s="2182"/>
      <c r="TDQ70" s="2182"/>
      <c r="TDR70" s="2182"/>
      <c r="TDS70" s="2182"/>
      <c r="TDT70" s="2181"/>
      <c r="TDU70" s="2182"/>
      <c r="TDV70" s="2182"/>
      <c r="TDW70" s="2182"/>
      <c r="TDX70" s="2182"/>
      <c r="TDY70" s="2182"/>
      <c r="TDZ70" s="2181"/>
      <c r="TEA70" s="2182"/>
      <c r="TEB70" s="2182"/>
      <c r="TEC70" s="2182"/>
      <c r="TED70" s="2182"/>
      <c r="TEE70" s="2182"/>
      <c r="TEF70" s="2181"/>
      <c r="TEG70" s="2182"/>
      <c r="TEH70" s="2182"/>
      <c r="TEI70" s="2182"/>
      <c r="TEJ70" s="2182"/>
      <c r="TEK70" s="2182"/>
      <c r="TEL70" s="2181"/>
      <c r="TEM70" s="2182"/>
      <c r="TEN70" s="2182"/>
      <c r="TEO70" s="2182"/>
      <c r="TEP70" s="2182"/>
      <c r="TEQ70" s="2182"/>
      <c r="TER70" s="2181"/>
      <c r="TES70" s="2182"/>
      <c r="TET70" s="2182"/>
      <c r="TEU70" s="2182"/>
      <c r="TEV70" s="2182"/>
      <c r="TEW70" s="2182"/>
      <c r="TEX70" s="2181"/>
      <c r="TEY70" s="2182"/>
      <c r="TEZ70" s="2182"/>
      <c r="TFA70" s="2182"/>
      <c r="TFB70" s="2182"/>
      <c r="TFC70" s="2182"/>
      <c r="TFD70" s="2181"/>
      <c r="TFE70" s="2182"/>
      <c r="TFF70" s="2182"/>
      <c r="TFG70" s="2182"/>
      <c r="TFH70" s="2182"/>
      <c r="TFI70" s="2182"/>
      <c r="TFJ70" s="2181"/>
      <c r="TFK70" s="2182"/>
      <c r="TFL70" s="2182"/>
      <c r="TFM70" s="2182"/>
      <c r="TFN70" s="2182"/>
      <c r="TFO70" s="2182"/>
      <c r="TFP70" s="2181"/>
      <c r="TFQ70" s="2182"/>
      <c r="TFR70" s="2182"/>
      <c r="TFS70" s="2182"/>
      <c r="TFT70" s="2182"/>
      <c r="TFU70" s="2182"/>
      <c r="TFV70" s="2181"/>
      <c r="TFW70" s="2182"/>
      <c r="TFX70" s="2182"/>
      <c r="TFY70" s="2182"/>
      <c r="TFZ70" s="2182"/>
      <c r="TGA70" s="2182"/>
      <c r="TGB70" s="2181"/>
      <c r="TGC70" s="2182"/>
      <c r="TGD70" s="2182"/>
      <c r="TGE70" s="2182"/>
      <c r="TGF70" s="2182"/>
      <c r="TGG70" s="2182"/>
      <c r="TGH70" s="2181"/>
      <c r="TGI70" s="2182"/>
      <c r="TGJ70" s="2182"/>
      <c r="TGK70" s="2182"/>
      <c r="TGL70" s="2182"/>
      <c r="TGM70" s="2182"/>
      <c r="TGN70" s="2181"/>
      <c r="TGO70" s="2182"/>
      <c r="TGP70" s="2182"/>
      <c r="TGQ70" s="2182"/>
      <c r="TGR70" s="2182"/>
      <c r="TGS70" s="2182"/>
      <c r="TGT70" s="2181"/>
      <c r="TGU70" s="2182"/>
      <c r="TGV70" s="2182"/>
      <c r="TGW70" s="2182"/>
      <c r="TGX70" s="2182"/>
      <c r="TGY70" s="2182"/>
      <c r="TGZ70" s="2181"/>
      <c r="THA70" s="2182"/>
      <c r="THB70" s="2182"/>
      <c r="THC70" s="2182"/>
      <c r="THD70" s="2182"/>
      <c r="THE70" s="2182"/>
      <c r="THF70" s="2181"/>
      <c r="THG70" s="2182"/>
      <c r="THH70" s="2182"/>
      <c r="THI70" s="2182"/>
      <c r="THJ70" s="2182"/>
      <c r="THK70" s="2182"/>
      <c r="THL70" s="2181"/>
      <c r="THM70" s="2182"/>
      <c r="THN70" s="2182"/>
      <c r="THO70" s="2182"/>
      <c r="THP70" s="2182"/>
      <c r="THQ70" s="2182"/>
      <c r="THR70" s="2181"/>
      <c r="THS70" s="2182"/>
      <c r="THT70" s="2182"/>
      <c r="THU70" s="2182"/>
      <c r="THV70" s="2182"/>
      <c r="THW70" s="2182"/>
      <c r="THX70" s="2181"/>
      <c r="THY70" s="2182"/>
      <c r="THZ70" s="2182"/>
      <c r="TIA70" s="2182"/>
      <c r="TIB70" s="2182"/>
      <c r="TIC70" s="2182"/>
      <c r="TID70" s="2181"/>
      <c r="TIE70" s="2182"/>
      <c r="TIF70" s="2182"/>
      <c r="TIG70" s="2182"/>
      <c r="TIH70" s="2182"/>
      <c r="TII70" s="2182"/>
      <c r="TIJ70" s="2181"/>
      <c r="TIK70" s="2182"/>
      <c r="TIL70" s="2182"/>
      <c r="TIM70" s="2182"/>
      <c r="TIN70" s="2182"/>
      <c r="TIO70" s="2182"/>
      <c r="TIP70" s="2181"/>
      <c r="TIQ70" s="2182"/>
      <c r="TIR70" s="2182"/>
      <c r="TIS70" s="2182"/>
      <c r="TIT70" s="2182"/>
      <c r="TIU70" s="2182"/>
      <c r="TIV70" s="2181"/>
      <c r="TIW70" s="2182"/>
      <c r="TIX70" s="2182"/>
      <c r="TIY70" s="2182"/>
      <c r="TIZ70" s="2182"/>
      <c r="TJA70" s="2182"/>
      <c r="TJB70" s="2181"/>
      <c r="TJC70" s="2182"/>
      <c r="TJD70" s="2182"/>
      <c r="TJE70" s="2182"/>
      <c r="TJF70" s="2182"/>
      <c r="TJG70" s="2182"/>
      <c r="TJH70" s="2181"/>
      <c r="TJI70" s="2182"/>
      <c r="TJJ70" s="2182"/>
      <c r="TJK70" s="2182"/>
      <c r="TJL70" s="2182"/>
      <c r="TJM70" s="2182"/>
      <c r="TJN70" s="2181"/>
      <c r="TJO70" s="2182"/>
      <c r="TJP70" s="2182"/>
      <c r="TJQ70" s="2182"/>
      <c r="TJR70" s="2182"/>
      <c r="TJS70" s="2182"/>
      <c r="TJT70" s="2181"/>
      <c r="TJU70" s="2182"/>
      <c r="TJV70" s="2182"/>
      <c r="TJW70" s="2182"/>
      <c r="TJX70" s="2182"/>
      <c r="TJY70" s="2182"/>
      <c r="TJZ70" s="2181"/>
      <c r="TKA70" s="2182"/>
      <c r="TKB70" s="2182"/>
      <c r="TKC70" s="2182"/>
      <c r="TKD70" s="2182"/>
      <c r="TKE70" s="2182"/>
      <c r="TKF70" s="2181"/>
      <c r="TKG70" s="2182"/>
      <c r="TKH70" s="2182"/>
      <c r="TKI70" s="2182"/>
      <c r="TKJ70" s="2182"/>
      <c r="TKK70" s="2182"/>
      <c r="TKL70" s="2181"/>
      <c r="TKM70" s="2182"/>
      <c r="TKN70" s="2182"/>
      <c r="TKO70" s="2182"/>
      <c r="TKP70" s="2182"/>
      <c r="TKQ70" s="2182"/>
      <c r="TKR70" s="2181"/>
      <c r="TKS70" s="2182"/>
      <c r="TKT70" s="2182"/>
      <c r="TKU70" s="2182"/>
      <c r="TKV70" s="2182"/>
      <c r="TKW70" s="2182"/>
      <c r="TKX70" s="2181"/>
      <c r="TKY70" s="2182"/>
      <c r="TKZ70" s="2182"/>
      <c r="TLA70" s="2182"/>
      <c r="TLB70" s="2182"/>
      <c r="TLC70" s="2182"/>
      <c r="TLD70" s="2181"/>
      <c r="TLE70" s="2182"/>
      <c r="TLF70" s="2182"/>
      <c r="TLG70" s="2182"/>
      <c r="TLH70" s="2182"/>
      <c r="TLI70" s="2182"/>
      <c r="TLJ70" s="2181"/>
      <c r="TLK70" s="2182"/>
      <c r="TLL70" s="2182"/>
      <c r="TLM70" s="2182"/>
      <c r="TLN70" s="2182"/>
      <c r="TLO70" s="2182"/>
      <c r="TLP70" s="2181"/>
      <c r="TLQ70" s="2182"/>
      <c r="TLR70" s="2182"/>
      <c r="TLS70" s="2182"/>
      <c r="TLT70" s="2182"/>
      <c r="TLU70" s="2182"/>
      <c r="TLV70" s="2181"/>
      <c r="TLW70" s="2182"/>
      <c r="TLX70" s="2182"/>
      <c r="TLY70" s="2182"/>
      <c r="TLZ70" s="2182"/>
      <c r="TMA70" s="2182"/>
      <c r="TMB70" s="2181"/>
      <c r="TMC70" s="2182"/>
      <c r="TMD70" s="2182"/>
      <c r="TME70" s="2182"/>
      <c r="TMF70" s="2182"/>
      <c r="TMG70" s="2182"/>
      <c r="TMH70" s="2181"/>
      <c r="TMI70" s="2182"/>
      <c r="TMJ70" s="2182"/>
      <c r="TMK70" s="2182"/>
      <c r="TML70" s="2182"/>
      <c r="TMM70" s="2182"/>
      <c r="TMN70" s="2181"/>
      <c r="TMO70" s="2182"/>
      <c r="TMP70" s="2182"/>
      <c r="TMQ70" s="2182"/>
      <c r="TMR70" s="2182"/>
      <c r="TMS70" s="2182"/>
      <c r="TMT70" s="2181"/>
      <c r="TMU70" s="2182"/>
      <c r="TMV70" s="2182"/>
      <c r="TMW70" s="2182"/>
      <c r="TMX70" s="2182"/>
      <c r="TMY70" s="2182"/>
      <c r="TMZ70" s="2181"/>
      <c r="TNA70" s="2182"/>
      <c r="TNB70" s="2182"/>
      <c r="TNC70" s="2182"/>
      <c r="TND70" s="2182"/>
      <c r="TNE70" s="2182"/>
      <c r="TNF70" s="2181"/>
      <c r="TNG70" s="2182"/>
      <c r="TNH70" s="2182"/>
      <c r="TNI70" s="2182"/>
      <c r="TNJ70" s="2182"/>
      <c r="TNK70" s="2182"/>
      <c r="TNL70" s="2181"/>
      <c r="TNM70" s="2182"/>
      <c r="TNN70" s="2182"/>
      <c r="TNO70" s="2182"/>
      <c r="TNP70" s="2182"/>
      <c r="TNQ70" s="2182"/>
      <c r="TNR70" s="2181"/>
      <c r="TNS70" s="2182"/>
      <c r="TNT70" s="2182"/>
      <c r="TNU70" s="2182"/>
      <c r="TNV70" s="2182"/>
      <c r="TNW70" s="2182"/>
      <c r="TNX70" s="2181"/>
      <c r="TNY70" s="2182"/>
      <c r="TNZ70" s="2182"/>
      <c r="TOA70" s="2182"/>
      <c r="TOB70" s="2182"/>
      <c r="TOC70" s="2182"/>
      <c r="TOD70" s="2181"/>
      <c r="TOE70" s="2182"/>
      <c r="TOF70" s="2182"/>
      <c r="TOG70" s="2182"/>
      <c r="TOH70" s="2182"/>
      <c r="TOI70" s="2182"/>
      <c r="TOJ70" s="2181"/>
      <c r="TOK70" s="2182"/>
      <c r="TOL70" s="2182"/>
      <c r="TOM70" s="2182"/>
      <c r="TON70" s="2182"/>
      <c r="TOO70" s="2182"/>
      <c r="TOP70" s="2181"/>
      <c r="TOQ70" s="2182"/>
      <c r="TOR70" s="2182"/>
      <c r="TOS70" s="2182"/>
      <c r="TOT70" s="2182"/>
      <c r="TOU70" s="2182"/>
      <c r="TOV70" s="2181"/>
      <c r="TOW70" s="2182"/>
      <c r="TOX70" s="2182"/>
      <c r="TOY70" s="2182"/>
      <c r="TOZ70" s="2182"/>
      <c r="TPA70" s="2182"/>
      <c r="TPB70" s="2181"/>
      <c r="TPC70" s="2182"/>
      <c r="TPD70" s="2182"/>
      <c r="TPE70" s="2182"/>
      <c r="TPF70" s="2182"/>
      <c r="TPG70" s="2182"/>
      <c r="TPH70" s="2181"/>
      <c r="TPI70" s="2182"/>
      <c r="TPJ70" s="2182"/>
      <c r="TPK70" s="2182"/>
      <c r="TPL70" s="2182"/>
      <c r="TPM70" s="2182"/>
      <c r="TPN70" s="2181"/>
      <c r="TPO70" s="2182"/>
      <c r="TPP70" s="2182"/>
      <c r="TPQ70" s="2182"/>
      <c r="TPR70" s="2182"/>
      <c r="TPS70" s="2182"/>
      <c r="TPT70" s="2181"/>
      <c r="TPU70" s="2182"/>
      <c r="TPV70" s="2182"/>
      <c r="TPW70" s="2182"/>
      <c r="TPX70" s="2182"/>
      <c r="TPY70" s="2182"/>
      <c r="TPZ70" s="2181"/>
      <c r="TQA70" s="2182"/>
      <c r="TQB70" s="2182"/>
      <c r="TQC70" s="2182"/>
      <c r="TQD70" s="2182"/>
      <c r="TQE70" s="2182"/>
      <c r="TQF70" s="2181"/>
      <c r="TQG70" s="2182"/>
      <c r="TQH70" s="2182"/>
      <c r="TQI70" s="2182"/>
      <c r="TQJ70" s="2182"/>
      <c r="TQK70" s="2182"/>
      <c r="TQL70" s="2181"/>
      <c r="TQM70" s="2182"/>
      <c r="TQN70" s="2182"/>
      <c r="TQO70" s="2182"/>
      <c r="TQP70" s="2182"/>
      <c r="TQQ70" s="2182"/>
      <c r="TQR70" s="2181"/>
      <c r="TQS70" s="2182"/>
      <c r="TQT70" s="2182"/>
      <c r="TQU70" s="2182"/>
      <c r="TQV70" s="2182"/>
      <c r="TQW70" s="2182"/>
      <c r="TQX70" s="2181"/>
      <c r="TQY70" s="2182"/>
      <c r="TQZ70" s="2182"/>
      <c r="TRA70" s="2182"/>
      <c r="TRB70" s="2182"/>
      <c r="TRC70" s="2182"/>
      <c r="TRD70" s="2181"/>
      <c r="TRE70" s="2182"/>
      <c r="TRF70" s="2182"/>
      <c r="TRG70" s="2182"/>
      <c r="TRH70" s="2182"/>
      <c r="TRI70" s="2182"/>
      <c r="TRJ70" s="2181"/>
      <c r="TRK70" s="2182"/>
      <c r="TRL70" s="2182"/>
      <c r="TRM70" s="2182"/>
      <c r="TRN70" s="2182"/>
      <c r="TRO70" s="2182"/>
      <c r="TRP70" s="2181"/>
      <c r="TRQ70" s="2182"/>
      <c r="TRR70" s="2182"/>
      <c r="TRS70" s="2182"/>
      <c r="TRT70" s="2182"/>
      <c r="TRU70" s="2182"/>
      <c r="TRV70" s="2181"/>
      <c r="TRW70" s="2182"/>
      <c r="TRX70" s="2182"/>
      <c r="TRY70" s="2182"/>
      <c r="TRZ70" s="2182"/>
      <c r="TSA70" s="2182"/>
      <c r="TSB70" s="2181"/>
      <c r="TSC70" s="2182"/>
      <c r="TSD70" s="2182"/>
      <c r="TSE70" s="2182"/>
      <c r="TSF70" s="2182"/>
      <c r="TSG70" s="2182"/>
      <c r="TSH70" s="2181"/>
      <c r="TSI70" s="2182"/>
      <c r="TSJ70" s="2182"/>
      <c r="TSK70" s="2182"/>
      <c r="TSL70" s="2182"/>
      <c r="TSM70" s="2182"/>
      <c r="TSN70" s="2181"/>
      <c r="TSO70" s="2182"/>
      <c r="TSP70" s="2182"/>
      <c r="TSQ70" s="2182"/>
      <c r="TSR70" s="2182"/>
      <c r="TSS70" s="2182"/>
      <c r="TST70" s="2181"/>
      <c r="TSU70" s="2182"/>
      <c r="TSV70" s="2182"/>
      <c r="TSW70" s="2182"/>
      <c r="TSX70" s="2182"/>
      <c r="TSY70" s="2182"/>
      <c r="TSZ70" s="2181"/>
      <c r="TTA70" s="2182"/>
      <c r="TTB70" s="2182"/>
      <c r="TTC70" s="2182"/>
      <c r="TTD70" s="2182"/>
      <c r="TTE70" s="2182"/>
      <c r="TTF70" s="2181"/>
      <c r="TTG70" s="2182"/>
      <c r="TTH70" s="2182"/>
      <c r="TTI70" s="2182"/>
      <c r="TTJ70" s="2182"/>
      <c r="TTK70" s="2182"/>
      <c r="TTL70" s="2181"/>
      <c r="TTM70" s="2182"/>
      <c r="TTN70" s="2182"/>
      <c r="TTO70" s="2182"/>
      <c r="TTP70" s="2182"/>
      <c r="TTQ70" s="2182"/>
      <c r="TTR70" s="2181"/>
      <c r="TTS70" s="2182"/>
      <c r="TTT70" s="2182"/>
      <c r="TTU70" s="2182"/>
      <c r="TTV70" s="2182"/>
      <c r="TTW70" s="2182"/>
      <c r="TTX70" s="2181"/>
      <c r="TTY70" s="2182"/>
      <c r="TTZ70" s="2182"/>
      <c r="TUA70" s="2182"/>
      <c r="TUB70" s="2182"/>
      <c r="TUC70" s="2182"/>
      <c r="TUD70" s="2181"/>
      <c r="TUE70" s="2182"/>
      <c r="TUF70" s="2182"/>
      <c r="TUG70" s="2182"/>
      <c r="TUH70" s="2182"/>
      <c r="TUI70" s="2182"/>
      <c r="TUJ70" s="2181"/>
      <c r="TUK70" s="2182"/>
      <c r="TUL70" s="2182"/>
      <c r="TUM70" s="2182"/>
      <c r="TUN70" s="2182"/>
      <c r="TUO70" s="2182"/>
      <c r="TUP70" s="2181"/>
      <c r="TUQ70" s="2182"/>
      <c r="TUR70" s="2182"/>
      <c r="TUS70" s="2182"/>
      <c r="TUT70" s="2182"/>
      <c r="TUU70" s="2182"/>
      <c r="TUV70" s="2181"/>
      <c r="TUW70" s="2182"/>
      <c r="TUX70" s="2182"/>
      <c r="TUY70" s="2182"/>
      <c r="TUZ70" s="2182"/>
      <c r="TVA70" s="2182"/>
      <c r="TVB70" s="2181"/>
      <c r="TVC70" s="2182"/>
      <c r="TVD70" s="2182"/>
      <c r="TVE70" s="2182"/>
      <c r="TVF70" s="2182"/>
      <c r="TVG70" s="2182"/>
      <c r="TVH70" s="2181"/>
      <c r="TVI70" s="2182"/>
      <c r="TVJ70" s="2182"/>
      <c r="TVK70" s="2182"/>
      <c r="TVL70" s="2182"/>
      <c r="TVM70" s="2182"/>
      <c r="TVN70" s="2181"/>
      <c r="TVO70" s="2182"/>
      <c r="TVP70" s="2182"/>
      <c r="TVQ70" s="2182"/>
      <c r="TVR70" s="2182"/>
      <c r="TVS70" s="2182"/>
      <c r="TVT70" s="2181"/>
      <c r="TVU70" s="2182"/>
      <c r="TVV70" s="2182"/>
      <c r="TVW70" s="2182"/>
      <c r="TVX70" s="2182"/>
      <c r="TVY70" s="2182"/>
      <c r="TVZ70" s="2181"/>
      <c r="TWA70" s="2182"/>
      <c r="TWB70" s="2182"/>
      <c r="TWC70" s="2182"/>
      <c r="TWD70" s="2182"/>
      <c r="TWE70" s="2182"/>
      <c r="TWF70" s="2181"/>
      <c r="TWG70" s="2182"/>
      <c r="TWH70" s="2182"/>
      <c r="TWI70" s="2182"/>
      <c r="TWJ70" s="2182"/>
      <c r="TWK70" s="2182"/>
      <c r="TWL70" s="2181"/>
      <c r="TWM70" s="2182"/>
      <c r="TWN70" s="2182"/>
      <c r="TWO70" s="2182"/>
      <c r="TWP70" s="2182"/>
      <c r="TWQ70" s="2182"/>
      <c r="TWR70" s="2181"/>
      <c r="TWS70" s="2182"/>
      <c r="TWT70" s="2182"/>
      <c r="TWU70" s="2182"/>
      <c r="TWV70" s="2182"/>
      <c r="TWW70" s="2182"/>
      <c r="TWX70" s="2181"/>
      <c r="TWY70" s="2182"/>
      <c r="TWZ70" s="2182"/>
      <c r="TXA70" s="2182"/>
      <c r="TXB70" s="2182"/>
      <c r="TXC70" s="2182"/>
      <c r="TXD70" s="2181"/>
      <c r="TXE70" s="2182"/>
      <c r="TXF70" s="2182"/>
      <c r="TXG70" s="2182"/>
      <c r="TXH70" s="2182"/>
      <c r="TXI70" s="2182"/>
      <c r="TXJ70" s="2181"/>
      <c r="TXK70" s="2182"/>
      <c r="TXL70" s="2182"/>
      <c r="TXM70" s="2182"/>
      <c r="TXN70" s="2182"/>
      <c r="TXO70" s="2182"/>
      <c r="TXP70" s="2181"/>
      <c r="TXQ70" s="2182"/>
      <c r="TXR70" s="2182"/>
      <c r="TXS70" s="2182"/>
      <c r="TXT70" s="2182"/>
      <c r="TXU70" s="2182"/>
      <c r="TXV70" s="2181"/>
      <c r="TXW70" s="2182"/>
      <c r="TXX70" s="2182"/>
      <c r="TXY70" s="2182"/>
      <c r="TXZ70" s="2182"/>
      <c r="TYA70" s="2182"/>
      <c r="TYB70" s="2181"/>
      <c r="TYC70" s="2182"/>
      <c r="TYD70" s="2182"/>
      <c r="TYE70" s="2182"/>
      <c r="TYF70" s="2182"/>
      <c r="TYG70" s="2182"/>
      <c r="TYH70" s="2181"/>
      <c r="TYI70" s="2182"/>
      <c r="TYJ70" s="2182"/>
      <c r="TYK70" s="2182"/>
      <c r="TYL70" s="2182"/>
      <c r="TYM70" s="2182"/>
      <c r="TYN70" s="2181"/>
      <c r="TYO70" s="2182"/>
      <c r="TYP70" s="2182"/>
      <c r="TYQ70" s="2182"/>
      <c r="TYR70" s="2182"/>
      <c r="TYS70" s="2182"/>
      <c r="TYT70" s="2181"/>
      <c r="TYU70" s="2182"/>
      <c r="TYV70" s="2182"/>
      <c r="TYW70" s="2182"/>
      <c r="TYX70" s="2182"/>
      <c r="TYY70" s="2182"/>
      <c r="TYZ70" s="2181"/>
      <c r="TZA70" s="2182"/>
      <c r="TZB70" s="2182"/>
      <c r="TZC70" s="2182"/>
      <c r="TZD70" s="2182"/>
      <c r="TZE70" s="2182"/>
      <c r="TZF70" s="2181"/>
      <c r="TZG70" s="2182"/>
      <c r="TZH70" s="2182"/>
      <c r="TZI70" s="2182"/>
      <c r="TZJ70" s="2182"/>
      <c r="TZK70" s="2182"/>
      <c r="TZL70" s="2181"/>
      <c r="TZM70" s="2182"/>
      <c r="TZN70" s="2182"/>
      <c r="TZO70" s="2182"/>
      <c r="TZP70" s="2182"/>
      <c r="TZQ70" s="2182"/>
      <c r="TZR70" s="2181"/>
      <c r="TZS70" s="2182"/>
      <c r="TZT70" s="2182"/>
      <c r="TZU70" s="2182"/>
      <c r="TZV70" s="2182"/>
      <c r="TZW70" s="2182"/>
      <c r="TZX70" s="2181"/>
      <c r="TZY70" s="2182"/>
      <c r="TZZ70" s="2182"/>
      <c r="UAA70" s="2182"/>
      <c r="UAB70" s="2182"/>
      <c r="UAC70" s="2182"/>
      <c r="UAD70" s="2181"/>
      <c r="UAE70" s="2182"/>
      <c r="UAF70" s="2182"/>
      <c r="UAG70" s="2182"/>
      <c r="UAH70" s="2182"/>
      <c r="UAI70" s="2182"/>
      <c r="UAJ70" s="2181"/>
      <c r="UAK70" s="2182"/>
      <c r="UAL70" s="2182"/>
      <c r="UAM70" s="2182"/>
      <c r="UAN70" s="2182"/>
      <c r="UAO70" s="2182"/>
      <c r="UAP70" s="2181"/>
      <c r="UAQ70" s="2182"/>
      <c r="UAR70" s="2182"/>
      <c r="UAS70" s="2182"/>
      <c r="UAT70" s="2182"/>
      <c r="UAU70" s="2182"/>
      <c r="UAV70" s="2181"/>
      <c r="UAW70" s="2182"/>
      <c r="UAX70" s="2182"/>
      <c r="UAY70" s="2182"/>
      <c r="UAZ70" s="2182"/>
      <c r="UBA70" s="2182"/>
      <c r="UBB70" s="2181"/>
      <c r="UBC70" s="2182"/>
      <c r="UBD70" s="2182"/>
      <c r="UBE70" s="2182"/>
      <c r="UBF70" s="2182"/>
      <c r="UBG70" s="2182"/>
      <c r="UBH70" s="2181"/>
      <c r="UBI70" s="2182"/>
      <c r="UBJ70" s="2182"/>
      <c r="UBK70" s="2182"/>
      <c r="UBL70" s="2182"/>
      <c r="UBM70" s="2182"/>
      <c r="UBN70" s="2181"/>
      <c r="UBO70" s="2182"/>
      <c r="UBP70" s="2182"/>
      <c r="UBQ70" s="2182"/>
      <c r="UBR70" s="2182"/>
      <c r="UBS70" s="2182"/>
      <c r="UBT70" s="2181"/>
      <c r="UBU70" s="2182"/>
      <c r="UBV70" s="2182"/>
      <c r="UBW70" s="2182"/>
      <c r="UBX70" s="2182"/>
      <c r="UBY70" s="2182"/>
      <c r="UBZ70" s="2181"/>
      <c r="UCA70" s="2182"/>
      <c r="UCB70" s="2182"/>
      <c r="UCC70" s="2182"/>
      <c r="UCD70" s="2182"/>
      <c r="UCE70" s="2182"/>
      <c r="UCF70" s="2181"/>
      <c r="UCG70" s="2182"/>
      <c r="UCH70" s="2182"/>
      <c r="UCI70" s="2182"/>
      <c r="UCJ70" s="2182"/>
      <c r="UCK70" s="2182"/>
      <c r="UCL70" s="2181"/>
      <c r="UCM70" s="2182"/>
      <c r="UCN70" s="2182"/>
      <c r="UCO70" s="2182"/>
      <c r="UCP70" s="2182"/>
      <c r="UCQ70" s="2182"/>
      <c r="UCR70" s="2181"/>
      <c r="UCS70" s="2182"/>
      <c r="UCT70" s="2182"/>
      <c r="UCU70" s="2182"/>
      <c r="UCV70" s="2182"/>
      <c r="UCW70" s="2182"/>
      <c r="UCX70" s="2181"/>
      <c r="UCY70" s="2182"/>
      <c r="UCZ70" s="2182"/>
      <c r="UDA70" s="2182"/>
      <c r="UDB70" s="2182"/>
      <c r="UDC70" s="2182"/>
      <c r="UDD70" s="2181"/>
      <c r="UDE70" s="2182"/>
      <c r="UDF70" s="2182"/>
      <c r="UDG70" s="2182"/>
      <c r="UDH70" s="2182"/>
      <c r="UDI70" s="2182"/>
      <c r="UDJ70" s="2181"/>
      <c r="UDK70" s="2182"/>
      <c r="UDL70" s="2182"/>
      <c r="UDM70" s="2182"/>
      <c r="UDN70" s="2182"/>
      <c r="UDO70" s="2182"/>
      <c r="UDP70" s="2181"/>
      <c r="UDQ70" s="2182"/>
      <c r="UDR70" s="2182"/>
      <c r="UDS70" s="2182"/>
      <c r="UDT70" s="2182"/>
      <c r="UDU70" s="2182"/>
      <c r="UDV70" s="2181"/>
      <c r="UDW70" s="2182"/>
      <c r="UDX70" s="2182"/>
      <c r="UDY70" s="2182"/>
      <c r="UDZ70" s="2182"/>
      <c r="UEA70" s="2182"/>
      <c r="UEB70" s="2181"/>
      <c r="UEC70" s="2182"/>
      <c r="UED70" s="2182"/>
      <c r="UEE70" s="2182"/>
      <c r="UEF70" s="2182"/>
      <c r="UEG70" s="2182"/>
      <c r="UEH70" s="2181"/>
      <c r="UEI70" s="2182"/>
      <c r="UEJ70" s="2182"/>
      <c r="UEK70" s="2182"/>
      <c r="UEL70" s="2182"/>
      <c r="UEM70" s="2182"/>
      <c r="UEN70" s="2181"/>
      <c r="UEO70" s="2182"/>
      <c r="UEP70" s="2182"/>
      <c r="UEQ70" s="2182"/>
      <c r="UER70" s="2182"/>
      <c r="UES70" s="2182"/>
      <c r="UET70" s="2181"/>
      <c r="UEU70" s="2182"/>
      <c r="UEV70" s="2182"/>
      <c r="UEW70" s="2182"/>
      <c r="UEX70" s="2182"/>
      <c r="UEY70" s="2182"/>
      <c r="UEZ70" s="2181"/>
      <c r="UFA70" s="2182"/>
      <c r="UFB70" s="2182"/>
      <c r="UFC70" s="2182"/>
      <c r="UFD70" s="2182"/>
      <c r="UFE70" s="2182"/>
      <c r="UFF70" s="2181"/>
      <c r="UFG70" s="2182"/>
      <c r="UFH70" s="2182"/>
      <c r="UFI70" s="2182"/>
      <c r="UFJ70" s="2182"/>
      <c r="UFK70" s="2182"/>
      <c r="UFL70" s="2181"/>
      <c r="UFM70" s="2182"/>
      <c r="UFN70" s="2182"/>
      <c r="UFO70" s="2182"/>
      <c r="UFP70" s="2182"/>
      <c r="UFQ70" s="2182"/>
      <c r="UFR70" s="2181"/>
      <c r="UFS70" s="2182"/>
      <c r="UFT70" s="2182"/>
      <c r="UFU70" s="2182"/>
      <c r="UFV70" s="2182"/>
      <c r="UFW70" s="2182"/>
      <c r="UFX70" s="2181"/>
      <c r="UFY70" s="2182"/>
      <c r="UFZ70" s="2182"/>
      <c r="UGA70" s="2182"/>
      <c r="UGB70" s="2182"/>
      <c r="UGC70" s="2182"/>
      <c r="UGD70" s="2181"/>
      <c r="UGE70" s="2182"/>
      <c r="UGF70" s="2182"/>
      <c r="UGG70" s="2182"/>
      <c r="UGH70" s="2182"/>
      <c r="UGI70" s="2182"/>
      <c r="UGJ70" s="2181"/>
      <c r="UGK70" s="2182"/>
      <c r="UGL70" s="2182"/>
      <c r="UGM70" s="2182"/>
      <c r="UGN70" s="2182"/>
      <c r="UGO70" s="2182"/>
      <c r="UGP70" s="2181"/>
      <c r="UGQ70" s="2182"/>
      <c r="UGR70" s="2182"/>
      <c r="UGS70" s="2182"/>
      <c r="UGT70" s="2182"/>
      <c r="UGU70" s="2182"/>
      <c r="UGV70" s="2181"/>
      <c r="UGW70" s="2182"/>
      <c r="UGX70" s="2182"/>
      <c r="UGY70" s="2182"/>
      <c r="UGZ70" s="2182"/>
      <c r="UHA70" s="2182"/>
      <c r="UHB70" s="2181"/>
      <c r="UHC70" s="2182"/>
      <c r="UHD70" s="2182"/>
      <c r="UHE70" s="2182"/>
      <c r="UHF70" s="2182"/>
      <c r="UHG70" s="2182"/>
      <c r="UHH70" s="2181"/>
      <c r="UHI70" s="2182"/>
      <c r="UHJ70" s="2182"/>
      <c r="UHK70" s="2182"/>
      <c r="UHL70" s="2182"/>
      <c r="UHM70" s="2182"/>
      <c r="UHN70" s="2181"/>
      <c r="UHO70" s="2182"/>
      <c r="UHP70" s="2182"/>
      <c r="UHQ70" s="2182"/>
      <c r="UHR70" s="2182"/>
      <c r="UHS70" s="2182"/>
      <c r="UHT70" s="2181"/>
      <c r="UHU70" s="2182"/>
      <c r="UHV70" s="2182"/>
      <c r="UHW70" s="2182"/>
      <c r="UHX70" s="2182"/>
      <c r="UHY70" s="2182"/>
      <c r="UHZ70" s="2181"/>
      <c r="UIA70" s="2182"/>
      <c r="UIB70" s="2182"/>
      <c r="UIC70" s="2182"/>
      <c r="UID70" s="2182"/>
      <c r="UIE70" s="2182"/>
      <c r="UIF70" s="2181"/>
      <c r="UIG70" s="2182"/>
      <c r="UIH70" s="2182"/>
      <c r="UII70" s="2182"/>
      <c r="UIJ70" s="2182"/>
      <c r="UIK70" s="2182"/>
      <c r="UIL70" s="2181"/>
      <c r="UIM70" s="2182"/>
      <c r="UIN70" s="2182"/>
      <c r="UIO70" s="2182"/>
      <c r="UIP70" s="2182"/>
      <c r="UIQ70" s="2182"/>
      <c r="UIR70" s="2181"/>
      <c r="UIS70" s="2182"/>
      <c r="UIT70" s="2182"/>
      <c r="UIU70" s="2182"/>
      <c r="UIV70" s="2182"/>
      <c r="UIW70" s="2182"/>
      <c r="UIX70" s="2181"/>
      <c r="UIY70" s="2182"/>
      <c r="UIZ70" s="2182"/>
      <c r="UJA70" s="2182"/>
      <c r="UJB70" s="2182"/>
      <c r="UJC70" s="2182"/>
      <c r="UJD70" s="2181"/>
      <c r="UJE70" s="2182"/>
      <c r="UJF70" s="2182"/>
      <c r="UJG70" s="2182"/>
      <c r="UJH70" s="2182"/>
      <c r="UJI70" s="2182"/>
      <c r="UJJ70" s="2181"/>
      <c r="UJK70" s="2182"/>
      <c r="UJL70" s="2182"/>
      <c r="UJM70" s="2182"/>
      <c r="UJN70" s="2182"/>
      <c r="UJO70" s="2182"/>
      <c r="UJP70" s="2181"/>
      <c r="UJQ70" s="2182"/>
      <c r="UJR70" s="2182"/>
      <c r="UJS70" s="2182"/>
      <c r="UJT70" s="2182"/>
      <c r="UJU70" s="2182"/>
      <c r="UJV70" s="2181"/>
      <c r="UJW70" s="2182"/>
      <c r="UJX70" s="2182"/>
      <c r="UJY70" s="2182"/>
      <c r="UJZ70" s="2182"/>
      <c r="UKA70" s="2182"/>
      <c r="UKB70" s="2181"/>
      <c r="UKC70" s="2182"/>
      <c r="UKD70" s="2182"/>
      <c r="UKE70" s="2182"/>
      <c r="UKF70" s="2182"/>
      <c r="UKG70" s="2182"/>
      <c r="UKH70" s="2181"/>
      <c r="UKI70" s="2182"/>
      <c r="UKJ70" s="2182"/>
      <c r="UKK70" s="2182"/>
      <c r="UKL70" s="2182"/>
      <c r="UKM70" s="2182"/>
      <c r="UKN70" s="2181"/>
      <c r="UKO70" s="2182"/>
      <c r="UKP70" s="2182"/>
      <c r="UKQ70" s="2182"/>
      <c r="UKR70" s="2182"/>
      <c r="UKS70" s="2182"/>
      <c r="UKT70" s="2181"/>
      <c r="UKU70" s="2182"/>
      <c r="UKV70" s="2182"/>
      <c r="UKW70" s="2182"/>
      <c r="UKX70" s="2182"/>
      <c r="UKY70" s="2182"/>
      <c r="UKZ70" s="2181"/>
      <c r="ULA70" s="2182"/>
      <c r="ULB70" s="2182"/>
      <c r="ULC70" s="2182"/>
      <c r="ULD70" s="2182"/>
      <c r="ULE70" s="2182"/>
      <c r="ULF70" s="2181"/>
      <c r="ULG70" s="2182"/>
      <c r="ULH70" s="2182"/>
      <c r="ULI70" s="2182"/>
      <c r="ULJ70" s="2182"/>
      <c r="ULK70" s="2182"/>
      <c r="ULL70" s="2181"/>
      <c r="ULM70" s="2182"/>
      <c r="ULN70" s="2182"/>
      <c r="ULO70" s="2182"/>
      <c r="ULP70" s="2182"/>
      <c r="ULQ70" s="2182"/>
      <c r="ULR70" s="2181"/>
      <c r="ULS70" s="2182"/>
      <c r="ULT70" s="2182"/>
      <c r="ULU70" s="2182"/>
      <c r="ULV70" s="2182"/>
      <c r="ULW70" s="2182"/>
      <c r="ULX70" s="2181"/>
      <c r="ULY70" s="2182"/>
      <c r="ULZ70" s="2182"/>
      <c r="UMA70" s="2182"/>
      <c r="UMB70" s="2182"/>
      <c r="UMC70" s="2182"/>
      <c r="UMD70" s="2181"/>
      <c r="UME70" s="2182"/>
      <c r="UMF70" s="2182"/>
      <c r="UMG70" s="2182"/>
      <c r="UMH70" s="2182"/>
      <c r="UMI70" s="2182"/>
      <c r="UMJ70" s="2181"/>
      <c r="UMK70" s="2182"/>
      <c r="UML70" s="2182"/>
      <c r="UMM70" s="2182"/>
      <c r="UMN70" s="2182"/>
      <c r="UMO70" s="2182"/>
      <c r="UMP70" s="2181"/>
      <c r="UMQ70" s="2182"/>
      <c r="UMR70" s="2182"/>
      <c r="UMS70" s="2182"/>
      <c r="UMT70" s="2182"/>
      <c r="UMU70" s="2182"/>
      <c r="UMV70" s="2181"/>
      <c r="UMW70" s="2182"/>
      <c r="UMX70" s="2182"/>
      <c r="UMY70" s="2182"/>
      <c r="UMZ70" s="2182"/>
      <c r="UNA70" s="2182"/>
      <c r="UNB70" s="2181"/>
      <c r="UNC70" s="2182"/>
      <c r="UND70" s="2182"/>
      <c r="UNE70" s="2182"/>
      <c r="UNF70" s="2182"/>
      <c r="UNG70" s="2182"/>
      <c r="UNH70" s="2181"/>
      <c r="UNI70" s="2182"/>
      <c r="UNJ70" s="2182"/>
      <c r="UNK70" s="2182"/>
      <c r="UNL70" s="2182"/>
      <c r="UNM70" s="2182"/>
      <c r="UNN70" s="2181"/>
      <c r="UNO70" s="2182"/>
      <c r="UNP70" s="2182"/>
      <c r="UNQ70" s="2182"/>
      <c r="UNR70" s="2182"/>
      <c r="UNS70" s="2182"/>
      <c r="UNT70" s="2181"/>
      <c r="UNU70" s="2182"/>
      <c r="UNV70" s="2182"/>
      <c r="UNW70" s="2182"/>
      <c r="UNX70" s="2182"/>
      <c r="UNY70" s="2182"/>
      <c r="UNZ70" s="2181"/>
      <c r="UOA70" s="2182"/>
      <c r="UOB70" s="2182"/>
      <c r="UOC70" s="2182"/>
      <c r="UOD70" s="2182"/>
      <c r="UOE70" s="2182"/>
      <c r="UOF70" s="2181"/>
      <c r="UOG70" s="2182"/>
      <c r="UOH70" s="2182"/>
      <c r="UOI70" s="2182"/>
      <c r="UOJ70" s="2182"/>
      <c r="UOK70" s="2182"/>
      <c r="UOL70" s="2181"/>
      <c r="UOM70" s="2182"/>
      <c r="UON70" s="2182"/>
      <c r="UOO70" s="2182"/>
      <c r="UOP70" s="2182"/>
      <c r="UOQ70" s="2182"/>
      <c r="UOR70" s="2181"/>
      <c r="UOS70" s="2182"/>
      <c r="UOT70" s="2182"/>
      <c r="UOU70" s="2182"/>
      <c r="UOV70" s="2182"/>
      <c r="UOW70" s="2182"/>
      <c r="UOX70" s="2181"/>
      <c r="UOY70" s="2182"/>
      <c r="UOZ70" s="2182"/>
      <c r="UPA70" s="2182"/>
      <c r="UPB70" s="2182"/>
      <c r="UPC70" s="2182"/>
      <c r="UPD70" s="2181"/>
      <c r="UPE70" s="2182"/>
      <c r="UPF70" s="2182"/>
      <c r="UPG70" s="2182"/>
      <c r="UPH70" s="2182"/>
      <c r="UPI70" s="2182"/>
      <c r="UPJ70" s="2181"/>
      <c r="UPK70" s="2182"/>
      <c r="UPL70" s="2182"/>
      <c r="UPM70" s="2182"/>
      <c r="UPN70" s="2182"/>
      <c r="UPO70" s="2182"/>
      <c r="UPP70" s="2181"/>
      <c r="UPQ70" s="2182"/>
      <c r="UPR70" s="2182"/>
      <c r="UPS70" s="2182"/>
      <c r="UPT70" s="2182"/>
      <c r="UPU70" s="2182"/>
      <c r="UPV70" s="2181"/>
      <c r="UPW70" s="2182"/>
      <c r="UPX70" s="2182"/>
      <c r="UPY70" s="2182"/>
      <c r="UPZ70" s="2182"/>
      <c r="UQA70" s="2182"/>
      <c r="UQB70" s="2181"/>
      <c r="UQC70" s="2182"/>
      <c r="UQD70" s="2182"/>
      <c r="UQE70" s="2182"/>
      <c r="UQF70" s="2182"/>
      <c r="UQG70" s="2182"/>
      <c r="UQH70" s="2181"/>
      <c r="UQI70" s="2182"/>
      <c r="UQJ70" s="2182"/>
      <c r="UQK70" s="2182"/>
      <c r="UQL70" s="2182"/>
      <c r="UQM70" s="2182"/>
      <c r="UQN70" s="2181"/>
      <c r="UQO70" s="2182"/>
      <c r="UQP70" s="2182"/>
      <c r="UQQ70" s="2182"/>
      <c r="UQR70" s="2182"/>
      <c r="UQS70" s="2182"/>
      <c r="UQT70" s="2181"/>
      <c r="UQU70" s="2182"/>
      <c r="UQV70" s="2182"/>
      <c r="UQW70" s="2182"/>
      <c r="UQX70" s="2182"/>
      <c r="UQY70" s="2182"/>
      <c r="UQZ70" s="2181"/>
      <c r="URA70" s="2182"/>
      <c r="URB70" s="2182"/>
      <c r="URC70" s="2182"/>
      <c r="URD70" s="2182"/>
      <c r="URE70" s="2182"/>
      <c r="URF70" s="2181"/>
      <c r="URG70" s="2182"/>
      <c r="URH70" s="2182"/>
      <c r="URI70" s="2182"/>
      <c r="URJ70" s="2182"/>
      <c r="URK70" s="2182"/>
      <c r="URL70" s="2181"/>
      <c r="URM70" s="2182"/>
      <c r="URN70" s="2182"/>
      <c r="URO70" s="2182"/>
      <c r="URP70" s="2182"/>
      <c r="URQ70" s="2182"/>
      <c r="URR70" s="2181"/>
      <c r="URS70" s="2182"/>
      <c r="URT70" s="2182"/>
      <c r="URU70" s="2182"/>
      <c r="URV70" s="2182"/>
      <c r="URW70" s="2182"/>
      <c r="URX70" s="2181"/>
      <c r="URY70" s="2182"/>
      <c r="URZ70" s="2182"/>
      <c r="USA70" s="2182"/>
      <c r="USB70" s="2182"/>
      <c r="USC70" s="2182"/>
      <c r="USD70" s="2181"/>
      <c r="USE70" s="2182"/>
      <c r="USF70" s="2182"/>
      <c r="USG70" s="2182"/>
      <c r="USH70" s="2182"/>
      <c r="USI70" s="2182"/>
      <c r="USJ70" s="2181"/>
      <c r="USK70" s="2182"/>
      <c r="USL70" s="2182"/>
      <c r="USM70" s="2182"/>
      <c r="USN70" s="2182"/>
      <c r="USO70" s="2182"/>
      <c r="USP70" s="2181"/>
      <c r="USQ70" s="2182"/>
      <c r="USR70" s="2182"/>
      <c r="USS70" s="2182"/>
      <c r="UST70" s="2182"/>
      <c r="USU70" s="2182"/>
      <c r="USV70" s="2181"/>
      <c r="USW70" s="2182"/>
      <c r="USX70" s="2182"/>
      <c r="USY70" s="2182"/>
      <c r="USZ70" s="2182"/>
      <c r="UTA70" s="2182"/>
      <c r="UTB70" s="2181"/>
      <c r="UTC70" s="2182"/>
      <c r="UTD70" s="2182"/>
      <c r="UTE70" s="2182"/>
      <c r="UTF70" s="2182"/>
      <c r="UTG70" s="2182"/>
      <c r="UTH70" s="2181"/>
      <c r="UTI70" s="2182"/>
      <c r="UTJ70" s="2182"/>
      <c r="UTK70" s="2182"/>
      <c r="UTL70" s="2182"/>
      <c r="UTM70" s="2182"/>
      <c r="UTN70" s="2181"/>
      <c r="UTO70" s="2182"/>
      <c r="UTP70" s="2182"/>
      <c r="UTQ70" s="2182"/>
      <c r="UTR70" s="2182"/>
      <c r="UTS70" s="2182"/>
      <c r="UTT70" s="2181"/>
      <c r="UTU70" s="2182"/>
      <c r="UTV70" s="2182"/>
      <c r="UTW70" s="2182"/>
      <c r="UTX70" s="2182"/>
      <c r="UTY70" s="2182"/>
      <c r="UTZ70" s="2181"/>
      <c r="UUA70" s="2182"/>
      <c r="UUB70" s="2182"/>
      <c r="UUC70" s="2182"/>
      <c r="UUD70" s="2182"/>
      <c r="UUE70" s="2182"/>
      <c r="UUF70" s="2181"/>
      <c r="UUG70" s="2182"/>
      <c r="UUH70" s="2182"/>
      <c r="UUI70" s="2182"/>
      <c r="UUJ70" s="2182"/>
      <c r="UUK70" s="2182"/>
      <c r="UUL70" s="2181"/>
      <c r="UUM70" s="2182"/>
      <c r="UUN70" s="2182"/>
      <c r="UUO70" s="2182"/>
      <c r="UUP70" s="2182"/>
      <c r="UUQ70" s="2182"/>
      <c r="UUR70" s="2181"/>
      <c r="UUS70" s="2182"/>
      <c r="UUT70" s="2182"/>
      <c r="UUU70" s="2182"/>
      <c r="UUV70" s="2182"/>
      <c r="UUW70" s="2182"/>
      <c r="UUX70" s="2181"/>
      <c r="UUY70" s="2182"/>
      <c r="UUZ70" s="2182"/>
      <c r="UVA70" s="2182"/>
      <c r="UVB70" s="2182"/>
      <c r="UVC70" s="2182"/>
      <c r="UVD70" s="2181"/>
      <c r="UVE70" s="2182"/>
      <c r="UVF70" s="2182"/>
      <c r="UVG70" s="2182"/>
      <c r="UVH70" s="2182"/>
      <c r="UVI70" s="2182"/>
      <c r="UVJ70" s="2181"/>
      <c r="UVK70" s="2182"/>
      <c r="UVL70" s="2182"/>
      <c r="UVM70" s="2182"/>
      <c r="UVN70" s="2182"/>
      <c r="UVO70" s="2182"/>
      <c r="UVP70" s="2181"/>
      <c r="UVQ70" s="2182"/>
      <c r="UVR70" s="2182"/>
      <c r="UVS70" s="2182"/>
      <c r="UVT70" s="2182"/>
      <c r="UVU70" s="2182"/>
      <c r="UVV70" s="2181"/>
      <c r="UVW70" s="2182"/>
      <c r="UVX70" s="2182"/>
      <c r="UVY70" s="2182"/>
      <c r="UVZ70" s="2182"/>
      <c r="UWA70" s="2182"/>
      <c r="UWB70" s="2181"/>
      <c r="UWC70" s="2182"/>
      <c r="UWD70" s="2182"/>
      <c r="UWE70" s="2182"/>
      <c r="UWF70" s="2182"/>
      <c r="UWG70" s="2182"/>
      <c r="UWH70" s="2181"/>
      <c r="UWI70" s="2182"/>
      <c r="UWJ70" s="2182"/>
      <c r="UWK70" s="2182"/>
      <c r="UWL70" s="2182"/>
      <c r="UWM70" s="2182"/>
      <c r="UWN70" s="2181"/>
      <c r="UWO70" s="2182"/>
      <c r="UWP70" s="2182"/>
      <c r="UWQ70" s="2182"/>
      <c r="UWR70" s="2182"/>
      <c r="UWS70" s="2182"/>
      <c r="UWT70" s="2181"/>
      <c r="UWU70" s="2182"/>
      <c r="UWV70" s="2182"/>
      <c r="UWW70" s="2182"/>
      <c r="UWX70" s="2182"/>
      <c r="UWY70" s="2182"/>
      <c r="UWZ70" s="2181"/>
      <c r="UXA70" s="2182"/>
      <c r="UXB70" s="2182"/>
      <c r="UXC70" s="2182"/>
      <c r="UXD70" s="2182"/>
      <c r="UXE70" s="2182"/>
      <c r="UXF70" s="2181"/>
      <c r="UXG70" s="2182"/>
      <c r="UXH70" s="2182"/>
      <c r="UXI70" s="2182"/>
      <c r="UXJ70" s="2182"/>
      <c r="UXK70" s="2182"/>
      <c r="UXL70" s="2181"/>
      <c r="UXM70" s="2182"/>
      <c r="UXN70" s="2182"/>
      <c r="UXO70" s="2182"/>
      <c r="UXP70" s="2182"/>
      <c r="UXQ70" s="2182"/>
      <c r="UXR70" s="2181"/>
      <c r="UXS70" s="2182"/>
      <c r="UXT70" s="2182"/>
      <c r="UXU70" s="2182"/>
      <c r="UXV70" s="2182"/>
      <c r="UXW70" s="2182"/>
      <c r="UXX70" s="2181"/>
      <c r="UXY70" s="2182"/>
      <c r="UXZ70" s="2182"/>
      <c r="UYA70" s="2182"/>
      <c r="UYB70" s="2182"/>
      <c r="UYC70" s="2182"/>
      <c r="UYD70" s="2181"/>
      <c r="UYE70" s="2182"/>
      <c r="UYF70" s="2182"/>
      <c r="UYG70" s="2182"/>
      <c r="UYH70" s="2182"/>
      <c r="UYI70" s="2182"/>
      <c r="UYJ70" s="2181"/>
      <c r="UYK70" s="2182"/>
      <c r="UYL70" s="2182"/>
      <c r="UYM70" s="2182"/>
      <c r="UYN70" s="2182"/>
      <c r="UYO70" s="2182"/>
      <c r="UYP70" s="2181"/>
      <c r="UYQ70" s="2182"/>
      <c r="UYR70" s="2182"/>
      <c r="UYS70" s="2182"/>
      <c r="UYT70" s="2182"/>
      <c r="UYU70" s="2182"/>
      <c r="UYV70" s="2181"/>
      <c r="UYW70" s="2182"/>
      <c r="UYX70" s="2182"/>
      <c r="UYY70" s="2182"/>
      <c r="UYZ70" s="2182"/>
      <c r="UZA70" s="2182"/>
      <c r="UZB70" s="2181"/>
      <c r="UZC70" s="2182"/>
      <c r="UZD70" s="2182"/>
      <c r="UZE70" s="2182"/>
      <c r="UZF70" s="2182"/>
      <c r="UZG70" s="2182"/>
      <c r="UZH70" s="2181"/>
      <c r="UZI70" s="2182"/>
      <c r="UZJ70" s="2182"/>
      <c r="UZK70" s="2182"/>
      <c r="UZL70" s="2182"/>
      <c r="UZM70" s="2182"/>
      <c r="UZN70" s="2181"/>
      <c r="UZO70" s="2182"/>
      <c r="UZP70" s="2182"/>
      <c r="UZQ70" s="2182"/>
      <c r="UZR70" s="2182"/>
      <c r="UZS70" s="2182"/>
      <c r="UZT70" s="2181"/>
      <c r="UZU70" s="2182"/>
      <c r="UZV70" s="2182"/>
      <c r="UZW70" s="2182"/>
      <c r="UZX70" s="2182"/>
      <c r="UZY70" s="2182"/>
      <c r="UZZ70" s="2181"/>
      <c r="VAA70" s="2182"/>
      <c r="VAB70" s="2182"/>
      <c r="VAC70" s="2182"/>
      <c r="VAD70" s="2182"/>
      <c r="VAE70" s="2182"/>
      <c r="VAF70" s="2181"/>
      <c r="VAG70" s="2182"/>
      <c r="VAH70" s="2182"/>
      <c r="VAI70" s="2182"/>
      <c r="VAJ70" s="2182"/>
      <c r="VAK70" s="2182"/>
      <c r="VAL70" s="2181"/>
      <c r="VAM70" s="2182"/>
      <c r="VAN70" s="2182"/>
      <c r="VAO70" s="2182"/>
      <c r="VAP70" s="2182"/>
      <c r="VAQ70" s="2182"/>
      <c r="VAR70" s="2181"/>
      <c r="VAS70" s="2182"/>
      <c r="VAT70" s="2182"/>
      <c r="VAU70" s="2182"/>
      <c r="VAV70" s="2182"/>
      <c r="VAW70" s="2182"/>
      <c r="VAX70" s="2181"/>
      <c r="VAY70" s="2182"/>
      <c r="VAZ70" s="2182"/>
      <c r="VBA70" s="2182"/>
      <c r="VBB70" s="2182"/>
      <c r="VBC70" s="2182"/>
      <c r="VBD70" s="2181"/>
      <c r="VBE70" s="2182"/>
      <c r="VBF70" s="2182"/>
      <c r="VBG70" s="2182"/>
      <c r="VBH70" s="2182"/>
      <c r="VBI70" s="2182"/>
      <c r="VBJ70" s="2181"/>
      <c r="VBK70" s="2182"/>
      <c r="VBL70" s="2182"/>
      <c r="VBM70" s="2182"/>
      <c r="VBN70" s="2182"/>
      <c r="VBO70" s="2182"/>
      <c r="VBP70" s="2181"/>
      <c r="VBQ70" s="2182"/>
      <c r="VBR70" s="2182"/>
      <c r="VBS70" s="2182"/>
      <c r="VBT70" s="2182"/>
      <c r="VBU70" s="2182"/>
      <c r="VBV70" s="2181"/>
      <c r="VBW70" s="2182"/>
      <c r="VBX70" s="2182"/>
      <c r="VBY70" s="2182"/>
      <c r="VBZ70" s="2182"/>
      <c r="VCA70" s="2182"/>
      <c r="VCB70" s="2181"/>
      <c r="VCC70" s="2182"/>
      <c r="VCD70" s="2182"/>
      <c r="VCE70" s="2182"/>
      <c r="VCF70" s="2182"/>
      <c r="VCG70" s="2182"/>
      <c r="VCH70" s="2181"/>
      <c r="VCI70" s="2182"/>
      <c r="VCJ70" s="2182"/>
      <c r="VCK70" s="2182"/>
      <c r="VCL70" s="2182"/>
      <c r="VCM70" s="2182"/>
      <c r="VCN70" s="2181"/>
      <c r="VCO70" s="2182"/>
      <c r="VCP70" s="2182"/>
      <c r="VCQ70" s="2182"/>
      <c r="VCR70" s="2182"/>
      <c r="VCS70" s="2182"/>
      <c r="VCT70" s="2181"/>
      <c r="VCU70" s="2182"/>
      <c r="VCV70" s="2182"/>
      <c r="VCW70" s="2182"/>
      <c r="VCX70" s="2182"/>
      <c r="VCY70" s="2182"/>
      <c r="VCZ70" s="2181"/>
      <c r="VDA70" s="2182"/>
      <c r="VDB70" s="2182"/>
      <c r="VDC70" s="2182"/>
      <c r="VDD70" s="2182"/>
      <c r="VDE70" s="2182"/>
      <c r="VDF70" s="2181"/>
      <c r="VDG70" s="2182"/>
      <c r="VDH70" s="2182"/>
      <c r="VDI70" s="2182"/>
      <c r="VDJ70" s="2182"/>
      <c r="VDK70" s="2182"/>
      <c r="VDL70" s="2181"/>
      <c r="VDM70" s="2182"/>
      <c r="VDN70" s="2182"/>
      <c r="VDO70" s="2182"/>
      <c r="VDP70" s="2182"/>
      <c r="VDQ70" s="2182"/>
      <c r="VDR70" s="2181"/>
      <c r="VDS70" s="2182"/>
      <c r="VDT70" s="2182"/>
      <c r="VDU70" s="2182"/>
      <c r="VDV70" s="2182"/>
      <c r="VDW70" s="2182"/>
      <c r="VDX70" s="2181"/>
      <c r="VDY70" s="2182"/>
      <c r="VDZ70" s="2182"/>
      <c r="VEA70" s="2182"/>
      <c r="VEB70" s="2182"/>
      <c r="VEC70" s="2182"/>
      <c r="VED70" s="2181"/>
      <c r="VEE70" s="2182"/>
      <c r="VEF70" s="2182"/>
      <c r="VEG70" s="2182"/>
      <c r="VEH70" s="2182"/>
      <c r="VEI70" s="2182"/>
      <c r="VEJ70" s="2181"/>
      <c r="VEK70" s="2182"/>
      <c r="VEL70" s="2182"/>
      <c r="VEM70" s="2182"/>
      <c r="VEN70" s="2182"/>
      <c r="VEO70" s="2182"/>
      <c r="VEP70" s="2181"/>
      <c r="VEQ70" s="2182"/>
      <c r="VER70" s="2182"/>
      <c r="VES70" s="2182"/>
      <c r="VET70" s="2182"/>
      <c r="VEU70" s="2182"/>
      <c r="VEV70" s="2181"/>
      <c r="VEW70" s="2182"/>
      <c r="VEX70" s="2182"/>
      <c r="VEY70" s="2182"/>
      <c r="VEZ70" s="2182"/>
      <c r="VFA70" s="2182"/>
      <c r="VFB70" s="2181"/>
      <c r="VFC70" s="2182"/>
      <c r="VFD70" s="2182"/>
      <c r="VFE70" s="2182"/>
      <c r="VFF70" s="2182"/>
      <c r="VFG70" s="2182"/>
      <c r="VFH70" s="2181"/>
      <c r="VFI70" s="2182"/>
      <c r="VFJ70" s="2182"/>
      <c r="VFK70" s="2182"/>
      <c r="VFL70" s="2182"/>
      <c r="VFM70" s="2182"/>
      <c r="VFN70" s="2181"/>
      <c r="VFO70" s="2182"/>
      <c r="VFP70" s="2182"/>
      <c r="VFQ70" s="2182"/>
      <c r="VFR70" s="2182"/>
      <c r="VFS70" s="2182"/>
      <c r="VFT70" s="2181"/>
      <c r="VFU70" s="2182"/>
      <c r="VFV70" s="2182"/>
      <c r="VFW70" s="2182"/>
      <c r="VFX70" s="2182"/>
      <c r="VFY70" s="2182"/>
      <c r="VFZ70" s="2181"/>
      <c r="VGA70" s="2182"/>
      <c r="VGB70" s="2182"/>
      <c r="VGC70" s="2182"/>
      <c r="VGD70" s="2182"/>
      <c r="VGE70" s="2182"/>
      <c r="VGF70" s="2181"/>
      <c r="VGG70" s="2182"/>
      <c r="VGH70" s="2182"/>
      <c r="VGI70" s="2182"/>
      <c r="VGJ70" s="2182"/>
      <c r="VGK70" s="2182"/>
      <c r="VGL70" s="2181"/>
      <c r="VGM70" s="2182"/>
      <c r="VGN70" s="2182"/>
      <c r="VGO70" s="2182"/>
      <c r="VGP70" s="2182"/>
      <c r="VGQ70" s="2182"/>
      <c r="VGR70" s="2181"/>
      <c r="VGS70" s="2182"/>
      <c r="VGT70" s="2182"/>
      <c r="VGU70" s="2182"/>
      <c r="VGV70" s="2182"/>
      <c r="VGW70" s="2182"/>
      <c r="VGX70" s="2181"/>
      <c r="VGY70" s="2182"/>
      <c r="VGZ70" s="2182"/>
      <c r="VHA70" s="2182"/>
      <c r="VHB70" s="2182"/>
      <c r="VHC70" s="2182"/>
      <c r="VHD70" s="2181"/>
      <c r="VHE70" s="2182"/>
      <c r="VHF70" s="2182"/>
      <c r="VHG70" s="2182"/>
      <c r="VHH70" s="2182"/>
      <c r="VHI70" s="2182"/>
      <c r="VHJ70" s="2181"/>
      <c r="VHK70" s="2182"/>
      <c r="VHL70" s="2182"/>
      <c r="VHM70" s="2182"/>
      <c r="VHN70" s="2182"/>
      <c r="VHO70" s="2182"/>
      <c r="VHP70" s="2181"/>
      <c r="VHQ70" s="2182"/>
      <c r="VHR70" s="2182"/>
      <c r="VHS70" s="2182"/>
      <c r="VHT70" s="2182"/>
      <c r="VHU70" s="2182"/>
      <c r="VHV70" s="2181"/>
      <c r="VHW70" s="2182"/>
      <c r="VHX70" s="2182"/>
      <c r="VHY70" s="2182"/>
      <c r="VHZ70" s="2182"/>
      <c r="VIA70" s="2182"/>
      <c r="VIB70" s="2181"/>
      <c r="VIC70" s="2182"/>
      <c r="VID70" s="2182"/>
      <c r="VIE70" s="2182"/>
      <c r="VIF70" s="2182"/>
      <c r="VIG70" s="2182"/>
      <c r="VIH70" s="2181"/>
      <c r="VII70" s="2182"/>
      <c r="VIJ70" s="2182"/>
      <c r="VIK70" s="2182"/>
      <c r="VIL70" s="2182"/>
      <c r="VIM70" s="2182"/>
      <c r="VIN70" s="2181"/>
      <c r="VIO70" s="2182"/>
      <c r="VIP70" s="2182"/>
      <c r="VIQ70" s="2182"/>
      <c r="VIR70" s="2182"/>
      <c r="VIS70" s="2182"/>
      <c r="VIT70" s="2181"/>
      <c r="VIU70" s="2182"/>
      <c r="VIV70" s="2182"/>
      <c r="VIW70" s="2182"/>
      <c r="VIX70" s="2182"/>
      <c r="VIY70" s="2182"/>
      <c r="VIZ70" s="2181"/>
      <c r="VJA70" s="2182"/>
      <c r="VJB70" s="2182"/>
      <c r="VJC70" s="2182"/>
      <c r="VJD70" s="2182"/>
      <c r="VJE70" s="2182"/>
      <c r="VJF70" s="2181"/>
      <c r="VJG70" s="2182"/>
      <c r="VJH70" s="2182"/>
      <c r="VJI70" s="2182"/>
      <c r="VJJ70" s="2182"/>
      <c r="VJK70" s="2182"/>
      <c r="VJL70" s="2181"/>
      <c r="VJM70" s="2182"/>
      <c r="VJN70" s="2182"/>
      <c r="VJO70" s="2182"/>
      <c r="VJP70" s="2182"/>
      <c r="VJQ70" s="2182"/>
      <c r="VJR70" s="2181"/>
      <c r="VJS70" s="2182"/>
      <c r="VJT70" s="2182"/>
      <c r="VJU70" s="2182"/>
      <c r="VJV70" s="2182"/>
      <c r="VJW70" s="2182"/>
      <c r="VJX70" s="2181"/>
      <c r="VJY70" s="2182"/>
      <c r="VJZ70" s="2182"/>
      <c r="VKA70" s="2182"/>
      <c r="VKB70" s="2182"/>
      <c r="VKC70" s="2182"/>
      <c r="VKD70" s="2181"/>
      <c r="VKE70" s="2182"/>
      <c r="VKF70" s="2182"/>
      <c r="VKG70" s="2182"/>
      <c r="VKH70" s="2182"/>
      <c r="VKI70" s="2182"/>
      <c r="VKJ70" s="2181"/>
      <c r="VKK70" s="2182"/>
      <c r="VKL70" s="2182"/>
      <c r="VKM70" s="2182"/>
      <c r="VKN70" s="2182"/>
      <c r="VKO70" s="2182"/>
      <c r="VKP70" s="2181"/>
      <c r="VKQ70" s="2182"/>
      <c r="VKR70" s="2182"/>
      <c r="VKS70" s="2182"/>
      <c r="VKT70" s="2182"/>
      <c r="VKU70" s="2182"/>
      <c r="VKV70" s="2181"/>
      <c r="VKW70" s="2182"/>
      <c r="VKX70" s="2182"/>
      <c r="VKY70" s="2182"/>
      <c r="VKZ70" s="2182"/>
      <c r="VLA70" s="2182"/>
      <c r="VLB70" s="2181"/>
      <c r="VLC70" s="2182"/>
      <c r="VLD70" s="2182"/>
      <c r="VLE70" s="2182"/>
      <c r="VLF70" s="2182"/>
      <c r="VLG70" s="2182"/>
      <c r="VLH70" s="2181"/>
      <c r="VLI70" s="2182"/>
      <c r="VLJ70" s="2182"/>
      <c r="VLK70" s="2182"/>
      <c r="VLL70" s="2182"/>
      <c r="VLM70" s="2182"/>
      <c r="VLN70" s="2181"/>
      <c r="VLO70" s="2182"/>
      <c r="VLP70" s="2182"/>
      <c r="VLQ70" s="2182"/>
      <c r="VLR70" s="2182"/>
      <c r="VLS70" s="2182"/>
      <c r="VLT70" s="2181"/>
      <c r="VLU70" s="2182"/>
      <c r="VLV70" s="2182"/>
      <c r="VLW70" s="2182"/>
      <c r="VLX70" s="2182"/>
      <c r="VLY70" s="2182"/>
      <c r="VLZ70" s="2181"/>
      <c r="VMA70" s="2182"/>
      <c r="VMB70" s="2182"/>
      <c r="VMC70" s="2182"/>
      <c r="VMD70" s="2182"/>
      <c r="VME70" s="2182"/>
      <c r="VMF70" s="2181"/>
      <c r="VMG70" s="2182"/>
      <c r="VMH70" s="2182"/>
      <c r="VMI70" s="2182"/>
      <c r="VMJ70" s="2182"/>
      <c r="VMK70" s="2182"/>
      <c r="VML70" s="2181"/>
      <c r="VMM70" s="2182"/>
      <c r="VMN70" s="2182"/>
      <c r="VMO70" s="2182"/>
      <c r="VMP70" s="2182"/>
      <c r="VMQ70" s="2182"/>
      <c r="VMR70" s="2181"/>
      <c r="VMS70" s="2182"/>
      <c r="VMT70" s="2182"/>
      <c r="VMU70" s="2182"/>
      <c r="VMV70" s="2182"/>
      <c r="VMW70" s="2182"/>
      <c r="VMX70" s="2181"/>
      <c r="VMY70" s="2182"/>
      <c r="VMZ70" s="2182"/>
      <c r="VNA70" s="2182"/>
      <c r="VNB70" s="2182"/>
      <c r="VNC70" s="2182"/>
      <c r="VND70" s="2181"/>
      <c r="VNE70" s="2182"/>
      <c r="VNF70" s="2182"/>
      <c r="VNG70" s="2182"/>
      <c r="VNH70" s="2182"/>
      <c r="VNI70" s="2182"/>
      <c r="VNJ70" s="2181"/>
      <c r="VNK70" s="2182"/>
      <c r="VNL70" s="2182"/>
      <c r="VNM70" s="2182"/>
      <c r="VNN70" s="2182"/>
      <c r="VNO70" s="2182"/>
      <c r="VNP70" s="2181"/>
      <c r="VNQ70" s="2182"/>
      <c r="VNR70" s="2182"/>
      <c r="VNS70" s="2182"/>
      <c r="VNT70" s="2182"/>
      <c r="VNU70" s="2182"/>
      <c r="VNV70" s="2181"/>
      <c r="VNW70" s="2182"/>
      <c r="VNX70" s="2182"/>
      <c r="VNY70" s="2182"/>
      <c r="VNZ70" s="2182"/>
      <c r="VOA70" s="2182"/>
      <c r="VOB70" s="2181"/>
      <c r="VOC70" s="2182"/>
      <c r="VOD70" s="2182"/>
      <c r="VOE70" s="2182"/>
      <c r="VOF70" s="2182"/>
      <c r="VOG70" s="2182"/>
      <c r="VOH70" s="2181"/>
      <c r="VOI70" s="2182"/>
      <c r="VOJ70" s="2182"/>
      <c r="VOK70" s="2182"/>
      <c r="VOL70" s="2182"/>
      <c r="VOM70" s="2182"/>
      <c r="VON70" s="2181"/>
      <c r="VOO70" s="2182"/>
      <c r="VOP70" s="2182"/>
      <c r="VOQ70" s="2182"/>
      <c r="VOR70" s="2182"/>
      <c r="VOS70" s="2182"/>
      <c r="VOT70" s="2181"/>
      <c r="VOU70" s="2182"/>
      <c r="VOV70" s="2182"/>
      <c r="VOW70" s="2182"/>
      <c r="VOX70" s="2182"/>
      <c r="VOY70" s="2182"/>
      <c r="VOZ70" s="2181"/>
      <c r="VPA70" s="2182"/>
      <c r="VPB70" s="2182"/>
      <c r="VPC70" s="2182"/>
      <c r="VPD70" s="2182"/>
      <c r="VPE70" s="2182"/>
      <c r="VPF70" s="2181"/>
      <c r="VPG70" s="2182"/>
      <c r="VPH70" s="2182"/>
      <c r="VPI70" s="2182"/>
      <c r="VPJ70" s="2182"/>
      <c r="VPK70" s="2182"/>
      <c r="VPL70" s="2181"/>
      <c r="VPM70" s="2182"/>
      <c r="VPN70" s="2182"/>
      <c r="VPO70" s="2182"/>
      <c r="VPP70" s="2182"/>
      <c r="VPQ70" s="2182"/>
      <c r="VPR70" s="2181"/>
      <c r="VPS70" s="2182"/>
      <c r="VPT70" s="2182"/>
      <c r="VPU70" s="2182"/>
      <c r="VPV70" s="2182"/>
      <c r="VPW70" s="2182"/>
      <c r="VPX70" s="2181"/>
      <c r="VPY70" s="2182"/>
      <c r="VPZ70" s="2182"/>
      <c r="VQA70" s="2182"/>
      <c r="VQB70" s="2182"/>
      <c r="VQC70" s="2182"/>
      <c r="VQD70" s="2181"/>
      <c r="VQE70" s="2182"/>
      <c r="VQF70" s="2182"/>
      <c r="VQG70" s="2182"/>
      <c r="VQH70" s="2182"/>
      <c r="VQI70" s="2182"/>
      <c r="VQJ70" s="2181"/>
      <c r="VQK70" s="2182"/>
      <c r="VQL70" s="2182"/>
      <c r="VQM70" s="2182"/>
      <c r="VQN70" s="2182"/>
      <c r="VQO70" s="2182"/>
      <c r="VQP70" s="2181"/>
      <c r="VQQ70" s="2182"/>
      <c r="VQR70" s="2182"/>
      <c r="VQS70" s="2182"/>
      <c r="VQT70" s="2182"/>
      <c r="VQU70" s="2182"/>
      <c r="VQV70" s="2181"/>
      <c r="VQW70" s="2182"/>
      <c r="VQX70" s="2182"/>
      <c r="VQY70" s="2182"/>
      <c r="VQZ70" s="2182"/>
      <c r="VRA70" s="2182"/>
      <c r="VRB70" s="2181"/>
      <c r="VRC70" s="2182"/>
      <c r="VRD70" s="2182"/>
      <c r="VRE70" s="2182"/>
      <c r="VRF70" s="2182"/>
      <c r="VRG70" s="2182"/>
      <c r="VRH70" s="2181"/>
      <c r="VRI70" s="2182"/>
      <c r="VRJ70" s="2182"/>
      <c r="VRK70" s="2182"/>
      <c r="VRL70" s="2182"/>
      <c r="VRM70" s="2182"/>
      <c r="VRN70" s="2181"/>
      <c r="VRO70" s="2182"/>
      <c r="VRP70" s="2182"/>
      <c r="VRQ70" s="2182"/>
      <c r="VRR70" s="2182"/>
      <c r="VRS70" s="2182"/>
      <c r="VRT70" s="2181"/>
      <c r="VRU70" s="2182"/>
      <c r="VRV70" s="2182"/>
      <c r="VRW70" s="2182"/>
      <c r="VRX70" s="2182"/>
      <c r="VRY70" s="2182"/>
      <c r="VRZ70" s="2181"/>
      <c r="VSA70" s="2182"/>
      <c r="VSB70" s="2182"/>
      <c r="VSC70" s="2182"/>
      <c r="VSD70" s="2182"/>
      <c r="VSE70" s="2182"/>
      <c r="VSF70" s="2181"/>
      <c r="VSG70" s="2182"/>
      <c r="VSH70" s="2182"/>
      <c r="VSI70" s="2182"/>
      <c r="VSJ70" s="2182"/>
      <c r="VSK70" s="2182"/>
      <c r="VSL70" s="2181"/>
      <c r="VSM70" s="2182"/>
      <c r="VSN70" s="2182"/>
      <c r="VSO70" s="2182"/>
      <c r="VSP70" s="2182"/>
      <c r="VSQ70" s="2182"/>
      <c r="VSR70" s="2181"/>
      <c r="VSS70" s="2182"/>
      <c r="VST70" s="2182"/>
      <c r="VSU70" s="2182"/>
      <c r="VSV70" s="2182"/>
      <c r="VSW70" s="2182"/>
      <c r="VSX70" s="2181"/>
      <c r="VSY70" s="2182"/>
      <c r="VSZ70" s="2182"/>
      <c r="VTA70" s="2182"/>
      <c r="VTB70" s="2182"/>
      <c r="VTC70" s="2182"/>
      <c r="VTD70" s="2181"/>
      <c r="VTE70" s="2182"/>
      <c r="VTF70" s="2182"/>
      <c r="VTG70" s="2182"/>
      <c r="VTH70" s="2182"/>
      <c r="VTI70" s="2182"/>
      <c r="VTJ70" s="2181"/>
      <c r="VTK70" s="2182"/>
      <c r="VTL70" s="2182"/>
      <c r="VTM70" s="2182"/>
      <c r="VTN70" s="2182"/>
      <c r="VTO70" s="2182"/>
      <c r="VTP70" s="2181"/>
      <c r="VTQ70" s="2182"/>
      <c r="VTR70" s="2182"/>
      <c r="VTS70" s="2182"/>
      <c r="VTT70" s="2182"/>
      <c r="VTU70" s="2182"/>
      <c r="VTV70" s="2181"/>
      <c r="VTW70" s="2182"/>
      <c r="VTX70" s="2182"/>
      <c r="VTY70" s="2182"/>
      <c r="VTZ70" s="2182"/>
      <c r="VUA70" s="2182"/>
      <c r="VUB70" s="2181"/>
      <c r="VUC70" s="2182"/>
      <c r="VUD70" s="2182"/>
      <c r="VUE70" s="2182"/>
      <c r="VUF70" s="2182"/>
      <c r="VUG70" s="2182"/>
      <c r="VUH70" s="2181"/>
      <c r="VUI70" s="2182"/>
      <c r="VUJ70" s="2182"/>
      <c r="VUK70" s="2182"/>
      <c r="VUL70" s="2182"/>
      <c r="VUM70" s="2182"/>
      <c r="VUN70" s="2181"/>
      <c r="VUO70" s="2182"/>
      <c r="VUP70" s="2182"/>
      <c r="VUQ70" s="2182"/>
      <c r="VUR70" s="2182"/>
      <c r="VUS70" s="2182"/>
      <c r="VUT70" s="2181"/>
      <c r="VUU70" s="2182"/>
      <c r="VUV70" s="2182"/>
      <c r="VUW70" s="2182"/>
      <c r="VUX70" s="2182"/>
      <c r="VUY70" s="2182"/>
      <c r="VUZ70" s="2181"/>
      <c r="VVA70" s="2182"/>
      <c r="VVB70" s="2182"/>
      <c r="VVC70" s="2182"/>
      <c r="VVD70" s="2182"/>
      <c r="VVE70" s="2182"/>
      <c r="VVF70" s="2181"/>
      <c r="VVG70" s="2182"/>
      <c r="VVH70" s="2182"/>
      <c r="VVI70" s="2182"/>
      <c r="VVJ70" s="2182"/>
      <c r="VVK70" s="2182"/>
      <c r="VVL70" s="2181"/>
      <c r="VVM70" s="2182"/>
      <c r="VVN70" s="2182"/>
      <c r="VVO70" s="2182"/>
      <c r="VVP70" s="2182"/>
      <c r="VVQ70" s="2182"/>
      <c r="VVR70" s="2181"/>
      <c r="VVS70" s="2182"/>
      <c r="VVT70" s="2182"/>
      <c r="VVU70" s="2182"/>
      <c r="VVV70" s="2182"/>
      <c r="VVW70" s="2182"/>
      <c r="VVX70" s="2181"/>
      <c r="VVY70" s="2182"/>
      <c r="VVZ70" s="2182"/>
      <c r="VWA70" s="2182"/>
      <c r="VWB70" s="2182"/>
      <c r="VWC70" s="2182"/>
      <c r="VWD70" s="2181"/>
      <c r="VWE70" s="2182"/>
      <c r="VWF70" s="2182"/>
      <c r="VWG70" s="2182"/>
      <c r="VWH70" s="2182"/>
      <c r="VWI70" s="2182"/>
      <c r="VWJ70" s="2181"/>
      <c r="VWK70" s="2182"/>
      <c r="VWL70" s="2182"/>
      <c r="VWM70" s="2182"/>
      <c r="VWN70" s="2182"/>
      <c r="VWO70" s="2182"/>
      <c r="VWP70" s="2181"/>
      <c r="VWQ70" s="2182"/>
      <c r="VWR70" s="2182"/>
      <c r="VWS70" s="2182"/>
      <c r="VWT70" s="2182"/>
      <c r="VWU70" s="2182"/>
      <c r="VWV70" s="2181"/>
      <c r="VWW70" s="2182"/>
      <c r="VWX70" s="2182"/>
      <c r="VWY70" s="2182"/>
      <c r="VWZ70" s="2182"/>
      <c r="VXA70" s="2182"/>
      <c r="VXB70" s="2181"/>
      <c r="VXC70" s="2182"/>
      <c r="VXD70" s="2182"/>
      <c r="VXE70" s="2182"/>
      <c r="VXF70" s="2182"/>
      <c r="VXG70" s="2182"/>
      <c r="VXH70" s="2181"/>
      <c r="VXI70" s="2182"/>
      <c r="VXJ70" s="2182"/>
      <c r="VXK70" s="2182"/>
      <c r="VXL70" s="2182"/>
      <c r="VXM70" s="2182"/>
      <c r="VXN70" s="2181"/>
      <c r="VXO70" s="2182"/>
      <c r="VXP70" s="2182"/>
      <c r="VXQ70" s="2182"/>
      <c r="VXR70" s="2182"/>
      <c r="VXS70" s="2182"/>
      <c r="VXT70" s="2181"/>
      <c r="VXU70" s="2182"/>
      <c r="VXV70" s="2182"/>
      <c r="VXW70" s="2182"/>
      <c r="VXX70" s="2182"/>
      <c r="VXY70" s="2182"/>
      <c r="VXZ70" s="2181"/>
      <c r="VYA70" s="2182"/>
      <c r="VYB70" s="2182"/>
      <c r="VYC70" s="2182"/>
      <c r="VYD70" s="2182"/>
      <c r="VYE70" s="2182"/>
      <c r="VYF70" s="2181"/>
      <c r="VYG70" s="2182"/>
      <c r="VYH70" s="2182"/>
      <c r="VYI70" s="2182"/>
      <c r="VYJ70" s="2182"/>
      <c r="VYK70" s="2182"/>
      <c r="VYL70" s="2181"/>
      <c r="VYM70" s="2182"/>
      <c r="VYN70" s="2182"/>
      <c r="VYO70" s="2182"/>
      <c r="VYP70" s="2182"/>
      <c r="VYQ70" s="2182"/>
      <c r="VYR70" s="2181"/>
      <c r="VYS70" s="2182"/>
      <c r="VYT70" s="2182"/>
      <c r="VYU70" s="2182"/>
      <c r="VYV70" s="2182"/>
      <c r="VYW70" s="2182"/>
      <c r="VYX70" s="2181"/>
      <c r="VYY70" s="2182"/>
      <c r="VYZ70" s="2182"/>
      <c r="VZA70" s="2182"/>
      <c r="VZB70" s="2182"/>
      <c r="VZC70" s="2182"/>
      <c r="VZD70" s="2181"/>
      <c r="VZE70" s="2182"/>
      <c r="VZF70" s="2182"/>
      <c r="VZG70" s="2182"/>
      <c r="VZH70" s="2182"/>
      <c r="VZI70" s="2182"/>
      <c r="VZJ70" s="2181"/>
      <c r="VZK70" s="2182"/>
      <c r="VZL70" s="2182"/>
      <c r="VZM70" s="2182"/>
      <c r="VZN70" s="2182"/>
      <c r="VZO70" s="2182"/>
      <c r="VZP70" s="2181"/>
      <c r="VZQ70" s="2182"/>
      <c r="VZR70" s="2182"/>
      <c r="VZS70" s="2182"/>
      <c r="VZT70" s="2182"/>
      <c r="VZU70" s="2182"/>
      <c r="VZV70" s="2181"/>
      <c r="VZW70" s="2182"/>
      <c r="VZX70" s="2182"/>
      <c r="VZY70" s="2182"/>
      <c r="VZZ70" s="2182"/>
      <c r="WAA70" s="2182"/>
      <c r="WAB70" s="2181"/>
      <c r="WAC70" s="2182"/>
      <c r="WAD70" s="2182"/>
      <c r="WAE70" s="2182"/>
      <c r="WAF70" s="2182"/>
      <c r="WAG70" s="2182"/>
      <c r="WAH70" s="2181"/>
      <c r="WAI70" s="2182"/>
      <c r="WAJ70" s="2182"/>
      <c r="WAK70" s="2182"/>
      <c r="WAL70" s="2182"/>
      <c r="WAM70" s="2182"/>
      <c r="WAN70" s="2181"/>
      <c r="WAO70" s="2182"/>
      <c r="WAP70" s="2182"/>
      <c r="WAQ70" s="2182"/>
      <c r="WAR70" s="2182"/>
      <c r="WAS70" s="2182"/>
      <c r="WAT70" s="2181"/>
      <c r="WAU70" s="2182"/>
      <c r="WAV70" s="2182"/>
      <c r="WAW70" s="2182"/>
      <c r="WAX70" s="2182"/>
      <c r="WAY70" s="2182"/>
      <c r="WAZ70" s="2181"/>
      <c r="WBA70" s="2182"/>
      <c r="WBB70" s="2182"/>
      <c r="WBC70" s="2182"/>
      <c r="WBD70" s="2182"/>
      <c r="WBE70" s="2182"/>
      <c r="WBF70" s="2181"/>
      <c r="WBG70" s="2182"/>
      <c r="WBH70" s="2182"/>
      <c r="WBI70" s="2182"/>
      <c r="WBJ70" s="2182"/>
      <c r="WBK70" s="2182"/>
      <c r="WBL70" s="2181"/>
      <c r="WBM70" s="2182"/>
      <c r="WBN70" s="2182"/>
      <c r="WBO70" s="2182"/>
      <c r="WBP70" s="2182"/>
      <c r="WBQ70" s="2182"/>
      <c r="WBR70" s="2181"/>
      <c r="WBS70" s="2182"/>
      <c r="WBT70" s="2182"/>
      <c r="WBU70" s="2182"/>
      <c r="WBV70" s="2182"/>
      <c r="WBW70" s="2182"/>
      <c r="WBX70" s="2181"/>
      <c r="WBY70" s="2182"/>
      <c r="WBZ70" s="2182"/>
      <c r="WCA70" s="2182"/>
      <c r="WCB70" s="2182"/>
      <c r="WCC70" s="2182"/>
      <c r="WCD70" s="2181"/>
      <c r="WCE70" s="2182"/>
      <c r="WCF70" s="2182"/>
      <c r="WCG70" s="2182"/>
      <c r="WCH70" s="2182"/>
      <c r="WCI70" s="2182"/>
      <c r="WCJ70" s="2181"/>
      <c r="WCK70" s="2182"/>
      <c r="WCL70" s="2182"/>
      <c r="WCM70" s="2182"/>
      <c r="WCN70" s="2182"/>
      <c r="WCO70" s="2182"/>
      <c r="WCP70" s="2181"/>
      <c r="WCQ70" s="2182"/>
      <c r="WCR70" s="2182"/>
      <c r="WCS70" s="2182"/>
      <c r="WCT70" s="2182"/>
      <c r="WCU70" s="2182"/>
      <c r="WCV70" s="2181"/>
      <c r="WCW70" s="2182"/>
      <c r="WCX70" s="2182"/>
      <c r="WCY70" s="2182"/>
      <c r="WCZ70" s="2182"/>
      <c r="WDA70" s="2182"/>
      <c r="WDB70" s="2181"/>
      <c r="WDC70" s="2182"/>
      <c r="WDD70" s="2182"/>
      <c r="WDE70" s="2182"/>
      <c r="WDF70" s="2182"/>
      <c r="WDG70" s="2182"/>
      <c r="WDH70" s="2181"/>
      <c r="WDI70" s="2182"/>
      <c r="WDJ70" s="2182"/>
      <c r="WDK70" s="2182"/>
      <c r="WDL70" s="2182"/>
      <c r="WDM70" s="2182"/>
      <c r="WDN70" s="2181"/>
      <c r="WDO70" s="2182"/>
      <c r="WDP70" s="2182"/>
      <c r="WDQ70" s="2182"/>
      <c r="WDR70" s="2182"/>
      <c r="WDS70" s="2182"/>
      <c r="WDT70" s="2181"/>
      <c r="WDU70" s="2182"/>
      <c r="WDV70" s="2182"/>
      <c r="WDW70" s="2182"/>
      <c r="WDX70" s="2182"/>
      <c r="WDY70" s="2182"/>
      <c r="WDZ70" s="2181"/>
      <c r="WEA70" s="2182"/>
      <c r="WEB70" s="2182"/>
      <c r="WEC70" s="2182"/>
      <c r="WED70" s="2182"/>
      <c r="WEE70" s="2182"/>
      <c r="WEF70" s="2181"/>
      <c r="WEG70" s="2182"/>
      <c r="WEH70" s="2182"/>
      <c r="WEI70" s="2182"/>
      <c r="WEJ70" s="2182"/>
      <c r="WEK70" s="2182"/>
      <c r="WEL70" s="2181"/>
      <c r="WEM70" s="2182"/>
      <c r="WEN70" s="2182"/>
      <c r="WEO70" s="2182"/>
      <c r="WEP70" s="2182"/>
      <c r="WEQ70" s="2182"/>
      <c r="WER70" s="2181"/>
      <c r="WES70" s="2182"/>
      <c r="WET70" s="2182"/>
      <c r="WEU70" s="2182"/>
      <c r="WEV70" s="2182"/>
      <c r="WEW70" s="2182"/>
      <c r="WEX70" s="2181"/>
      <c r="WEY70" s="2182"/>
      <c r="WEZ70" s="2182"/>
      <c r="WFA70" s="2182"/>
      <c r="WFB70" s="2182"/>
      <c r="WFC70" s="2182"/>
      <c r="WFD70" s="2181"/>
      <c r="WFE70" s="2182"/>
      <c r="WFF70" s="2182"/>
      <c r="WFG70" s="2182"/>
      <c r="WFH70" s="2182"/>
      <c r="WFI70" s="2182"/>
      <c r="WFJ70" s="2181"/>
      <c r="WFK70" s="2182"/>
      <c r="WFL70" s="2182"/>
      <c r="WFM70" s="2182"/>
      <c r="WFN70" s="2182"/>
      <c r="WFO70" s="2182"/>
      <c r="WFP70" s="2181"/>
      <c r="WFQ70" s="2182"/>
      <c r="WFR70" s="2182"/>
      <c r="WFS70" s="2182"/>
      <c r="WFT70" s="2182"/>
      <c r="WFU70" s="2182"/>
      <c r="WFV70" s="2181"/>
      <c r="WFW70" s="2182"/>
      <c r="WFX70" s="2182"/>
      <c r="WFY70" s="2182"/>
      <c r="WFZ70" s="2182"/>
      <c r="WGA70" s="2182"/>
      <c r="WGB70" s="2181"/>
      <c r="WGC70" s="2182"/>
      <c r="WGD70" s="2182"/>
      <c r="WGE70" s="2182"/>
      <c r="WGF70" s="2182"/>
      <c r="WGG70" s="2182"/>
      <c r="WGH70" s="2181"/>
      <c r="WGI70" s="2182"/>
      <c r="WGJ70" s="2182"/>
      <c r="WGK70" s="2182"/>
      <c r="WGL70" s="2182"/>
      <c r="WGM70" s="2182"/>
      <c r="WGN70" s="2181"/>
      <c r="WGO70" s="2182"/>
      <c r="WGP70" s="2182"/>
      <c r="WGQ70" s="2182"/>
      <c r="WGR70" s="2182"/>
      <c r="WGS70" s="2182"/>
      <c r="WGT70" s="2181"/>
      <c r="WGU70" s="2182"/>
      <c r="WGV70" s="2182"/>
      <c r="WGW70" s="2182"/>
      <c r="WGX70" s="2182"/>
      <c r="WGY70" s="2182"/>
      <c r="WGZ70" s="2181"/>
      <c r="WHA70" s="2182"/>
      <c r="WHB70" s="2182"/>
      <c r="WHC70" s="2182"/>
      <c r="WHD70" s="2182"/>
      <c r="WHE70" s="2182"/>
      <c r="WHF70" s="2181"/>
      <c r="WHG70" s="2182"/>
      <c r="WHH70" s="2182"/>
      <c r="WHI70" s="2182"/>
      <c r="WHJ70" s="2182"/>
      <c r="WHK70" s="2182"/>
      <c r="WHL70" s="2181"/>
      <c r="WHM70" s="2182"/>
      <c r="WHN70" s="2182"/>
      <c r="WHO70" s="2182"/>
      <c r="WHP70" s="2182"/>
      <c r="WHQ70" s="2182"/>
      <c r="WHR70" s="2181"/>
      <c r="WHS70" s="2182"/>
      <c r="WHT70" s="2182"/>
      <c r="WHU70" s="2182"/>
      <c r="WHV70" s="2182"/>
      <c r="WHW70" s="2182"/>
      <c r="WHX70" s="2181"/>
      <c r="WHY70" s="2182"/>
      <c r="WHZ70" s="2182"/>
      <c r="WIA70" s="2182"/>
      <c r="WIB70" s="2182"/>
      <c r="WIC70" s="2182"/>
      <c r="WID70" s="2181"/>
      <c r="WIE70" s="2182"/>
      <c r="WIF70" s="2182"/>
      <c r="WIG70" s="2182"/>
      <c r="WIH70" s="2182"/>
      <c r="WII70" s="2182"/>
      <c r="WIJ70" s="2181"/>
      <c r="WIK70" s="2182"/>
      <c r="WIL70" s="2182"/>
      <c r="WIM70" s="2182"/>
      <c r="WIN70" s="2182"/>
      <c r="WIO70" s="2182"/>
      <c r="WIP70" s="2181"/>
      <c r="WIQ70" s="2182"/>
      <c r="WIR70" s="2182"/>
      <c r="WIS70" s="2182"/>
      <c r="WIT70" s="2182"/>
      <c r="WIU70" s="2182"/>
      <c r="WIV70" s="2181"/>
      <c r="WIW70" s="2182"/>
      <c r="WIX70" s="2182"/>
      <c r="WIY70" s="2182"/>
      <c r="WIZ70" s="2182"/>
      <c r="WJA70" s="2182"/>
      <c r="WJB70" s="2181"/>
      <c r="WJC70" s="2182"/>
      <c r="WJD70" s="2182"/>
      <c r="WJE70" s="2182"/>
      <c r="WJF70" s="2182"/>
      <c r="WJG70" s="2182"/>
      <c r="WJH70" s="2181"/>
      <c r="WJI70" s="2182"/>
      <c r="WJJ70" s="2182"/>
      <c r="WJK70" s="2182"/>
      <c r="WJL70" s="2182"/>
      <c r="WJM70" s="2182"/>
      <c r="WJN70" s="2181"/>
      <c r="WJO70" s="2182"/>
      <c r="WJP70" s="2182"/>
      <c r="WJQ70" s="2182"/>
      <c r="WJR70" s="2182"/>
      <c r="WJS70" s="2182"/>
      <c r="WJT70" s="2181"/>
      <c r="WJU70" s="2182"/>
      <c r="WJV70" s="2182"/>
      <c r="WJW70" s="2182"/>
      <c r="WJX70" s="2182"/>
      <c r="WJY70" s="2182"/>
      <c r="WJZ70" s="2181"/>
      <c r="WKA70" s="2182"/>
      <c r="WKB70" s="2182"/>
      <c r="WKC70" s="2182"/>
      <c r="WKD70" s="2182"/>
      <c r="WKE70" s="2182"/>
      <c r="WKF70" s="2181"/>
      <c r="WKG70" s="2182"/>
      <c r="WKH70" s="2182"/>
      <c r="WKI70" s="2182"/>
      <c r="WKJ70" s="2182"/>
      <c r="WKK70" s="2182"/>
      <c r="WKL70" s="2181"/>
      <c r="WKM70" s="2182"/>
      <c r="WKN70" s="2182"/>
      <c r="WKO70" s="2182"/>
      <c r="WKP70" s="2182"/>
      <c r="WKQ70" s="2182"/>
      <c r="WKR70" s="2181"/>
      <c r="WKS70" s="2182"/>
      <c r="WKT70" s="2182"/>
      <c r="WKU70" s="2182"/>
      <c r="WKV70" s="2182"/>
      <c r="WKW70" s="2182"/>
      <c r="WKX70" s="2181"/>
      <c r="WKY70" s="2182"/>
      <c r="WKZ70" s="2182"/>
      <c r="WLA70" s="2182"/>
      <c r="WLB70" s="2182"/>
      <c r="WLC70" s="2182"/>
      <c r="WLD70" s="2181"/>
      <c r="WLE70" s="2182"/>
      <c r="WLF70" s="2182"/>
      <c r="WLG70" s="2182"/>
      <c r="WLH70" s="2182"/>
      <c r="WLI70" s="2182"/>
      <c r="WLJ70" s="2181"/>
      <c r="WLK70" s="2182"/>
      <c r="WLL70" s="2182"/>
      <c r="WLM70" s="2182"/>
      <c r="WLN70" s="2182"/>
      <c r="WLO70" s="2182"/>
      <c r="WLP70" s="2181"/>
      <c r="WLQ70" s="2182"/>
      <c r="WLR70" s="2182"/>
      <c r="WLS70" s="2182"/>
      <c r="WLT70" s="2182"/>
      <c r="WLU70" s="2182"/>
      <c r="WLV70" s="2181"/>
      <c r="WLW70" s="2182"/>
      <c r="WLX70" s="2182"/>
      <c r="WLY70" s="2182"/>
      <c r="WLZ70" s="2182"/>
      <c r="WMA70" s="2182"/>
      <c r="WMB70" s="2181"/>
      <c r="WMC70" s="2182"/>
      <c r="WMD70" s="2182"/>
      <c r="WME70" s="2182"/>
      <c r="WMF70" s="2182"/>
      <c r="WMG70" s="2182"/>
      <c r="WMH70" s="2181"/>
      <c r="WMI70" s="2182"/>
      <c r="WMJ70" s="2182"/>
      <c r="WMK70" s="2182"/>
      <c r="WML70" s="2182"/>
      <c r="WMM70" s="2182"/>
      <c r="WMN70" s="2181"/>
      <c r="WMO70" s="2182"/>
      <c r="WMP70" s="2182"/>
      <c r="WMQ70" s="2182"/>
      <c r="WMR70" s="2182"/>
      <c r="WMS70" s="2182"/>
      <c r="WMT70" s="2181"/>
      <c r="WMU70" s="2182"/>
      <c r="WMV70" s="2182"/>
      <c r="WMW70" s="2182"/>
      <c r="WMX70" s="2182"/>
      <c r="WMY70" s="2182"/>
      <c r="WMZ70" s="2181"/>
      <c r="WNA70" s="2182"/>
      <c r="WNB70" s="2182"/>
      <c r="WNC70" s="2182"/>
      <c r="WND70" s="2182"/>
      <c r="WNE70" s="2182"/>
      <c r="WNF70" s="2181"/>
      <c r="WNG70" s="2182"/>
      <c r="WNH70" s="2182"/>
      <c r="WNI70" s="2182"/>
      <c r="WNJ70" s="2182"/>
      <c r="WNK70" s="2182"/>
      <c r="WNL70" s="2181"/>
      <c r="WNM70" s="2182"/>
      <c r="WNN70" s="2182"/>
      <c r="WNO70" s="2182"/>
      <c r="WNP70" s="2182"/>
      <c r="WNQ70" s="2182"/>
      <c r="WNR70" s="2181"/>
      <c r="WNS70" s="2182"/>
      <c r="WNT70" s="2182"/>
      <c r="WNU70" s="2182"/>
      <c r="WNV70" s="2182"/>
      <c r="WNW70" s="2182"/>
      <c r="WNX70" s="2181"/>
      <c r="WNY70" s="2182"/>
      <c r="WNZ70" s="2182"/>
      <c r="WOA70" s="2182"/>
      <c r="WOB70" s="2182"/>
      <c r="WOC70" s="2182"/>
      <c r="WOD70" s="2181"/>
      <c r="WOE70" s="2182"/>
      <c r="WOF70" s="2182"/>
      <c r="WOG70" s="2182"/>
      <c r="WOH70" s="2182"/>
      <c r="WOI70" s="2182"/>
      <c r="WOJ70" s="2181"/>
      <c r="WOK70" s="2182"/>
      <c r="WOL70" s="2182"/>
      <c r="WOM70" s="2182"/>
      <c r="WON70" s="2182"/>
      <c r="WOO70" s="2182"/>
      <c r="WOP70" s="2181"/>
      <c r="WOQ70" s="2182"/>
      <c r="WOR70" s="2182"/>
      <c r="WOS70" s="2182"/>
      <c r="WOT70" s="2182"/>
      <c r="WOU70" s="2182"/>
      <c r="WOV70" s="2181"/>
      <c r="WOW70" s="2182"/>
      <c r="WOX70" s="2182"/>
      <c r="WOY70" s="2182"/>
      <c r="WOZ70" s="2182"/>
      <c r="WPA70" s="2182"/>
      <c r="WPB70" s="2181"/>
      <c r="WPC70" s="2182"/>
      <c r="WPD70" s="2182"/>
      <c r="WPE70" s="2182"/>
      <c r="WPF70" s="2182"/>
      <c r="WPG70" s="2182"/>
      <c r="WPH70" s="2181"/>
      <c r="WPI70" s="2182"/>
      <c r="WPJ70" s="2182"/>
      <c r="WPK70" s="2182"/>
      <c r="WPL70" s="2182"/>
      <c r="WPM70" s="2182"/>
      <c r="WPN70" s="2181"/>
      <c r="WPO70" s="2182"/>
      <c r="WPP70" s="2182"/>
      <c r="WPQ70" s="2182"/>
      <c r="WPR70" s="2182"/>
      <c r="WPS70" s="2182"/>
      <c r="WPT70" s="2181"/>
      <c r="WPU70" s="2182"/>
      <c r="WPV70" s="2182"/>
      <c r="WPW70" s="2182"/>
      <c r="WPX70" s="2182"/>
      <c r="WPY70" s="2182"/>
      <c r="WPZ70" s="2181"/>
      <c r="WQA70" s="2182"/>
      <c r="WQB70" s="2182"/>
      <c r="WQC70" s="2182"/>
      <c r="WQD70" s="2182"/>
      <c r="WQE70" s="2182"/>
      <c r="WQF70" s="2181"/>
      <c r="WQG70" s="2182"/>
      <c r="WQH70" s="2182"/>
      <c r="WQI70" s="2182"/>
      <c r="WQJ70" s="2182"/>
      <c r="WQK70" s="2182"/>
      <c r="WQL70" s="2181"/>
      <c r="WQM70" s="2182"/>
      <c r="WQN70" s="2182"/>
      <c r="WQO70" s="2182"/>
      <c r="WQP70" s="2182"/>
      <c r="WQQ70" s="2182"/>
      <c r="WQR70" s="2181"/>
      <c r="WQS70" s="2182"/>
      <c r="WQT70" s="2182"/>
      <c r="WQU70" s="2182"/>
      <c r="WQV70" s="2182"/>
      <c r="WQW70" s="2182"/>
      <c r="WQX70" s="2181"/>
      <c r="WQY70" s="2182"/>
      <c r="WQZ70" s="2182"/>
      <c r="WRA70" s="2182"/>
      <c r="WRB70" s="2182"/>
      <c r="WRC70" s="2182"/>
      <c r="WRD70" s="2181"/>
      <c r="WRE70" s="2182"/>
      <c r="WRF70" s="2182"/>
      <c r="WRG70" s="2182"/>
      <c r="WRH70" s="2182"/>
      <c r="WRI70" s="2182"/>
      <c r="WRJ70" s="2181"/>
      <c r="WRK70" s="2182"/>
      <c r="WRL70" s="2182"/>
      <c r="WRM70" s="2182"/>
      <c r="WRN70" s="2182"/>
      <c r="WRO70" s="2182"/>
      <c r="WRP70" s="2181"/>
      <c r="WRQ70" s="2182"/>
      <c r="WRR70" s="2182"/>
      <c r="WRS70" s="2182"/>
      <c r="WRT70" s="2182"/>
      <c r="WRU70" s="2182"/>
      <c r="WRV70" s="2181"/>
      <c r="WRW70" s="2182"/>
      <c r="WRX70" s="2182"/>
      <c r="WRY70" s="2182"/>
      <c r="WRZ70" s="2182"/>
      <c r="WSA70" s="2182"/>
      <c r="WSB70" s="2181"/>
      <c r="WSC70" s="2182"/>
      <c r="WSD70" s="2182"/>
      <c r="WSE70" s="2182"/>
      <c r="WSF70" s="2182"/>
      <c r="WSG70" s="2182"/>
      <c r="WSH70" s="2181"/>
      <c r="WSI70" s="2182"/>
      <c r="WSJ70" s="2182"/>
      <c r="WSK70" s="2182"/>
      <c r="WSL70" s="2182"/>
      <c r="WSM70" s="2182"/>
      <c r="WSN70" s="2181"/>
      <c r="WSO70" s="2182"/>
      <c r="WSP70" s="2182"/>
      <c r="WSQ70" s="2182"/>
      <c r="WSR70" s="2182"/>
      <c r="WSS70" s="2182"/>
      <c r="WST70" s="2181"/>
      <c r="WSU70" s="2182"/>
      <c r="WSV70" s="2182"/>
      <c r="WSW70" s="2182"/>
      <c r="WSX70" s="2182"/>
      <c r="WSY70" s="2182"/>
      <c r="WSZ70" s="2181"/>
      <c r="WTA70" s="2182"/>
      <c r="WTB70" s="2182"/>
      <c r="WTC70" s="2182"/>
      <c r="WTD70" s="2182"/>
      <c r="WTE70" s="2182"/>
      <c r="WTF70" s="2181"/>
      <c r="WTG70" s="2182"/>
      <c r="WTH70" s="2182"/>
      <c r="WTI70" s="2182"/>
      <c r="WTJ70" s="2182"/>
      <c r="WTK70" s="2182"/>
      <c r="WTL70" s="2181"/>
      <c r="WTM70" s="2182"/>
      <c r="WTN70" s="2182"/>
      <c r="WTO70" s="2182"/>
      <c r="WTP70" s="2182"/>
      <c r="WTQ70" s="2182"/>
      <c r="WTR70" s="2181"/>
      <c r="WTS70" s="2182"/>
      <c r="WTT70" s="2182"/>
      <c r="WTU70" s="2182"/>
      <c r="WTV70" s="2182"/>
      <c r="WTW70" s="2182"/>
      <c r="WTX70" s="2181"/>
      <c r="WTY70" s="2182"/>
      <c r="WTZ70" s="2182"/>
      <c r="WUA70" s="2182"/>
      <c r="WUB70" s="2182"/>
      <c r="WUC70" s="2182"/>
      <c r="WUD70" s="2181"/>
      <c r="WUE70" s="2182"/>
      <c r="WUF70" s="2182"/>
      <c r="WUG70" s="2182"/>
      <c r="WUH70" s="2182"/>
      <c r="WUI70" s="2182"/>
      <c r="WUJ70" s="2181"/>
      <c r="WUK70" s="2182"/>
      <c r="WUL70" s="2182"/>
      <c r="WUM70" s="2182"/>
      <c r="WUN70" s="2182"/>
      <c r="WUO70" s="2182"/>
      <c r="WUP70" s="2181"/>
      <c r="WUQ70" s="2182"/>
      <c r="WUR70" s="2182"/>
      <c r="WUS70" s="2182"/>
      <c r="WUT70" s="2182"/>
      <c r="WUU70" s="2182"/>
      <c r="WUV70" s="2181"/>
      <c r="WUW70" s="2182"/>
      <c r="WUX70" s="2182"/>
      <c r="WUY70" s="2182"/>
      <c r="WUZ70" s="2182"/>
      <c r="WVA70" s="2182"/>
      <c r="WVB70" s="2181"/>
      <c r="WVC70" s="2182"/>
      <c r="WVD70" s="2182"/>
      <c r="WVE70" s="2182"/>
      <c r="WVF70" s="2182"/>
      <c r="WVG70" s="2182"/>
      <c r="WVH70" s="2181"/>
      <c r="WVI70" s="2182"/>
      <c r="WVJ70" s="2182"/>
      <c r="WVK70" s="2182"/>
      <c r="WVL70" s="2182"/>
      <c r="WVM70" s="2182"/>
      <c r="WVN70" s="2181"/>
      <c r="WVO70" s="2182"/>
      <c r="WVP70" s="2182"/>
      <c r="WVQ70" s="2182"/>
      <c r="WVR70" s="2182"/>
      <c r="WVS70" s="2182"/>
      <c r="WVT70" s="2181"/>
      <c r="WVU70" s="2182"/>
      <c r="WVV70" s="2182"/>
      <c r="WVW70" s="2182"/>
      <c r="WVX70" s="2182"/>
      <c r="WVY70" s="2182"/>
      <c r="WVZ70" s="2181"/>
      <c r="WWA70" s="2182"/>
      <c r="WWB70" s="2182"/>
      <c r="WWC70" s="2182"/>
      <c r="WWD70" s="2182"/>
      <c r="WWE70" s="2182"/>
      <c r="WWF70" s="2181"/>
      <c r="WWG70" s="2182"/>
      <c r="WWH70" s="2182"/>
      <c r="WWI70" s="2182"/>
      <c r="WWJ70" s="2182"/>
      <c r="WWK70" s="2182"/>
      <c r="WWL70" s="2181"/>
      <c r="WWM70" s="2182"/>
      <c r="WWN70" s="2182"/>
      <c r="WWO70" s="2182"/>
      <c r="WWP70" s="2182"/>
      <c r="WWQ70" s="2182"/>
      <c r="WWR70" s="2181"/>
      <c r="WWS70" s="2182"/>
      <c r="WWT70" s="2182"/>
      <c r="WWU70" s="2182"/>
      <c r="WWV70" s="2182"/>
      <c r="WWW70" s="2182"/>
      <c r="WWX70" s="2181"/>
      <c r="WWY70" s="2182"/>
      <c r="WWZ70" s="2182"/>
      <c r="WXA70" s="2182"/>
      <c r="WXB70" s="2182"/>
      <c r="WXC70" s="2182"/>
      <c r="WXD70" s="2181"/>
      <c r="WXE70" s="2182"/>
      <c r="WXF70" s="2182"/>
      <c r="WXG70" s="2182"/>
      <c r="WXH70" s="2182"/>
      <c r="WXI70" s="2182"/>
      <c r="WXJ70" s="2181"/>
      <c r="WXK70" s="2182"/>
      <c r="WXL70" s="2182"/>
      <c r="WXM70" s="2182"/>
      <c r="WXN70" s="2182"/>
      <c r="WXO70" s="2182"/>
      <c r="WXP70" s="2181"/>
      <c r="WXQ70" s="2182"/>
      <c r="WXR70" s="2182"/>
      <c r="WXS70" s="2182"/>
      <c r="WXT70" s="2182"/>
      <c r="WXU70" s="2182"/>
      <c r="WXV70" s="2181"/>
      <c r="WXW70" s="2182"/>
      <c r="WXX70" s="2182"/>
      <c r="WXY70" s="2182"/>
      <c r="WXZ70" s="2182"/>
      <c r="WYA70" s="2182"/>
      <c r="WYB70" s="2181"/>
      <c r="WYC70" s="2182"/>
      <c r="WYD70" s="2182"/>
      <c r="WYE70" s="2182"/>
      <c r="WYF70" s="2182"/>
      <c r="WYG70" s="2182"/>
      <c r="WYH70" s="2181"/>
      <c r="WYI70" s="2182"/>
      <c r="WYJ70" s="2182"/>
      <c r="WYK70" s="2182"/>
      <c r="WYL70" s="2182"/>
      <c r="WYM70" s="2182"/>
      <c r="WYN70" s="2181"/>
      <c r="WYO70" s="2182"/>
      <c r="WYP70" s="2182"/>
      <c r="WYQ70" s="2182"/>
      <c r="WYR70" s="2182"/>
      <c r="WYS70" s="2182"/>
      <c r="WYT70" s="2181"/>
      <c r="WYU70" s="2182"/>
      <c r="WYV70" s="2182"/>
      <c r="WYW70" s="2182"/>
      <c r="WYX70" s="2182"/>
      <c r="WYY70" s="2182"/>
      <c r="WYZ70" s="2181"/>
      <c r="WZA70" s="2182"/>
      <c r="WZB70" s="2182"/>
      <c r="WZC70" s="2182"/>
      <c r="WZD70" s="2182"/>
      <c r="WZE70" s="2182"/>
      <c r="WZF70" s="2181"/>
      <c r="WZG70" s="2182"/>
      <c r="WZH70" s="2182"/>
      <c r="WZI70" s="2182"/>
      <c r="WZJ70" s="2182"/>
      <c r="WZK70" s="2182"/>
      <c r="WZL70" s="2181"/>
      <c r="WZM70" s="2182"/>
      <c r="WZN70" s="2182"/>
      <c r="WZO70" s="2182"/>
      <c r="WZP70" s="2182"/>
      <c r="WZQ70" s="2182"/>
      <c r="WZR70" s="2181"/>
      <c r="WZS70" s="2182"/>
      <c r="WZT70" s="2182"/>
      <c r="WZU70" s="2182"/>
      <c r="WZV70" s="2182"/>
      <c r="WZW70" s="2182"/>
      <c r="WZX70" s="2181"/>
      <c r="WZY70" s="2182"/>
      <c r="WZZ70" s="2182"/>
      <c r="XAA70" s="2182"/>
      <c r="XAB70" s="2182"/>
      <c r="XAC70" s="2182"/>
      <c r="XAD70" s="2181"/>
      <c r="XAE70" s="2182"/>
      <c r="XAF70" s="2182"/>
      <c r="XAG70" s="2182"/>
      <c r="XAH70" s="2182"/>
      <c r="XAI70" s="2182"/>
      <c r="XAJ70" s="2181"/>
      <c r="XAK70" s="2182"/>
      <c r="XAL70" s="2182"/>
      <c r="XAM70" s="2182"/>
      <c r="XAN70" s="2182"/>
      <c r="XAO70" s="2182"/>
      <c r="XAP70" s="2181"/>
      <c r="XAQ70" s="2182"/>
      <c r="XAR70" s="2182"/>
      <c r="XAS70" s="2182"/>
      <c r="XAT70" s="2182"/>
      <c r="XAU70" s="2182"/>
      <c r="XAV70" s="2181"/>
      <c r="XAW70" s="2182"/>
      <c r="XAX70" s="2182"/>
      <c r="XAY70" s="2182"/>
      <c r="XAZ70" s="2182"/>
      <c r="XBA70" s="2182"/>
      <c r="XBB70" s="2181"/>
      <c r="XBC70" s="2182"/>
      <c r="XBD70" s="2182"/>
      <c r="XBE70" s="2182"/>
      <c r="XBF70" s="2182"/>
      <c r="XBG70" s="2182"/>
      <c r="XBH70" s="2181"/>
      <c r="XBI70" s="2182"/>
      <c r="XBJ70" s="2182"/>
      <c r="XBK70" s="2182"/>
      <c r="XBL70" s="2182"/>
      <c r="XBM70" s="2182"/>
      <c r="XBN70" s="2181"/>
      <c r="XBO70" s="2182"/>
      <c r="XBP70" s="2182"/>
      <c r="XBQ70" s="2182"/>
      <c r="XBR70" s="2182"/>
      <c r="XBS70" s="2182"/>
      <c r="XBT70" s="2181"/>
      <c r="XBU70" s="2182"/>
      <c r="XBV70" s="2182"/>
      <c r="XBW70" s="2182"/>
      <c r="XBX70" s="2182"/>
      <c r="XBY70" s="2182"/>
      <c r="XBZ70" s="2181"/>
      <c r="XCA70" s="2182"/>
      <c r="XCB70" s="2182"/>
      <c r="XCC70" s="2182"/>
      <c r="XCD70" s="2182"/>
      <c r="XCE70" s="2182"/>
      <c r="XCF70" s="2181"/>
      <c r="XCG70" s="2182"/>
      <c r="XCH70" s="2182"/>
      <c r="XCI70" s="2182"/>
      <c r="XCJ70" s="2182"/>
      <c r="XCK70" s="2182"/>
      <c r="XCL70" s="2181"/>
      <c r="XCM70" s="2182"/>
      <c r="XCN70" s="2182"/>
      <c r="XCO70" s="2182"/>
      <c r="XCP70" s="2182"/>
      <c r="XCQ70" s="2182"/>
      <c r="XCR70" s="2181"/>
      <c r="XCS70" s="2182"/>
      <c r="XCT70" s="2182"/>
      <c r="XCU70" s="2182"/>
      <c r="XCV70" s="2182"/>
      <c r="XCW70" s="2182"/>
      <c r="XCX70" s="2181"/>
      <c r="XCY70" s="2182"/>
      <c r="XCZ70" s="2182"/>
      <c r="XDA70" s="2182"/>
      <c r="XDB70" s="2182"/>
      <c r="XDC70" s="2182"/>
      <c r="XDD70" s="2181"/>
      <c r="XDE70" s="2182"/>
      <c r="XDF70" s="2182"/>
      <c r="XDG70" s="2182"/>
      <c r="XDH70" s="2182"/>
      <c r="XDI70" s="2182"/>
      <c r="XDJ70" s="2181"/>
      <c r="XDK70" s="2182"/>
      <c r="XDL70" s="2182"/>
      <c r="XDM70" s="2182"/>
      <c r="XDN70" s="2182"/>
      <c r="XDO70" s="2182"/>
      <c r="XDP70" s="2181"/>
      <c r="XDQ70" s="2182"/>
      <c r="XDR70" s="2182"/>
      <c r="XDS70" s="2182"/>
      <c r="XDT70" s="2182"/>
      <c r="XDU70" s="2182"/>
      <c r="XDV70" s="2181"/>
      <c r="XDW70" s="2182"/>
      <c r="XDX70" s="2182"/>
      <c r="XDY70" s="2182"/>
      <c r="XDZ70" s="2182"/>
      <c r="XEA70" s="2182"/>
      <c r="XEB70" s="2181"/>
      <c r="XEC70" s="2182"/>
      <c r="XED70" s="2182"/>
      <c r="XEE70" s="2182"/>
      <c r="XEF70" s="2182"/>
      <c r="XEG70" s="2182"/>
      <c r="XEH70" s="2181"/>
      <c r="XEI70" s="2182"/>
      <c r="XEJ70" s="2182"/>
      <c r="XEK70" s="2182"/>
    </row>
    <row r="71" spans="1:16365" ht="33.75" customHeight="1" x14ac:dyDescent="0.2">
      <c r="A71" s="2183" t="s">
        <v>715</v>
      </c>
      <c r="B71" s="2183"/>
      <c r="C71" s="2183"/>
      <c r="D71" s="2183"/>
      <c r="E71" s="2183"/>
      <c r="F71" s="2183"/>
      <c r="G71" s="462"/>
      <c r="H71" s="2182"/>
      <c r="I71" s="2182"/>
      <c r="J71" s="2182"/>
      <c r="K71" s="2182"/>
      <c r="L71" s="2182"/>
      <c r="M71" s="2182"/>
      <c r="N71" s="2182"/>
      <c r="O71" s="2182"/>
      <c r="P71" s="2182"/>
      <c r="Q71" s="2182"/>
      <c r="R71" s="2182"/>
      <c r="S71" s="2182"/>
      <c r="T71" s="2182"/>
      <c r="U71" s="2182"/>
      <c r="V71" s="2182"/>
      <c r="W71" s="2182"/>
      <c r="X71" s="2181"/>
      <c r="Y71" s="2182"/>
      <c r="Z71" s="2182"/>
      <c r="AA71" s="2182"/>
      <c r="AB71" s="2182"/>
      <c r="AC71" s="2182"/>
      <c r="AD71" s="2181"/>
      <c r="AE71" s="2182"/>
      <c r="AF71" s="2182"/>
      <c r="AG71" s="2182"/>
      <c r="AH71" s="2182"/>
      <c r="AI71" s="2182"/>
      <c r="AJ71" s="2181"/>
      <c r="AK71" s="2182"/>
      <c r="AL71" s="2182"/>
      <c r="AM71" s="2182"/>
      <c r="AN71" s="2182"/>
      <c r="AO71" s="2182"/>
      <c r="AP71" s="2181"/>
      <c r="AQ71" s="2182"/>
      <c r="AR71" s="2182"/>
      <c r="AS71" s="2182"/>
      <c r="AT71" s="2182"/>
      <c r="AU71" s="2182"/>
      <c r="AV71" s="2181"/>
      <c r="AW71" s="2182"/>
      <c r="AX71" s="2182"/>
      <c r="AY71" s="2182"/>
      <c r="AZ71" s="2182"/>
      <c r="BA71" s="2182"/>
      <c r="BB71" s="2181"/>
      <c r="BC71" s="2182"/>
      <c r="BD71" s="2182"/>
      <c r="BE71" s="2182"/>
      <c r="BF71" s="2182"/>
      <c r="BG71" s="2182"/>
      <c r="BH71" s="2181"/>
      <c r="BI71" s="2182"/>
      <c r="BJ71" s="2182"/>
      <c r="BK71" s="2182"/>
      <c r="BL71" s="2182"/>
      <c r="BM71" s="2182"/>
      <c r="BN71" s="2181"/>
      <c r="BO71" s="2182"/>
      <c r="BP71" s="2182"/>
      <c r="BQ71" s="2182"/>
      <c r="BR71" s="2182"/>
      <c r="BS71" s="2182"/>
      <c r="BT71" s="2181"/>
      <c r="BU71" s="2182"/>
      <c r="BV71" s="2182"/>
      <c r="BW71" s="2182"/>
      <c r="BX71" s="2182"/>
      <c r="BY71" s="2182"/>
      <c r="BZ71" s="2181"/>
      <c r="CA71" s="2182"/>
      <c r="CB71" s="2182"/>
      <c r="CC71" s="2182"/>
      <c r="CD71" s="2182"/>
      <c r="CE71" s="2182"/>
      <c r="CF71" s="2181"/>
      <c r="CG71" s="2182"/>
      <c r="CH71" s="2182"/>
      <c r="CI71" s="2182"/>
      <c r="CJ71" s="2182"/>
      <c r="CK71" s="2182"/>
      <c r="CL71" s="2181"/>
      <c r="CM71" s="2182"/>
      <c r="CN71" s="2182"/>
      <c r="CO71" s="2182"/>
      <c r="CP71" s="2182"/>
      <c r="CQ71" s="2182"/>
      <c r="CR71" s="2181"/>
      <c r="CS71" s="2182"/>
      <c r="CT71" s="2182"/>
      <c r="CU71" s="2182"/>
      <c r="CV71" s="2182"/>
      <c r="CW71" s="2182"/>
      <c r="CX71" s="2181"/>
      <c r="CY71" s="2182"/>
      <c r="CZ71" s="2182"/>
      <c r="DA71" s="2182"/>
      <c r="DB71" s="2182"/>
      <c r="DC71" s="2182"/>
      <c r="DD71" s="2181"/>
      <c r="DE71" s="2182"/>
      <c r="DF71" s="2182"/>
      <c r="DG71" s="2182"/>
      <c r="DH71" s="2182"/>
      <c r="DI71" s="2182"/>
      <c r="DJ71" s="2181"/>
      <c r="DK71" s="2182"/>
      <c r="DL71" s="2182"/>
      <c r="DM71" s="2182"/>
      <c r="DN71" s="2182"/>
      <c r="DO71" s="2182"/>
      <c r="DP71" s="2181"/>
      <c r="DQ71" s="2182"/>
      <c r="DR71" s="2182"/>
      <c r="DS71" s="2182"/>
      <c r="DT71" s="2182"/>
      <c r="DU71" s="2182"/>
      <c r="DV71" s="2181"/>
      <c r="DW71" s="2182"/>
      <c r="DX71" s="2182"/>
      <c r="DY71" s="2182"/>
      <c r="DZ71" s="2182"/>
      <c r="EA71" s="2182"/>
      <c r="EB71" s="2181"/>
      <c r="EC71" s="2182"/>
      <c r="ED71" s="2182"/>
      <c r="EE71" s="2182"/>
      <c r="EF71" s="2182"/>
      <c r="EG71" s="2182"/>
      <c r="EH71" s="2181"/>
      <c r="EI71" s="2182"/>
      <c r="EJ71" s="2182"/>
      <c r="EK71" s="2182"/>
      <c r="EL71" s="2182"/>
      <c r="EM71" s="2182"/>
      <c r="EN71" s="2181"/>
      <c r="EO71" s="2182"/>
      <c r="EP71" s="2182"/>
      <c r="EQ71" s="2182"/>
      <c r="ER71" s="2182"/>
      <c r="ES71" s="2182"/>
      <c r="ET71" s="2181"/>
      <c r="EU71" s="2182"/>
      <c r="EV71" s="2182"/>
      <c r="EW71" s="2182"/>
      <c r="EX71" s="2182"/>
      <c r="EY71" s="2182"/>
      <c r="EZ71" s="2181"/>
      <c r="FA71" s="2182"/>
      <c r="FB71" s="2182"/>
      <c r="FC71" s="2182"/>
      <c r="FD71" s="2182"/>
      <c r="FE71" s="2182"/>
      <c r="FF71" s="2181"/>
      <c r="FG71" s="2182"/>
      <c r="FH71" s="2182"/>
      <c r="FI71" s="2182"/>
      <c r="FJ71" s="2182"/>
      <c r="FK71" s="2182"/>
      <c r="FL71" s="2181"/>
      <c r="FM71" s="2182"/>
      <c r="FN71" s="2182"/>
      <c r="FO71" s="2182"/>
      <c r="FP71" s="2182"/>
      <c r="FQ71" s="2182"/>
      <c r="FR71" s="2181"/>
      <c r="FS71" s="2182"/>
      <c r="FT71" s="2182"/>
      <c r="FU71" s="2182"/>
      <c r="FV71" s="2182"/>
      <c r="FW71" s="2182"/>
      <c r="FX71" s="2181"/>
      <c r="FY71" s="2182"/>
      <c r="FZ71" s="2182"/>
      <c r="GA71" s="2182"/>
      <c r="GB71" s="2182"/>
      <c r="GC71" s="2182"/>
      <c r="GD71" s="2181"/>
      <c r="GE71" s="2182"/>
      <c r="GF71" s="2182"/>
      <c r="GG71" s="2182"/>
      <c r="GH71" s="2182"/>
      <c r="GI71" s="2182"/>
      <c r="GJ71" s="2181"/>
      <c r="GK71" s="2182"/>
      <c r="GL71" s="2182"/>
      <c r="GM71" s="2182"/>
      <c r="GN71" s="2182"/>
      <c r="GO71" s="2182"/>
      <c r="GP71" s="2181"/>
      <c r="GQ71" s="2182"/>
      <c r="GR71" s="2182"/>
      <c r="GS71" s="2182"/>
      <c r="GT71" s="2182"/>
      <c r="GU71" s="2182"/>
      <c r="GV71" s="2181"/>
      <c r="GW71" s="2182"/>
      <c r="GX71" s="2182"/>
      <c r="GY71" s="2182"/>
      <c r="GZ71" s="2182"/>
      <c r="HA71" s="2182"/>
      <c r="HB71" s="2181"/>
      <c r="HC71" s="2182"/>
      <c r="HD71" s="2182"/>
      <c r="HE71" s="2182"/>
      <c r="HF71" s="2182"/>
      <c r="HG71" s="2182"/>
      <c r="HH71" s="2181"/>
      <c r="HI71" s="2182"/>
      <c r="HJ71" s="2182"/>
      <c r="HK71" s="2182"/>
      <c r="HL71" s="2182"/>
      <c r="HM71" s="2182"/>
      <c r="HN71" s="2181"/>
      <c r="HO71" s="2182"/>
      <c r="HP71" s="2182"/>
      <c r="HQ71" s="2182"/>
      <c r="HR71" s="2182"/>
      <c r="HS71" s="2182"/>
      <c r="HT71" s="2181"/>
      <c r="HU71" s="2182"/>
      <c r="HV71" s="2182"/>
      <c r="HW71" s="2182"/>
      <c r="HX71" s="2182"/>
      <c r="HY71" s="2182"/>
      <c r="HZ71" s="2181"/>
      <c r="IA71" s="2182"/>
      <c r="IB71" s="2182"/>
      <c r="IC71" s="2182"/>
      <c r="ID71" s="2182"/>
      <c r="IE71" s="2182"/>
      <c r="IF71" s="2181"/>
      <c r="IG71" s="2182"/>
      <c r="IH71" s="2182"/>
      <c r="II71" s="2182"/>
      <c r="IJ71" s="2182"/>
      <c r="IK71" s="2182"/>
      <c r="IL71" s="2181"/>
      <c r="IM71" s="2182"/>
      <c r="IN71" s="2182"/>
      <c r="IO71" s="2182"/>
      <c r="IP71" s="2182"/>
      <c r="IQ71" s="2182"/>
      <c r="IR71" s="2181"/>
      <c r="IS71" s="2182"/>
      <c r="IT71" s="2182"/>
      <c r="IU71" s="2182"/>
      <c r="IV71" s="2182"/>
      <c r="IW71" s="2182"/>
      <c r="IX71" s="2181"/>
      <c r="IY71" s="2182"/>
      <c r="IZ71" s="2182"/>
      <c r="JA71" s="2182"/>
      <c r="JB71" s="2182"/>
      <c r="JC71" s="2182"/>
      <c r="JD71" s="2181"/>
      <c r="JE71" s="2182"/>
      <c r="JF71" s="2182"/>
      <c r="JG71" s="2182"/>
      <c r="JH71" s="2182"/>
      <c r="JI71" s="2182"/>
      <c r="JJ71" s="2181"/>
      <c r="JK71" s="2182"/>
      <c r="JL71" s="2182"/>
      <c r="JM71" s="2182"/>
      <c r="JN71" s="2182"/>
      <c r="JO71" s="2182"/>
      <c r="JP71" s="2181"/>
      <c r="JQ71" s="2182"/>
      <c r="JR71" s="2182"/>
      <c r="JS71" s="2182"/>
      <c r="JT71" s="2182"/>
      <c r="JU71" s="2182"/>
      <c r="JV71" s="2181"/>
      <c r="JW71" s="2182"/>
      <c r="JX71" s="2182"/>
      <c r="JY71" s="2182"/>
      <c r="JZ71" s="2182"/>
      <c r="KA71" s="2182"/>
      <c r="KB71" s="2181"/>
      <c r="KC71" s="2182"/>
      <c r="KD71" s="2182"/>
      <c r="KE71" s="2182"/>
      <c r="KF71" s="2182"/>
      <c r="KG71" s="2182"/>
      <c r="KH71" s="2181"/>
      <c r="KI71" s="2182"/>
      <c r="KJ71" s="2182"/>
      <c r="KK71" s="2182"/>
      <c r="KL71" s="2182"/>
      <c r="KM71" s="2182"/>
      <c r="KN71" s="2181"/>
      <c r="KO71" s="2182"/>
      <c r="KP71" s="2182"/>
      <c r="KQ71" s="2182"/>
      <c r="KR71" s="2182"/>
      <c r="KS71" s="2182"/>
      <c r="KT71" s="2181"/>
      <c r="KU71" s="2182"/>
      <c r="KV71" s="2182"/>
      <c r="KW71" s="2182"/>
      <c r="KX71" s="2182"/>
      <c r="KY71" s="2182"/>
      <c r="KZ71" s="2181"/>
      <c r="LA71" s="2182"/>
      <c r="LB71" s="2182"/>
      <c r="LC71" s="2182"/>
      <c r="LD71" s="2182"/>
      <c r="LE71" s="2182"/>
      <c r="LF71" s="2181"/>
      <c r="LG71" s="2182"/>
      <c r="LH71" s="2182"/>
      <c r="LI71" s="2182"/>
      <c r="LJ71" s="2182"/>
      <c r="LK71" s="2182"/>
      <c r="LL71" s="2181"/>
      <c r="LM71" s="2182"/>
      <c r="LN71" s="2182"/>
      <c r="LO71" s="2182"/>
      <c r="LP71" s="2182"/>
      <c r="LQ71" s="2182"/>
      <c r="LR71" s="2181"/>
      <c r="LS71" s="2182"/>
      <c r="LT71" s="2182"/>
      <c r="LU71" s="2182"/>
      <c r="LV71" s="2182"/>
      <c r="LW71" s="2182"/>
      <c r="LX71" s="2181"/>
      <c r="LY71" s="2182"/>
      <c r="LZ71" s="2182"/>
      <c r="MA71" s="2182"/>
      <c r="MB71" s="2182"/>
      <c r="MC71" s="2182"/>
      <c r="MD71" s="2181"/>
      <c r="ME71" s="2182"/>
      <c r="MF71" s="2182"/>
      <c r="MG71" s="2182"/>
      <c r="MH71" s="2182"/>
      <c r="MI71" s="2182"/>
      <c r="MJ71" s="2181"/>
      <c r="MK71" s="2182"/>
      <c r="ML71" s="2182"/>
      <c r="MM71" s="2182"/>
      <c r="MN71" s="2182"/>
      <c r="MO71" s="2182"/>
      <c r="MP71" s="2181"/>
      <c r="MQ71" s="2182"/>
      <c r="MR71" s="2182"/>
      <c r="MS71" s="2182"/>
      <c r="MT71" s="2182"/>
      <c r="MU71" s="2182"/>
      <c r="MV71" s="2181"/>
      <c r="MW71" s="2182"/>
      <c r="MX71" s="2182"/>
      <c r="MY71" s="2182"/>
      <c r="MZ71" s="2182"/>
      <c r="NA71" s="2182"/>
      <c r="NB71" s="2181"/>
      <c r="NC71" s="2182"/>
      <c r="ND71" s="2182"/>
      <c r="NE71" s="2182"/>
      <c r="NF71" s="2182"/>
      <c r="NG71" s="2182"/>
      <c r="NH71" s="2181"/>
      <c r="NI71" s="2182"/>
      <c r="NJ71" s="2182"/>
      <c r="NK71" s="2182"/>
      <c r="NL71" s="2182"/>
      <c r="NM71" s="2182"/>
      <c r="NN71" s="2181"/>
      <c r="NO71" s="2182"/>
      <c r="NP71" s="2182"/>
      <c r="NQ71" s="2182"/>
      <c r="NR71" s="2182"/>
      <c r="NS71" s="2182"/>
      <c r="NT71" s="2181"/>
      <c r="NU71" s="2182"/>
      <c r="NV71" s="2182"/>
      <c r="NW71" s="2182"/>
      <c r="NX71" s="2182"/>
      <c r="NY71" s="2182"/>
      <c r="NZ71" s="2181"/>
      <c r="OA71" s="2182"/>
      <c r="OB71" s="2182"/>
      <c r="OC71" s="2182"/>
      <c r="OD71" s="2182"/>
      <c r="OE71" s="2182"/>
      <c r="OF71" s="2181"/>
      <c r="OG71" s="2182"/>
      <c r="OH71" s="2182"/>
      <c r="OI71" s="2182"/>
      <c r="OJ71" s="2182"/>
      <c r="OK71" s="2182"/>
      <c r="OL71" s="2181"/>
      <c r="OM71" s="2182"/>
      <c r="ON71" s="2182"/>
      <c r="OO71" s="2182"/>
      <c r="OP71" s="2182"/>
      <c r="OQ71" s="2182"/>
      <c r="OR71" s="2181"/>
      <c r="OS71" s="2182"/>
      <c r="OT71" s="2182"/>
      <c r="OU71" s="2182"/>
      <c r="OV71" s="2182"/>
      <c r="OW71" s="2182"/>
      <c r="OX71" s="2181"/>
      <c r="OY71" s="2182"/>
      <c r="OZ71" s="2182"/>
      <c r="PA71" s="2182"/>
      <c r="PB71" s="2182"/>
      <c r="PC71" s="2182"/>
      <c r="PD71" s="2181"/>
      <c r="PE71" s="2182"/>
      <c r="PF71" s="2182"/>
      <c r="PG71" s="2182"/>
      <c r="PH71" s="2182"/>
      <c r="PI71" s="2182"/>
      <c r="PJ71" s="2181"/>
      <c r="PK71" s="2182"/>
      <c r="PL71" s="2182"/>
      <c r="PM71" s="2182"/>
      <c r="PN71" s="2182"/>
      <c r="PO71" s="2182"/>
      <c r="PP71" s="2181"/>
      <c r="PQ71" s="2182"/>
      <c r="PR71" s="2182"/>
      <c r="PS71" s="2182"/>
      <c r="PT71" s="2182"/>
      <c r="PU71" s="2182"/>
      <c r="PV71" s="2181"/>
      <c r="PW71" s="2182"/>
      <c r="PX71" s="2182"/>
      <c r="PY71" s="2182"/>
      <c r="PZ71" s="2182"/>
      <c r="QA71" s="2182"/>
      <c r="QB71" s="2181"/>
      <c r="QC71" s="2182"/>
      <c r="QD71" s="2182"/>
      <c r="QE71" s="2182"/>
      <c r="QF71" s="2182"/>
      <c r="QG71" s="2182"/>
      <c r="QH71" s="2181"/>
      <c r="QI71" s="2182"/>
      <c r="QJ71" s="2182"/>
      <c r="QK71" s="2182"/>
      <c r="QL71" s="2182"/>
      <c r="QM71" s="2182"/>
      <c r="QN71" s="2181"/>
      <c r="QO71" s="2182"/>
      <c r="QP71" s="2182"/>
      <c r="QQ71" s="2182"/>
      <c r="QR71" s="2182"/>
      <c r="QS71" s="2182"/>
      <c r="QT71" s="2181"/>
      <c r="QU71" s="2182"/>
      <c r="QV71" s="2182"/>
      <c r="QW71" s="2182"/>
      <c r="QX71" s="2182"/>
      <c r="QY71" s="2182"/>
      <c r="QZ71" s="2181"/>
      <c r="RA71" s="2182"/>
      <c r="RB71" s="2182"/>
      <c r="RC71" s="2182"/>
      <c r="RD71" s="2182"/>
      <c r="RE71" s="2182"/>
      <c r="RF71" s="2181"/>
      <c r="RG71" s="2182"/>
      <c r="RH71" s="2182"/>
      <c r="RI71" s="2182"/>
      <c r="RJ71" s="2182"/>
      <c r="RK71" s="2182"/>
      <c r="RL71" s="2181"/>
      <c r="RM71" s="2182"/>
      <c r="RN71" s="2182"/>
      <c r="RO71" s="2182"/>
      <c r="RP71" s="2182"/>
      <c r="RQ71" s="2182"/>
      <c r="RR71" s="2181"/>
      <c r="RS71" s="2182"/>
      <c r="RT71" s="2182"/>
      <c r="RU71" s="2182"/>
      <c r="RV71" s="2182"/>
      <c r="RW71" s="2182"/>
      <c r="RX71" s="2181"/>
      <c r="RY71" s="2182"/>
      <c r="RZ71" s="2182"/>
      <c r="SA71" s="2182"/>
      <c r="SB71" s="2182"/>
      <c r="SC71" s="2182"/>
      <c r="SD71" s="2181"/>
      <c r="SE71" s="2182"/>
      <c r="SF71" s="2182"/>
      <c r="SG71" s="2182"/>
      <c r="SH71" s="2182"/>
      <c r="SI71" s="2182"/>
      <c r="SJ71" s="2181"/>
      <c r="SK71" s="2182"/>
      <c r="SL71" s="2182"/>
      <c r="SM71" s="2182"/>
      <c r="SN71" s="2182"/>
      <c r="SO71" s="2182"/>
      <c r="SP71" s="2181"/>
      <c r="SQ71" s="2182"/>
      <c r="SR71" s="2182"/>
      <c r="SS71" s="2182"/>
      <c r="ST71" s="2182"/>
      <c r="SU71" s="2182"/>
      <c r="SV71" s="2181"/>
      <c r="SW71" s="2182"/>
      <c r="SX71" s="2182"/>
      <c r="SY71" s="2182"/>
      <c r="SZ71" s="2182"/>
      <c r="TA71" s="2182"/>
      <c r="TB71" s="2181"/>
      <c r="TC71" s="2182"/>
      <c r="TD71" s="2182"/>
      <c r="TE71" s="2182"/>
      <c r="TF71" s="2182"/>
      <c r="TG71" s="2182"/>
      <c r="TH71" s="2181"/>
      <c r="TI71" s="2182"/>
      <c r="TJ71" s="2182"/>
      <c r="TK71" s="2182"/>
      <c r="TL71" s="2182"/>
      <c r="TM71" s="2182"/>
      <c r="TN71" s="2181"/>
      <c r="TO71" s="2182"/>
      <c r="TP71" s="2182"/>
      <c r="TQ71" s="2182"/>
      <c r="TR71" s="2182"/>
      <c r="TS71" s="2182"/>
      <c r="TT71" s="2181"/>
      <c r="TU71" s="2182"/>
      <c r="TV71" s="2182"/>
      <c r="TW71" s="2182"/>
      <c r="TX71" s="2182"/>
      <c r="TY71" s="2182"/>
      <c r="TZ71" s="2181"/>
      <c r="UA71" s="2182"/>
      <c r="UB71" s="2182"/>
      <c r="UC71" s="2182"/>
      <c r="UD71" s="2182"/>
      <c r="UE71" s="2182"/>
      <c r="UF71" s="2181"/>
      <c r="UG71" s="2182"/>
      <c r="UH71" s="2182"/>
      <c r="UI71" s="2182"/>
      <c r="UJ71" s="2182"/>
      <c r="UK71" s="2182"/>
      <c r="UL71" s="2181"/>
      <c r="UM71" s="2182"/>
      <c r="UN71" s="2182"/>
      <c r="UO71" s="2182"/>
      <c r="UP71" s="2182"/>
      <c r="UQ71" s="2182"/>
      <c r="UR71" s="2181"/>
      <c r="US71" s="2182"/>
      <c r="UT71" s="2182"/>
      <c r="UU71" s="2182"/>
      <c r="UV71" s="2182"/>
      <c r="UW71" s="2182"/>
      <c r="UX71" s="2181"/>
      <c r="UY71" s="2182"/>
      <c r="UZ71" s="2182"/>
      <c r="VA71" s="2182"/>
      <c r="VB71" s="2182"/>
      <c r="VC71" s="2182"/>
      <c r="VD71" s="2181"/>
      <c r="VE71" s="2182"/>
      <c r="VF71" s="2182"/>
      <c r="VG71" s="2182"/>
      <c r="VH71" s="2182"/>
      <c r="VI71" s="2182"/>
      <c r="VJ71" s="2181"/>
      <c r="VK71" s="2182"/>
      <c r="VL71" s="2182"/>
      <c r="VM71" s="2182"/>
      <c r="VN71" s="2182"/>
      <c r="VO71" s="2182"/>
      <c r="VP71" s="2181"/>
      <c r="VQ71" s="2182"/>
      <c r="VR71" s="2182"/>
      <c r="VS71" s="2182"/>
      <c r="VT71" s="2182"/>
      <c r="VU71" s="2182"/>
      <c r="VV71" s="2181"/>
      <c r="VW71" s="2182"/>
      <c r="VX71" s="2182"/>
      <c r="VY71" s="2182"/>
      <c r="VZ71" s="2182"/>
      <c r="WA71" s="2182"/>
      <c r="WB71" s="2181"/>
      <c r="WC71" s="2182"/>
      <c r="WD71" s="2182"/>
      <c r="WE71" s="2182"/>
      <c r="WF71" s="2182"/>
      <c r="WG71" s="2182"/>
      <c r="WH71" s="2181"/>
      <c r="WI71" s="2182"/>
      <c r="WJ71" s="2182"/>
      <c r="WK71" s="2182"/>
      <c r="WL71" s="2182"/>
      <c r="WM71" s="2182"/>
      <c r="WN71" s="2181"/>
      <c r="WO71" s="2182"/>
      <c r="WP71" s="2182"/>
      <c r="WQ71" s="2182"/>
      <c r="WR71" s="2182"/>
      <c r="WS71" s="2182"/>
      <c r="WT71" s="2181"/>
      <c r="WU71" s="2182"/>
      <c r="WV71" s="2182"/>
      <c r="WW71" s="2182"/>
      <c r="WX71" s="2182"/>
      <c r="WY71" s="2182"/>
      <c r="WZ71" s="2181"/>
      <c r="XA71" s="2182"/>
      <c r="XB71" s="2182"/>
      <c r="XC71" s="2182"/>
      <c r="XD71" s="2182"/>
      <c r="XE71" s="2182"/>
      <c r="XF71" s="2181"/>
      <c r="XG71" s="2182"/>
      <c r="XH71" s="2182"/>
      <c r="XI71" s="2182"/>
      <c r="XJ71" s="2182"/>
      <c r="XK71" s="2182"/>
      <c r="XL71" s="2181"/>
      <c r="XM71" s="2182"/>
      <c r="XN71" s="2182"/>
      <c r="XO71" s="2182"/>
      <c r="XP71" s="2182"/>
      <c r="XQ71" s="2182"/>
      <c r="XR71" s="2181"/>
      <c r="XS71" s="2182"/>
      <c r="XT71" s="2182"/>
      <c r="XU71" s="2182"/>
      <c r="XV71" s="2182"/>
      <c r="XW71" s="2182"/>
      <c r="XX71" s="2181"/>
      <c r="XY71" s="2182"/>
      <c r="XZ71" s="2182"/>
      <c r="YA71" s="2182"/>
      <c r="YB71" s="2182"/>
      <c r="YC71" s="2182"/>
      <c r="YD71" s="2181"/>
      <c r="YE71" s="2182"/>
      <c r="YF71" s="2182"/>
      <c r="YG71" s="2182"/>
      <c r="YH71" s="2182"/>
      <c r="YI71" s="2182"/>
      <c r="YJ71" s="2181"/>
      <c r="YK71" s="2182"/>
      <c r="YL71" s="2182"/>
      <c r="YM71" s="2182"/>
      <c r="YN71" s="2182"/>
      <c r="YO71" s="2182"/>
      <c r="YP71" s="2181"/>
      <c r="YQ71" s="2182"/>
      <c r="YR71" s="2182"/>
      <c r="YS71" s="2182"/>
      <c r="YT71" s="2182"/>
      <c r="YU71" s="2182"/>
      <c r="YV71" s="2181"/>
      <c r="YW71" s="2182"/>
      <c r="YX71" s="2182"/>
      <c r="YY71" s="2182"/>
      <c r="YZ71" s="2182"/>
      <c r="ZA71" s="2182"/>
      <c r="ZB71" s="2181"/>
      <c r="ZC71" s="2182"/>
      <c r="ZD71" s="2182"/>
      <c r="ZE71" s="2182"/>
      <c r="ZF71" s="2182"/>
      <c r="ZG71" s="2182"/>
      <c r="ZH71" s="2181"/>
      <c r="ZI71" s="2182"/>
      <c r="ZJ71" s="2182"/>
      <c r="ZK71" s="2182"/>
      <c r="ZL71" s="2182"/>
      <c r="ZM71" s="2182"/>
      <c r="ZN71" s="2181"/>
      <c r="ZO71" s="2182"/>
      <c r="ZP71" s="2182"/>
      <c r="ZQ71" s="2182"/>
      <c r="ZR71" s="2182"/>
      <c r="ZS71" s="2182"/>
      <c r="ZT71" s="2181"/>
      <c r="ZU71" s="2182"/>
      <c r="ZV71" s="2182"/>
      <c r="ZW71" s="2182"/>
      <c r="ZX71" s="2182"/>
      <c r="ZY71" s="2182"/>
      <c r="ZZ71" s="2181"/>
      <c r="AAA71" s="2182"/>
      <c r="AAB71" s="2182"/>
      <c r="AAC71" s="2182"/>
      <c r="AAD71" s="2182"/>
      <c r="AAE71" s="2182"/>
      <c r="AAF71" s="2181"/>
      <c r="AAG71" s="2182"/>
      <c r="AAH71" s="2182"/>
      <c r="AAI71" s="2182"/>
      <c r="AAJ71" s="2182"/>
      <c r="AAK71" s="2182"/>
      <c r="AAL71" s="2181"/>
      <c r="AAM71" s="2182"/>
      <c r="AAN71" s="2182"/>
      <c r="AAO71" s="2182"/>
      <c r="AAP71" s="2182"/>
      <c r="AAQ71" s="2182"/>
      <c r="AAR71" s="2181"/>
      <c r="AAS71" s="2182"/>
      <c r="AAT71" s="2182"/>
      <c r="AAU71" s="2182"/>
      <c r="AAV71" s="2182"/>
      <c r="AAW71" s="2182"/>
      <c r="AAX71" s="2181"/>
      <c r="AAY71" s="2182"/>
      <c r="AAZ71" s="2182"/>
      <c r="ABA71" s="2182"/>
      <c r="ABB71" s="2182"/>
      <c r="ABC71" s="2182"/>
      <c r="ABD71" s="2181"/>
      <c r="ABE71" s="2182"/>
      <c r="ABF71" s="2182"/>
      <c r="ABG71" s="2182"/>
      <c r="ABH71" s="2182"/>
      <c r="ABI71" s="2182"/>
      <c r="ABJ71" s="2181"/>
      <c r="ABK71" s="2182"/>
      <c r="ABL71" s="2182"/>
      <c r="ABM71" s="2182"/>
      <c r="ABN71" s="2182"/>
      <c r="ABO71" s="2182"/>
      <c r="ABP71" s="2181"/>
      <c r="ABQ71" s="2182"/>
      <c r="ABR71" s="2182"/>
      <c r="ABS71" s="2182"/>
      <c r="ABT71" s="2182"/>
      <c r="ABU71" s="2182"/>
      <c r="ABV71" s="2181"/>
      <c r="ABW71" s="2182"/>
      <c r="ABX71" s="2182"/>
      <c r="ABY71" s="2182"/>
      <c r="ABZ71" s="2182"/>
      <c r="ACA71" s="2182"/>
      <c r="ACB71" s="2181"/>
      <c r="ACC71" s="2182"/>
      <c r="ACD71" s="2182"/>
      <c r="ACE71" s="2182"/>
      <c r="ACF71" s="2182"/>
      <c r="ACG71" s="2182"/>
      <c r="ACH71" s="2181"/>
      <c r="ACI71" s="2182"/>
      <c r="ACJ71" s="2182"/>
      <c r="ACK71" s="2182"/>
      <c r="ACL71" s="2182"/>
      <c r="ACM71" s="2182"/>
      <c r="ACN71" s="2181"/>
      <c r="ACO71" s="2182"/>
      <c r="ACP71" s="2182"/>
      <c r="ACQ71" s="2182"/>
      <c r="ACR71" s="2182"/>
      <c r="ACS71" s="2182"/>
      <c r="ACT71" s="2181"/>
      <c r="ACU71" s="2182"/>
      <c r="ACV71" s="2182"/>
      <c r="ACW71" s="2182"/>
      <c r="ACX71" s="2182"/>
      <c r="ACY71" s="2182"/>
      <c r="ACZ71" s="2181"/>
      <c r="ADA71" s="2182"/>
      <c r="ADB71" s="2182"/>
      <c r="ADC71" s="2182"/>
      <c r="ADD71" s="2182"/>
      <c r="ADE71" s="2182"/>
      <c r="ADF71" s="2181"/>
      <c r="ADG71" s="2182"/>
      <c r="ADH71" s="2182"/>
      <c r="ADI71" s="2182"/>
      <c r="ADJ71" s="2182"/>
      <c r="ADK71" s="2182"/>
      <c r="ADL71" s="2181"/>
      <c r="ADM71" s="2182"/>
      <c r="ADN71" s="2182"/>
      <c r="ADO71" s="2182"/>
      <c r="ADP71" s="2182"/>
      <c r="ADQ71" s="2182"/>
      <c r="ADR71" s="2181"/>
      <c r="ADS71" s="2182"/>
      <c r="ADT71" s="2182"/>
      <c r="ADU71" s="2182"/>
      <c r="ADV71" s="2182"/>
      <c r="ADW71" s="2182"/>
      <c r="ADX71" s="2181"/>
      <c r="ADY71" s="2182"/>
      <c r="ADZ71" s="2182"/>
      <c r="AEA71" s="2182"/>
      <c r="AEB71" s="2182"/>
      <c r="AEC71" s="2182"/>
      <c r="AED71" s="2181"/>
      <c r="AEE71" s="2182"/>
      <c r="AEF71" s="2182"/>
      <c r="AEG71" s="2182"/>
      <c r="AEH71" s="2182"/>
      <c r="AEI71" s="2182"/>
      <c r="AEJ71" s="2181"/>
      <c r="AEK71" s="2182"/>
      <c r="AEL71" s="2182"/>
      <c r="AEM71" s="2182"/>
      <c r="AEN71" s="2182"/>
      <c r="AEO71" s="2182"/>
      <c r="AEP71" s="2181"/>
      <c r="AEQ71" s="2182"/>
      <c r="AER71" s="2182"/>
      <c r="AES71" s="2182"/>
      <c r="AET71" s="2182"/>
      <c r="AEU71" s="2182"/>
      <c r="AEV71" s="2181"/>
      <c r="AEW71" s="2182"/>
      <c r="AEX71" s="2182"/>
      <c r="AEY71" s="2182"/>
      <c r="AEZ71" s="2182"/>
      <c r="AFA71" s="2182"/>
      <c r="AFB71" s="2181"/>
      <c r="AFC71" s="2182"/>
      <c r="AFD71" s="2182"/>
      <c r="AFE71" s="2182"/>
      <c r="AFF71" s="2182"/>
      <c r="AFG71" s="2182"/>
      <c r="AFH71" s="2181"/>
      <c r="AFI71" s="2182"/>
      <c r="AFJ71" s="2182"/>
      <c r="AFK71" s="2182"/>
      <c r="AFL71" s="2182"/>
      <c r="AFM71" s="2182"/>
      <c r="AFN71" s="2181"/>
      <c r="AFO71" s="2182"/>
      <c r="AFP71" s="2182"/>
      <c r="AFQ71" s="2182"/>
      <c r="AFR71" s="2182"/>
      <c r="AFS71" s="2182"/>
      <c r="AFT71" s="2181"/>
      <c r="AFU71" s="2182"/>
      <c r="AFV71" s="2182"/>
      <c r="AFW71" s="2182"/>
      <c r="AFX71" s="2182"/>
      <c r="AFY71" s="2182"/>
      <c r="AFZ71" s="2181"/>
      <c r="AGA71" s="2182"/>
      <c r="AGB71" s="2182"/>
      <c r="AGC71" s="2182"/>
      <c r="AGD71" s="2182"/>
      <c r="AGE71" s="2182"/>
      <c r="AGF71" s="2181"/>
      <c r="AGG71" s="2182"/>
      <c r="AGH71" s="2182"/>
      <c r="AGI71" s="2182"/>
      <c r="AGJ71" s="2182"/>
      <c r="AGK71" s="2182"/>
      <c r="AGL71" s="2181"/>
      <c r="AGM71" s="2182"/>
      <c r="AGN71" s="2182"/>
      <c r="AGO71" s="2182"/>
      <c r="AGP71" s="2182"/>
      <c r="AGQ71" s="2182"/>
      <c r="AGR71" s="2181"/>
      <c r="AGS71" s="2182"/>
      <c r="AGT71" s="2182"/>
      <c r="AGU71" s="2182"/>
      <c r="AGV71" s="2182"/>
      <c r="AGW71" s="2182"/>
      <c r="AGX71" s="2181"/>
      <c r="AGY71" s="2182"/>
      <c r="AGZ71" s="2182"/>
      <c r="AHA71" s="2182"/>
      <c r="AHB71" s="2182"/>
      <c r="AHC71" s="2182"/>
      <c r="AHD71" s="2181"/>
      <c r="AHE71" s="2182"/>
      <c r="AHF71" s="2182"/>
      <c r="AHG71" s="2182"/>
      <c r="AHH71" s="2182"/>
      <c r="AHI71" s="2182"/>
      <c r="AHJ71" s="2181"/>
      <c r="AHK71" s="2182"/>
      <c r="AHL71" s="2182"/>
      <c r="AHM71" s="2182"/>
      <c r="AHN71" s="2182"/>
      <c r="AHO71" s="2182"/>
      <c r="AHP71" s="2181"/>
      <c r="AHQ71" s="2182"/>
      <c r="AHR71" s="2182"/>
      <c r="AHS71" s="2182"/>
      <c r="AHT71" s="2182"/>
      <c r="AHU71" s="2182"/>
      <c r="AHV71" s="2181"/>
      <c r="AHW71" s="2182"/>
      <c r="AHX71" s="2182"/>
      <c r="AHY71" s="2182"/>
      <c r="AHZ71" s="2182"/>
      <c r="AIA71" s="2182"/>
      <c r="AIB71" s="2181"/>
      <c r="AIC71" s="2182"/>
      <c r="AID71" s="2182"/>
      <c r="AIE71" s="2182"/>
      <c r="AIF71" s="2182"/>
      <c r="AIG71" s="2182"/>
      <c r="AIH71" s="2181"/>
      <c r="AII71" s="2182"/>
      <c r="AIJ71" s="2182"/>
      <c r="AIK71" s="2182"/>
      <c r="AIL71" s="2182"/>
      <c r="AIM71" s="2182"/>
      <c r="AIN71" s="2181"/>
      <c r="AIO71" s="2182"/>
      <c r="AIP71" s="2182"/>
      <c r="AIQ71" s="2182"/>
      <c r="AIR71" s="2182"/>
      <c r="AIS71" s="2182"/>
      <c r="AIT71" s="2181"/>
      <c r="AIU71" s="2182"/>
      <c r="AIV71" s="2182"/>
      <c r="AIW71" s="2182"/>
      <c r="AIX71" s="2182"/>
      <c r="AIY71" s="2182"/>
      <c r="AIZ71" s="2181"/>
      <c r="AJA71" s="2182"/>
      <c r="AJB71" s="2182"/>
      <c r="AJC71" s="2182"/>
      <c r="AJD71" s="2182"/>
      <c r="AJE71" s="2182"/>
      <c r="AJF71" s="2181"/>
      <c r="AJG71" s="2182"/>
      <c r="AJH71" s="2182"/>
      <c r="AJI71" s="2182"/>
      <c r="AJJ71" s="2182"/>
      <c r="AJK71" s="2182"/>
      <c r="AJL71" s="2181"/>
      <c r="AJM71" s="2182"/>
      <c r="AJN71" s="2182"/>
      <c r="AJO71" s="2182"/>
      <c r="AJP71" s="2182"/>
      <c r="AJQ71" s="2182"/>
      <c r="AJR71" s="2181"/>
      <c r="AJS71" s="2182"/>
      <c r="AJT71" s="2182"/>
      <c r="AJU71" s="2182"/>
      <c r="AJV71" s="2182"/>
      <c r="AJW71" s="2182"/>
      <c r="AJX71" s="2181"/>
      <c r="AJY71" s="2182"/>
      <c r="AJZ71" s="2182"/>
      <c r="AKA71" s="2182"/>
      <c r="AKB71" s="2182"/>
      <c r="AKC71" s="2182"/>
      <c r="AKD71" s="2181"/>
      <c r="AKE71" s="2182"/>
      <c r="AKF71" s="2182"/>
      <c r="AKG71" s="2182"/>
      <c r="AKH71" s="2182"/>
      <c r="AKI71" s="2182"/>
      <c r="AKJ71" s="2181"/>
      <c r="AKK71" s="2182"/>
      <c r="AKL71" s="2182"/>
      <c r="AKM71" s="2182"/>
      <c r="AKN71" s="2182"/>
      <c r="AKO71" s="2182"/>
      <c r="AKP71" s="2181"/>
      <c r="AKQ71" s="2182"/>
      <c r="AKR71" s="2182"/>
      <c r="AKS71" s="2182"/>
      <c r="AKT71" s="2182"/>
      <c r="AKU71" s="2182"/>
      <c r="AKV71" s="2181"/>
      <c r="AKW71" s="2182"/>
      <c r="AKX71" s="2182"/>
      <c r="AKY71" s="2182"/>
      <c r="AKZ71" s="2182"/>
      <c r="ALA71" s="2182"/>
      <c r="ALB71" s="2181"/>
      <c r="ALC71" s="2182"/>
      <c r="ALD71" s="2182"/>
      <c r="ALE71" s="2182"/>
      <c r="ALF71" s="2182"/>
      <c r="ALG71" s="2182"/>
      <c r="ALH71" s="2181"/>
      <c r="ALI71" s="2182"/>
      <c r="ALJ71" s="2182"/>
      <c r="ALK71" s="2182"/>
      <c r="ALL71" s="2182"/>
      <c r="ALM71" s="2182"/>
      <c r="ALN71" s="2181"/>
      <c r="ALO71" s="2182"/>
      <c r="ALP71" s="2182"/>
      <c r="ALQ71" s="2182"/>
      <c r="ALR71" s="2182"/>
      <c r="ALS71" s="2182"/>
      <c r="ALT71" s="2181"/>
      <c r="ALU71" s="2182"/>
      <c r="ALV71" s="2182"/>
      <c r="ALW71" s="2182"/>
      <c r="ALX71" s="2182"/>
      <c r="ALY71" s="2182"/>
      <c r="ALZ71" s="2181"/>
      <c r="AMA71" s="2182"/>
      <c r="AMB71" s="2182"/>
      <c r="AMC71" s="2182"/>
      <c r="AMD71" s="2182"/>
      <c r="AME71" s="2182"/>
      <c r="AMF71" s="2181"/>
      <c r="AMG71" s="2182"/>
      <c r="AMH71" s="2182"/>
      <c r="AMI71" s="2182"/>
      <c r="AMJ71" s="2182"/>
      <c r="AMK71" s="2182"/>
      <c r="AML71" s="2181"/>
      <c r="AMM71" s="2182"/>
      <c r="AMN71" s="2182"/>
      <c r="AMO71" s="2182"/>
      <c r="AMP71" s="2182"/>
      <c r="AMQ71" s="2182"/>
      <c r="AMR71" s="2181"/>
      <c r="AMS71" s="2182"/>
      <c r="AMT71" s="2182"/>
      <c r="AMU71" s="2182"/>
      <c r="AMV71" s="2182"/>
      <c r="AMW71" s="2182"/>
      <c r="AMX71" s="2181"/>
      <c r="AMY71" s="2182"/>
      <c r="AMZ71" s="2182"/>
      <c r="ANA71" s="2182"/>
      <c r="ANB71" s="2182"/>
      <c r="ANC71" s="2182"/>
      <c r="AND71" s="2181"/>
      <c r="ANE71" s="2182"/>
      <c r="ANF71" s="2182"/>
      <c r="ANG71" s="2182"/>
      <c r="ANH71" s="2182"/>
      <c r="ANI71" s="2182"/>
      <c r="ANJ71" s="2181"/>
      <c r="ANK71" s="2182"/>
      <c r="ANL71" s="2182"/>
      <c r="ANM71" s="2182"/>
      <c r="ANN71" s="2182"/>
      <c r="ANO71" s="2182"/>
      <c r="ANP71" s="2181"/>
      <c r="ANQ71" s="2182"/>
      <c r="ANR71" s="2182"/>
      <c r="ANS71" s="2182"/>
      <c r="ANT71" s="2182"/>
      <c r="ANU71" s="2182"/>
      <c r="ANV71" s="2181"/>
      <c r="ANW71" s="2182"/>
      <c r="ANX71" s="2182"/>
      <c r="ANY71" s="2182"/>
      <c r="ANZ71" s="2182"/>
      <c r="AOA71" s="2182"/>
      <c r="AOB71" s="2181"/>
      <c r="AOC71" s="2182"/>
      <c r="AOD71" s="2182"/>
      <c r="AOE71" s="2182"/>
      <c r="AOF71" s="2182"/>
      <c r="AOG71" s="2182"/>
      <c r="AOH71" s="2181"/>
      <c r="AOI71" s="2182"/>
      <c r="AOJ71" s="2182"/>
      <c r="AOK71" s="2182"/>
      <c r="AOL71" s="2182"/>
      <c r="AOM71" s="2182"/>
      <c r="AON71" s="2181"/>
      <c r="AOO71" s="2182"/>
      <c r="AOP71" s="2182"/>
      <c r="AOQ71" s="2182"/>
      <c r="AOR71" s="2182"/>
      <c r="AOS71" s="2182"/>
      <c r="AOT71" s="2181"/>
      <c r="AOU71" s="2182"/>
      <c r="AOV71" s="2182"/>
      <c r="AOW71" s="2182"/>
      <c r="AOX71" s="2182"/>
      <c r="AOY71" s="2182"/>
      <c r="AOZ71" s="2181"/>
      <c r="APA71" s="2182"/>
      <c r="APB71" s="2182"/>
      <c r="APC71" s="2182"/>
      <c r="APD71" s="2182"/>
      <c r="APE71" s="2182"/>
      <c r="APF71" s="2181"/>
      <c r="APG71" s="2182"/>
      <c r="APH71" s="2182"/>
      <c r="API71" s="2182"/>
      <c r="APJ71" s="2182"/>
      <c r="APK71" s="2182"/>
      <c r="APL71" s="2181"/>
      <c r="APM71" s="2182"/>
      <c r="APN71" s="2182"/>
      <c r="APO71" s="2182"/>
      <c r="APP71" s="2182"/>
      <c r="APQ71" s="2182"/>
      <c r="APR71" s="2181"/>
      <c r="APS71" s="2182"/>
      <c r="APT71" s="2182"/>
      <c r="APU71" s="2182"/>
      <c r="APV71" s="2182"/>
      <c r="APW71" s="2182"/>
      <c r="APX71" s="2181"/>
      <c r="APY71" s="2182"/>
      <c r="APZ71" s="2182"/>
      <c r="AQA71" s="2182"/>
      <c r="AQB71" s="2182"/>
      <c r="AQC71" s="2182"/>
      <c r="AQD71" s="2181"/>
      <c r="AQE71" s="2182"/>
      <c r="AQF71" s="2182"/>
      <c r="AQG71" s="2182"/>
      <c r="AQH71" s="2182"/>
      <c r="AQI71" s="2182"/>
      <c r="AQJ71" s="2181"/>
      <c r="AQK71" s="2182"/>
      <c r="AQL71" s="2182"/>
      <c r="AQM71" s="2182"/>
      <c r="AQN71" s="2182"/>
      <c r="AQO71" s="2182"/>
      <c r="AQP71" s="2181"/>
      <c r="AQQ71" s="2182"/>
      <c r="AQR71" s="2182"/>
      <c r="AQS71" s="2182"/>
      <c r="AQT71" s="2182"/>
      <c r="AQU71" s="2182"/>
      <c r="AQV71" s="2181"/>
      <c r="AQW71" s="2182"/>
      <c r="AQX71" s="2182"/>
      <c r="AQY71" s="2182"/>
      <c r="AQZ71" s="2182"/>
      <c r="ARA71" s="2182"/>
      <c r="ARB71" s="2181"/>
      <c r="ARC71" s="2182"/>
      <c r="ARD71" s="2182"/>
      <c r="ARE71" s="2182"/>
      <c r="ARF71" s="2182"/>
      <c r="ARG71" s="2182"/>
      <c r="ARH71" s="2181"/>
      <c r="ARI71" s="2182"/>
      <c r="ARJ71" s="2182"/>
      <c r="ARK71" s="2182"/>
      <c r="ARL71" s="2182"/>
      <c r="ARM71" s="2182"/>
      <c r="ARN71" s="2181"/>
      <c r="ARO71" s="2182"/>
      <c r="ARP71" s="2182"/>
      <c r="ARQ71" s="2182"/>
      <c r="ARR71" s="2182"/>
      <c r="ARS71" s="2182"/>
      <c r="ART71" s="2181"/>
      <c r="ARU71" s="2182"/>
      <c r="ARV71" s="2182"/>
      <c r="ARW71" s="2182"/>
      <c r="ARX71" s="2182"/>
      <c r="ARY71" s="2182"/>
      <c r="ARZ71" s="2181"/>
      <c r="ASA71" s="2182"/>
      <c r="ASB71" s="2182"/>
      <c r="ASC71" s="2182"/>
      <c r="ASD71" s="2182"/>
      <c r="ASE71" s="2182"/>
      <c r="ASF71" s="2181"/>
      <c r="ASG71" s="2182"/>
      <c r="ASH71" s="2182"/>
      <c r="ASI71" s="2182"/>
      <c r="ASJ71" s="2182"/>
      <c r="ASK71" s="2182"/>
      <c r="ASL71" s="2181"/>
      <c r="ASM71" s="2182"/>
      <c r="ASN71" s="2182"/>
      <c r="ASO71" s="2182"/>
      <c r="ASP71" s="2182"/>
      <c r="ASQ71" s="2182"/>
      <c r="ASR71" s="2181"/>
      <c r="ASS71" s="2182"/>
      <c r="AST71" s="2182"/>
      <c r="ASU71" s="2182"/>
      <c r="ASV71" s="2182"/>
      <c r="ASW71" s="2182"/>
      <c r="ASX71" s="2181"/>
      <c r="ASY71" s="2182"/>
      <c r="ASZ71" s="2182"/>
      <c r="ATA71" s="2182"/>
      <c r="ATB71" s="2182"/>
      <c r="ATC71" s="2182"/>
      <c r="ATD71" s="2181"/>
      <c r="ATE71" s="2182"/>
      <c r="ATF71" s="2182"/>
      <c r="ATG71" s="2182"/>
      <c r="ATH71" s="2182"/>
      <c r="ATI71" s="2182"/>
      <c r="ATJ71" s="2181"/>
      <c r="ATK71" s="2182"/>
      <c r="ATL71" s="2182"/>
      <c r="ATM71" s="2182"/>
      <c r="ATN71" s="2182"/>
      <c r="ATO71" s="2182"/>
      <c r="ATP71" s="2181"/>
      <c r="ATQ71" s="2182"/>
      <c r="ATR71" s="2182"/>
      <c r="ATS71" s="2182"/>
      <c r="ATT71" s="2182"/>
      <c r="ATU71" s="2182"/>
      <c r="ATV71" s="2181"/>
      <c r="ATW71" s="2182"/>
      <c r="ATX71" s="2182"/>
      <c r="ATY71" s="2182"/>
      <c r="ATZ71" s="2182"/>
      <c r="AUA71" s="2182"/>
      <c r="AUB71" s="2181"/>
      <c r="AUC71" s="2182"/>
      <c r="AUD71" s="2182"/>
      <c r="AUE71" s="2182"/>
      <c r="AUF71" s="2182"/>
      <c r="AUG71" s="2182"/>
      <c r="AUH71" s="2181"/>
      <c r="AUI71" s="2182"/>
      <c r="AUJ71" s="2182"/>
      <c r="AUK71" s="2182"/>
      <c r="AUL71" s="2182"/>
      <c r="AUM71" s="2182"/>
      <c r="AUN71" s="2181"/>
      <c r="AUO71" s="2182"/>
      <c r="AUP71" s="2182"/>
      <c r="AUQ71" s="2182"/>
      <c r="AUR71" s="2182"/>
      <c r="AUS71" s="2182"/>
      <c r="AUT71" s="2181"/>
      <c r="AUU71" s="2182"/>
      <c r="AUV71" s="2182"/>
      <c r="AUW71" s="2182"/>
      <c r="AUX71" s="2182"/>
      <c r="AUY71" s="2182"/>
      <c r="AUZ71" s="2181"/>
      <c r="AVA71" s="2182"/>
      <c r="AVB71" s="2182"/>
      <c r="AVC71" s="2182"/>
      <c r="AVD71" s="2182"/>
      <c r="AVE71" s="2182"/>
      <c r="AVF71" s="2181"/>
      <c r="AVG71" s="2182"/>
      <c r="AVH71" s="2182"/>
      <c r="AVI71" s="2182"/>
      <c r="AVJ71" s="2182"/>
      <c r="AVK71" s="2182"/>
      <c r="AVL71" s="2181"/>
      <c r="AVM71" s="2182"/>
      <c r="AVN71" s="2182"/>
      <c r="AVO71" s="2182"/>
      <c r="AVP71" s="2182"/>
      <c r="AVQ71" s="2182"/>
      <c r="AVR71" s="2181"/>
      <c r="AVS71" s="2182"/>
      <c r="AVT71" s="2182"/>
      <c r="AVU71" s="2182"/>
      <c r="AVV71" s="2182"/>
      <c r="AVW71" s="2182"/>
      <c r="AVX71" s="2181"/>
      <c r="AVY71" s="2182"/>
      <c r="AVZ71" s="2182"/>
      <c r="AWA71" s="2182"/>
      <c r="AWB71" s="2182"/>
      <c r="AWC71" s="2182"/>
      <c r="AWD71" s="2181"/>
      <c r="AWE71" s="2182"/>
      <c r="AWF71" s="2182"/>
      <c r="AWG71" s="2182"/>
      <c r="AWH71" s="2182"/>
      <c r="AWI71" s="2182"/>
      <c r="AWJ71" s="2181"/>
      <c r="AWK71" s="2182"/>
      <c r="AWL71" s="2182"/>
      <c r="AWM71" s="2182"/>
      <c r="AWN71" s="2182"/>
      <c r="AWO71" s="2182"/>
      <c r="AWP71" s="2181"/>
      <c r="AWQ71" s="2182"/>
      <c r="AWR71" s="2182"/>
      <c r="AWS71" s="2182"/>
      <c r="AWT71" s="2182"/>
      <c r="AWU71" s="2182"/>
      <c r="AWV71" s="2181"/>
      <c r="AWW71" s="2182"/>
      <c r="AWX71" s="2182"/>
      <c r="AWY71" s="2182"/>
      <c r="AWZ71" s="2182"/>
      <c r="AXA71" s="2182"/>
      <c r="AXB71" s="2181"/>
      <c r="AXC71" s="2182"/>
      <c r="AXD71" s="2182"/>
      <c r="AXE71" s="2182"/>
      <c r="AXF71" s="2182"/>
      <c r="AXG71" s="2182"/>
      <c r="AXH71" s="2181"/>
      <c r="AXI71" s="2182"/>
      <c r="AXJ71" s="2182"/>
      <c r="AXK71" s="2182"/>
      <c r="AXL71" s="2182"/>
      <c r="AXM71" s="2182"/>
      <c r="AXN71" s="2181"/>
      <c r="AXO71" s="2182"/>
      <c r="AXP71" s="2182"/>
      <c r="AXQ71" s="2182"/>
      <c r="AXR71" s="2182"/>
      <c r="AXS71" s="2182"/>
      <c r="AXT71" s="2181"/>
      <c r="AXU71" s="2182"/>
      <c r="AXV71" s="2182"/>
      <c r="AXW71" s="2182"/>
      <c r="AXX71" s="2182"/>
      <c r="AXY71" s="2182"/>
      <c r="AXZ71" s="2181"/>
      <c r="AYA71" s="2182"/>
      <c r="AYB71" s="2182"/>
      <c r="AYC71" s="2182"/>
      <c r="AYD71" s="2182"/>
      <c r="AYE71" s="2182"/>
      <c r="AYF71" s="2181"/>
      <c r="AYG71" s="2182"/>
      <c r="AYH71" s="2182"/>
      <c r="AYI71" s="2182"/>
      <c r="AYJ71" s="2182"/>
      <c r="AYK71" s="2182"/>
      <c r="AYL71" s="2181"/>
      <c r="AYM71" s="2182"/>
      <c r="AYN71" s="2182"/>
      <c r="AYO71" s="2182"/>
      <c r="AYP71" s="2182"/>
      <c r="AYQ71" s="2182"/>
      <c r="AYR71" s="2181"/>
      <c r="AYS71" s="2182"/>
      <c r="AYT71" s="2182"/>
      <c r="AYU71" s="2182"/>
      <c r="AYV71" s="2182"/>
      <c r="AYW71" s="2182"/>
      <c r="AYX71" s="2181"/>
      <c r="AYY71" s="2182"/>
      <c r="AYZ71" s="2182"/>
      <c r="AZA71" s="2182"/>
      <c r="AZB71" s="2182"/>
      <c r="AZC71" s="2182"/>
      <c r="AZD71" s="2181"/>
      <c r="AZE71" s="2182"/>
      <c r="AZF71" s="2182"/>
      <c r="AZG71" s="2182"/>
      <c r="AZH71" s="2182"/>
      <c r="AZI71" s="2182"/>
      <c r="AZJ71" s="2181"/>
      <c r="AZK71" s="2182"/>
      <c r="AZL71" s="2182"/>
      <c r="AZM71" s="2182"/>
      <c r="AZN71" s="2182"/>
      <c r="AZO71" s="2182"/>
      <c r="AZP71" s="2181"/>
      <c r="AZQ71" s="2182"/>
      <c r="AZR71" s="2182"/>
      <c r="AZS71" s="2182"/>
      <c r="AZT71" s="2182"/>
      <c r="AZU71" s="2182"/>
      <c r="AZV71" s="2181"/>
      <c r="AZW71" s="2182"/>
      <c r="AZX71" s="2182"/>
      <c r="AZY71" s="2182"/>
      <c r="AZZ71" s="2182"/>
      <c r="BAA71" s="2182"/>
      <c r="BAB71" s="2181"/>
      <c r="BAC71" s="2182"/>
      <c r="BAD71" s="2182"/>
      <c r="BAE71" s="2182"/>
      <c r="BAF71" s="2182"/>
      <c r="BAG71" s="2182"/>
      <c r="BAH71" s="2181"/>
      <c r="BAI71" s="2182"/>
      <c r="BAJ71" s="2182"/>
      <c r="BAK71" s="2182"/>
      <c r="BAL71" s="2182"/>
      <c r="BAM71" s="2182"/>
      <c r="BAN71" s="2181"/>
      <c r="BAO71" s="2182"/>
      <c r="BAP71" s="2182"/>
      <c r="BAQ71" s="2182"/>
      <c r="BAR71" s="2182"/>
      <c r="BAS71" s="2182"/>
      <c r="BAT71" s="2181"/>
      <c r="BAU71" s="2182"/>
      <c r="BAV71" s="2182"/>
      <c r="BAW71" s="2182"/>
      <c r="BAX71" s="2182"/>
      <c r="BAY71" s="2182"/>
      <c r="BAZ71" s="2181"/>
      <c r="BBA71" s="2182"/>
      <c r="BBB71" s="2182"/>
      <c r="BBC71" s="2182"/>
      <c r="BBD71" s="2182"/>
      <c r="BBE71" s="2182"/>
      <c r="BBF71" s="2181"/>
      <c r="BBG71" s="2182"/>
      <c r="BBH71" s="2182"/>
      <c r="BBI71" s="2182"/>
      <c r="BBJ71" s="2182"/>
      <c r="BBK71" s="2182"/>
      <c r="BBL71" s="2181"/>
      <c r="BBM71" s="2182"/>
      <c r="BBN71" s="2182"/>
      <c r="BBO71" s="2182"/>
      <c r="BBP71" s="2182"/>
      <c r="BBQ71" s="2182"/>
      <c r="BBR71" s="2181"/>
      <c r="BBS71" s="2182"/>
      <c r="BBT71" s="2182"/>
      <c r="BBU71" s="2182"/>
      <c r="BBV71" s="2182"/>
      <c r="BBW71" s="2182"/>
      <c r="BBX71" s="2181"/>
      <c r="BBY71" s="2182"/>
      <c r="BBZ71" s="2182"/>
      <c r="BCA71" s="2182"/>
      <c r="BCB71" s="2182"/>
      <c r="BCC71" s="2182"/>
      <c r="BCD71" s="2181"/>
      <c r="BCE71" s="2182"/>
      <c r="BCF71" s="2182"/>
      <c r="BCG71" s="2182"/>
      <c r="BCH71" s="2182"/>
      <c r="BCI71" s="2182"/>
      <c r="BCJ71" s="2181"/>
      <c r="BCK71" s="2182"/>
      <c r="BCL71" s="2182"/>
      <c r="BCM71" s="2182"/>
      <c r="BCN71" s="2182"/>
      <c r="BCO71" s="2182"/>
      <c r="BCP71" s="2181"/>
      <c r="BCQ71" s="2182"/>
      <c r="BCR71" s="2182"/>
      <c r="BCS71" s="2182"/>
      <c r="BCT71" s="2182"/>
      <c r="BCU71" s="2182"/>
      <c r="BCV71" s="2181"/>
      <c r="BCW71" s="2182"/>
      <c r="BCX71" s="2182"/>
      <c r="BCY71" s="2182"/>
      <c r="BCZ71" s="2182"/>
      <c r="BDA71" s="2182"/>
      <c r="BDB71" s="2181"/>
      <c r="BDC71" s="2182"/>
      <c r="BDD71" s="2182"/>
      <c r="BDE71" s="2182"/>
      <c r="BDF71" s="2182"/>
      <c r="BDG71" s="2182"/>
      <c r="BDH71" s="2181"/>
      <c r="BDI71" s="2182"/>
      <c r="BDJ71" s="2182"/>
      <c r="BDK71" s="2182"/>
      <c r="BDL71" s="2182"/>
      <c r="BDM71" s="2182"/>
      <c r="BDN71" s="2181"/>
      <c r="BDO71" s="2182"/>
      <c r="BDP71" s="2182"/>
      <c r="BDQ71" s="2182"/>
      <c r="BDR71" s="2182"/>
      <c r="BDS71" s="2182"/>
      <c r="BDT71" s="2181"/>
      <c r="BDU71" s="2182"/>
      <c r="BDV71" s="2182"/>
      <c r="BDW71" s="2182"/>
      <c r="BDX71" s="2182"/>
      <c r="BDY71" s="2182"/>
      <c r="BDZ71" s="2181"/>
      <c r="BEA71" s="2182"/>
      <c r="BEB71" s="2182"/>
      <c r="BEC71" s="2182"/>
      <c r="BED71" s="2182"/>
      <c r="BEE71" s="2182"/>
      <c r="BEF71" s="2181"/>
      <c r="BEG71" s="2182"/>
      <c r="BEH71" s="2182"/>
      <c r="BEI71" s="2182"/>
      <c r="BEJ71" s="2182"/>
      <c r="BEK71" s="2182"/>
      <c r="BEL71" s="2181"/>
      <c r="BEM71" s="2182"/>
      <c r="BEN71" s="2182"/>
      <c r="BEO71" s="2182"/>
      <c r="BEP71" s="2182"/>
      <c r="BEQ71" s="2182"/>
      <c r="BER71" s="2181"/>
      <c r="BES71" s="2182"/>
      <c r="BET71" s="2182"/>
      <c r="BEU71" s="2182"/>
      <c r="BEV71" s="2182"/>
      <c r="BEW71" s="2182"/>
      <c r="BEX71" s="2181"/>
      <c r="BEY71" s="2182"/>
      <c r="BEZ71" s="2182"/>
      <c r="BFA71" s="2182"/>
      <c r="BFB71" s="2182"/>
      <c r="BFC71" s="2182"/>
      <c r="BFD71" s="2181"/>
      <c r="BFE71" s="2182"/>
      <c r="BFF71" s="2182"/>
      <c r="BFG71" s="2182"/>
      <c r="BFH71" s="2182"/>
      <c r="BFI71" s="2182"/>
      <c r="BFJ71" s="2181"/>
      <c r="BFK71" s="2182"/>
      <c r="BFL71" s="2182"/>
      <c r="BFM71" s="2182"/>
      <c r="BFN71" s="2182"/>
      <c r="BFO71" s="2182"/>
      <c r="BFP71" s="2181"/>
      <c r="BFQ71" s="2182"/>
      <c r="BFR71" s="2182"/>
      <c r="BFS71" s="2182"/>
      <c r="BFT71" s="2182"/>
      <c r="BFU71" s="2182"/>
      <c r="BFV71" s="2181"/>
      <c r="BFW71" s="2182"/>
      <c r="BFX71" s="2182"/>
      <c r="BFY71" s="2182"/>
      <c r="BFZ71" s="2182"/>
      <c r="BGA71" s="2182"/>
      <c r="BGB71" s="2181"/>
      <c r="BGC71" s="2182"/>
      <c r="BGD71" s="2182"/>
      <c r="BGE71" s="2182"/>
      <c r="BGF71" s="2182"/>
      <c r="BGG71" s="2182"/>
      <c r="BGH71" s="2181"/>
      <c r="BGI71" s="2182"/>
      <c r="BGJ71" s="2182"/>
      <c r="BGK71" s="2182"/>
      <c r="BGL71" s="2182"/>
      <c r="BGM71" s="2182"/>
      <c r="BGN71" s="2181"/>
      <c r="BGO71" s="2182"/>
      <c r="BGP71" s="2182"/>
      <c r="BGQ71" s="2182"/>
      <c r="BGR71" s="2182"/>
      <c r="BGS71" s="2182"/>
      <c r="BGT71" s="2181"/>
      <c r="BGU71" s="2182"/>
      <c r="BGV71" s="2182"/>
      <c r="BGW71" s="2182"/>
      <c r="BGX71" s="2182"/>
      <c r="BGY71" s="2182"/>
      <c r="BGZ71" s="2181"/>
      <c r="BHA71" s="2182"/>
      <c r="BHB71" s="2182"/>
      <c r="BHC71" s="2182"/>
      <c r="BHD71" s="2182"/>
      <c r="BHE71" s="2182"/>
      <c r="BHF71" s="2181"/>
      <c r="BHG71" s="2182"/>
      <c r="BHH71" s="2182"/>
      <c r="BHI71" s="2182"/>
      <c r="BHJ71" s="2182"/>
      <c r="BHK71" s="2182"/>
      <c r="BHL71" s="2181"/>
      <c r="BHM71" s="2182"/>
      <c r="BHN71" s="2182"/>
      <c r="BHO71" s="2182"/>
      <c r="BHP71" s="2182"/>
      <c r="BHQ71" s="2182"/>
      <c r="BHR71" s="2181"/>
      <c r="BHS71" s="2182"/>
      <c r="BHT71" s="2182"/>
      <c r="BHU71" s="2182"/>
      <c r="BHV71" s="2182"/>
      <c r="BHW71" s="2182"/>
      <c r="BHX71" s="2181"/>
      <c r="BHY71" s="2182"/>
      <c r="BHZ71" s="2182"/>
      <c r="BIA71" s="2182"/>
      <c r="BIB71" s="2182"/>
      <c r="BIC71" s="2182"/>
      <c r="BID71" s="2181"/>
      <c r="BIE71" s="2182"/>
      <c r="BIF71" s="2182"/>
      <c r="BIG71" s="2182"/>
      <c r="BIH71" s="2182"/>
      <c r="BII71" s="2182"/>
      <c r="BIJ71" s="2181"/>
      <c r="BIK71" s="2182"/>
      <c r="BIL71" s="2182"/>
      <c r="BIM71" s="2182"/>
      <c r="BIN71" s="2182"/>
      <c r="BIO71" s="2182"/>
      <c r="BIP71" s="2181"/>
      <c r="BIQ71" s="2182"/>
      <c r="BIR71" s="2182"/>
      <c r="BIS71" s="2182"/>
      <c r="BIT71" s="2182"/>
      <c r="BIU71" s="2182"/>
      <c r="BIV71" s="2181"/>
      <c r="BIW71" s="2182"/>
      <c r="BIX71" s="2182"/>
      <c r="BIY71" s="2182"/>
      <c r="BIZ71" s="2182"/>
      <c r="BJA71" s="2182"/>
      <c r="BJB71" s="2181"/>
      <c r="BJC71" s="2182"/>
      <c r="BJD71" s="2182"/>
      <c r="BJE71" s="2182"/>
      <c r="BJF71" s="2182"/>
      <c r="BJG71" s="2182"/>
      <c r="BJH71" s="2181"/>
      <c r="BJI71" s="2182"/>
      <c r="BJJ71" s="2182"/>
      <c r="BJK71" s="2182"/>
      <c r="BJL71" s="2182"/>
      <c r="BJM71" s="2182"/>
      <c r="BJN71" s="2181"/>
      <c r="BJO71" s="2182"/>
      <c r="BJP71" s="2182"/>
      <c r="BJQ71" s="2182"/>
      <c r="BJR71" s="2182"/>
      <c r="BJS71" s="2182"/>
      <c r="BJT71" s="2181"/>
      <c r="BJU71" s="2182"/>
      <c r="BJV71" s="2182"/>
      <c r="BJW71" s="2182"/>
      <c r="BJX71" s="2182"/>
      <c r="BJY71" s="2182"/>
      <c r="BJZ71" s="2181"/>
      <c r="BKA71" s="2182"/>
      <c r="BKB71" s="2182"/>
      <c r="BKC71" s="2182"/>
      <c r="BKD71" s="2182"/>
      <c r="BKE71" s="2182"/>
      <c r="BKF71" s="2181"/>
      <c r="BKG71" s="2182"/>
      <c r="BKH71" s="2182"/>
      <c r="BKI71" s="2182"/>
      <c r="BKJ71" s="2182"/>
      <c r="BKK71" s="2182"/>
      <c r="BKL71" s="2181"/>
      <c r="BKM71" s="2182"/>
      <c r="BKN71" s="2182"/>
      <c r="BKO71" s="2182"/>
      <c r="BKP71" s="2182"/>
      <c r="BKQ71" s="2182"/>
      <c r="BKR71" s="2181"/>
      <c r="BKS71" s="2182"/>
      <c r="BKT71" s="2182"/>
      <c r="BKU71" s="2182"/>
      <c r="BKV71" s="2182"/>
      <c r="BKW71" s="2182"/>
      <c r="BKX71" s="2181"/>
      <c r="BKY71" s="2182"/>
      <c r="BKZ71" s="2182"/>
      <c r="BLA71" s="2182"/>
      <c r="BLB71" s="2182"/>
      <c r="BLC71" s="2182"/>
      <c r="BLD71" s="2181"/>
      <c r="BLE71" s="2182"/>
      <c r="BLF71" s="2182"/>
      <c r="BLG71" s="2182"/>
      <c r="BLH71" s="2182"/>
      <c r="BLI71" s="2182"/>
      <c r="BLJ71" s="2181"/>
      <c r="BLK71" s="2182"/>
      <c r="BLL71" s="2182"/>
      <c r="BLM71" s="2182"/>
      <c r="BLN71" s="2182"/>
      <c r="BLO71" s="2182"/>
      <c r="BLP71" s="2181"/>
      <c r="BLQ71" s="2182"/>
      <c r="BLR71" s="2182"/>
      <c r="BLS71" s="2182"/>
      <c r="BLT71" s="2182"/>
      <c r="BLU71" s="2182"/>
      <c r="BLV71" s="2181"/>
      <c r="BLW71" s="2182"/>
      <c r="BLX71" s="2182"/>
      <c r="BLY71" s="2182"/>
      <c r="BLZ71" s="2182"/>
      <c r="BMA71" s="2182"/>
      <c r="BMB71" s="2181"/>
      <c r="BMC71" s="2182"/>
      <c r="BMD71" s="2182"/>
      <c r="BME71" s="2182"/>
      <c r="BMF71" s="2182"/>
      <c r="BMG71" s="2182"/>
      <c r="BMH71" s="2181"/>
      <c r="BMI71" s="2182"/>
      <c r="BMJ71" s="2182"/>
      <c r="BMK71" s="2182"/>
      <c r="BML71" s="2182"/>
      <c r="BMM71" s="2182"/>
      <c r="BMN71" s="2181"/>
      <c r="BMO71" s="2182"/>
      <c r="BMP71" s="2182"/>
      <c r="BMQ71" s="2182"/>
      <c r="BMR71" s="2182"/>
      <c r="BMS71" s="2182"/>
      <c r="BMT71" s="2181"/>
      <c r="BMU71" s="2182"/>
      <c r="BMV71" s="2182"/>
      <c r="BMW71" s="2182"/>
      <c r="BMX71" s="2182"/>
      <c r="BMY71" s="2182"/>
      <c r="BMZ71" s="2181"/>
      <c r="BNA71" s="2182"/>
      <c r="BNB71" s="2182"/>
      <c r="BNC71" s="2182"/>
      <c r="BND71" s="2182"/>
      <c r="BNE71" s="2182"/>
      <c r="BNF71" s="2181"/>
      <c r="BNG71" s="2182"/>
      <c r="BNH71" s="2182"/>
      <c r="BNI71" s="2182"/>
      <c r="BNJ71" s="2182"/>
      <c r="BNK71" s="2182"/>
      <c r="BNL71" s="2181"/>
      <c r="BNM71" s="2182"/>
      <c r="BNN71" s="2182"/>
      <c r="BNO71" s="2182"/>
      <c r="BNP71" s="2182"/>
      <c r="BNQ71" s="2182"/>
      <c r="BNR71" s="2181"/>
      <c r="BNS71" s="2182"/>
      <c r="BNT71" s="2182"/>
      <c r="BNU71" s="2182"/>
      <c r="BNV71" s="2182"/>
      <c r="BNW71" s="2182"/>
      <c r="BNX71" s="2181"/>
      <c r="BNY71" s="2182"/>
      <c r="BNZ71" s="2182"/>
      <c r="BOA71" s="2182"/>
      <c r="BOB71" s="2182"/>
      <c r="BOC71" s="2182"/>
      <c r="BOD71" s="2181"/>
      <c r="BOE71" s="2182"/>
      <c r="BOF71" s="2182"/>
      <c r="BOG71" s="2182"/>
      <c r="BOH71" s="2182"/>
      <c r="BOI71" s="2182"/>
      <c r="BOJ71" s="2181"/>
      <c r="BOK71" s="2182"/>
      <c r="BOL71" s="2182"/>
      <c r="BOM71" s="2182"/>
      <c r="BON71" s="2182"/>
      <c r="BOO71" s="2182"/>
      <c r="BOP71" s="2181"/>
      <c r="BOQ71" s="2182"/>
      <c r="BOR71" s="2182"/>
      <c r="BOS71" s="2182"/>
      <c r="BOT71" s="2182"/>
      <c r="BOU71" s="2182"/>
      <c r="BOV71" s="2181"/>
      <c r="BOW71" s="2182"/>
      <c r="BOX71" s="2182"/>
      <c r="BOY71" s="2182"/>
      <c r="BOZ71" s="2182"/>
      <c r="BPA71" s="2182"/>
      <c r="BPB71" s="2181"/>
      <c r="BPC71" s="2182"/>
      <c r="BPD71" s="2182"/>
      <c r="BPE71" s="2182"/>
      <c r="BPF71" s="2182"/>
      <c r="BPG71" s="2182"/>
      <c r="BPH71" s="2181"/>
      <c r="BPI71" s="2182"/>
      <c r="BPJ71" s="2182"/>
      <c r="BPK71" s="2182"/>
      <c r="BPL71" s="2182"/>
      <c r="BPM71" s="2182"/>
      <c r="BPN71" s="2181"/>
      <c r="BPO71" s="2182"/>
      <c r="BPP71" s="2182"/>
      <c r="BPQ71" s="2182"/>
      <c r="BPR71" s="2182"/>
      <c r="BPS71" s="2182"/>
      <c r="BPT71" s="2181"/>
      <c r="BPU71" s="2182"/>
      <c r="BPV71" s="2182"/>
      <c r="BPW71" s="2182"/>
      <c r="BPX71" s="2182"/>
      <c r="BPY71" s="2182"/>
      <c r="BPZ71" s="2181"/>
      <c r="BQA71" s="2182"/>
      <c r="BQB71" s="2182"/>
      <c r="BQC71" s="2182"/>
      <c r="BQD71" s="2182"/>
      <c r="BQE71" s="2182"/>
      <c r="BQF71" s="2181"/>
      <c r="BQG71" s="2182"/>
      <c r="BQH71" s="2182"/>
      <c r="BQI71" s="2182"/>
      <c r="BQJ71" s="2182"/>
      <c r="BQK71" s="2182"/>
      <c r="BQL71" s="2181"/>
      <c r="BQM71" s="2182"/>
      <c r="BQN71" s="2182"/>
      <c r="BQO71" s="2182"/>
      <c r="BQP71" s="2182"/>
      <c r="BQQ71" s="2182"/>
      <c r="BQR71" s="2181"/>
      <c r="BQS71" s="2182"/>
      <c r="BQT71" s="2182"/>
      <c r="BQU71" s="2182"/>
      <c r="BQV71" s="2182"/>
      <c r="BQW71" s="2182"/>
      <c r="BQX71" s="2181"/>
      <c r="BQY71" s="2182"/>
      <c r="BQZ71" s="2182"/>
      <c r="BRA71" s="2182"/>
      <c r="BRB71" s="2182"/>
      <c r="BRC71" s="2182"/>
      <c r="BRD71" s="2181"/>
      <c r="BRE71" s="2182"/>
      <c r="BRF71" s="2182"/>
      <c r="BRG71" s="2182"/>
      <c r="BRH71" s="2182"/>
      <c r="BRI71" s="2182"/>
      <c r="BRJ71" s="2181"/>
      <c r="BRK71" s="2182"/>
      <c r="BRL71" s="2182"/>
      <c r="BRM71" s="2182"/>
      <c r="BRN71" s="2182"/>
      <c r="BRO71" s="2182"/>
      <c r="BRP71" s="2181"/>
      <c r="BRQ71" s="2182"/>
      <c r="BRR71" s="2182"/>
      <c r="BRS71" s="2182"/>
      <c r="BRT71" s="2182"/>
      <c r="BRU71" s="2182"/>
      <c r="BRV71" s="2181"/>
      <c r="BRW71" s="2182"/>
      <c r="BRX71" s="2182"/>
      <c r="BRY71" s="2182"/>
      <c r="BRZ71" s="2182"/>
      <c r="BSA71" s="2182"/>
      <c r="BSB71" s="2181"/>
      <c r="BSC71" s="2182"/>
      <c r="BSD71" s="2182"/>
      <c r="BSE71" s="2182"/>
      <c r="BSF71" s="2182"/>
      <c r="BSG71" s="2182"/>
      <c r="BSH71" s="2181"/>
      <c r="BSI71" s="2182"/>
      <c r="BSJ71" s="2182"/>
      <c r="BSK71" s="2182"/>
      <c r="BSL71" s="2182"/>
      <c r="BSM71" s="2182"/>
      <c r="BSN71" s="2181"/>
      <c r="BSO71" s="2182"/>
      <c r="BSP71" s="2182"/>
      <c r="BSQ71" s="2182"/>
      <c r="BSR71" s="2182"/>
      <c r="BSS71" s="2182"/>
      <c r="BST71" s="2181"/>
      <c r="BSU71" s="2182"/>
      <c r="BSV71" s="2182"/>
      <c r="BSW71" s="2182"/>
      <c r="BSX71" s="2182"/>
      <c r="BSY71" s="2182"/>
      <c r="BSZ71" s="2181"/>
      <c r="BTA71" s="2182"/>
      <c r="BTB71" s="2182"/>
      <c r="BTC71" s="2182"/>
      <c r="BTD71" s="2182"/>
      <c r="BTE71" s="2182"/>
      <c r="BTF71" s="2181"/>
      <c r="BTG71" s="2182"/>
      <c r="BTH71" s="2182"/>
      <c r="BTI71" s="2182"/>
      <c r="BTJ71" s="2182"/>
      <c r="BTK71" s="2182"/>
      <c r="BTL71" s="2181"/>
      <c r="BTM71" s="2182"/>
      <c r="BTN71" s="2182"/>
      <c r="BTO71" s="2182"/>
      <c r="BTP71" s="2182"/>
      <c r="BTQ71" s="2182"/>
      <c r="BTR71" s="2181"/>
      <c r="BTS71" s="2182"/>
      <c r="BTT71" s="2182"/>
      <c r="BTU71" s="2182"/>
      <c r="BTV71" s="2182"/>
      <c r="BTW71" s="2182"/>
      <c r="BTX71" s="2181"/>
      <c r="BTY71" s="2182"/>
      <c r="BTZ71" s="2182"/>
      <c r="BUA71" s="2182"/>
      <c r="BUB71" s="2182"/>
      <c r="BUC71" s="2182"/>
      <c r="BUD71" s="2181"/>
      <c r="BUE71" s="2182"/>
      <c r="BUF71" s="2182"/>
      <c r="BUG71" s="2182"/>
      <c r="BUH71" s="2182"/>
      <c r="BUI71" s="2182"/>
      <c r="BUJ71" s="2181"/>
      <c r="BUK71" s="2182"/>
      <c r="BUL71" s="2182"/>
      <c r="BUM71" s="2182"/>
      <c r="BUN71" s="2182"/>
      <c r="BUO71" s="2182"/>
      <c r="BUP71" s="2181"/>
      <c r="BUQ71" s="2182"/>
      <c r="BUR71" s="2182"/>
      <c r="BUS71" s="2182"/>
      <c r="BUT71" s="2182"/>
      <c r="BUU71" s="2182"/>
      <c r="BUV71" s="2181"/>
      <c r="BUW71" s="2182"/>
      <c r="BUX71" s="2182"/>
      <c r="BUY71" s="2182"/>
      <c r="BUZ71" s="2182"/>
      <c r="BVA71" s="2182"/>
      <c r="BVB71" s="2181"/>
      <c r="BVC71" s="2182"/>
      <c r="BVD71" s="2182"/>
      <c r="BVE71" s="2182"/>
      <c r="BVF71" s="2182"/>
      <c r="BVG71" s="2182"/>
      <c r="BVH71" s="2181"/>
      <c r="BVI71" s="2182"/>
      <c r="BVJ71" s="2182"/>
      <c r="BVK71" s="2182"/>
      <c r="BVL71" s="2182"/>
      <c r="BVM71" s="2182"/>
      <c r="BVN71" s="2181"/>
      <c r="BVO71" s="2182"/>
      <c r="BVP71" s="2182"/>
      <c r="BVQ71" s="2182"/>
      <c r="BVR71" s="2182"/>
      <c r="BVS71" s="2182"/>
      <c r="BVT71" s="2181"/>
      <c r="BVU71" s="2182"/>
      <c r="BVV71" s="2182"/>
      <c r="BVW71" s="2182"/>
      <c r="BVX71" s="2182"/>
      <c r="BVY71" s="2182"/>
      <c r="BVZ71" s="2181"/>
      <c r="BWA71" s="2182"/>
      <c r="BWB71" s="2182"/>
      <c r="BWC71" s="2182"/>
      <c r="BWD71" s="2182"/>
      <c r="BWE71" s="2182"/>
      <c r="BWF71" s="2181"/>
      <c r="BWG71" s="2182"/>
      <c r="BWH71" s="2182"/>
      <c r="BWI71" s="2182"/>
      <c r="BWJ71" s="2182"/>
      <c r="BWK71" s="2182"/>
      <c r="BWL71" s="2181"/>
      <c r="BWM71" s="2182"/>
      <c r="BWN71" s="2182"/>
      <c r="BWO71" s="2182"/>
      <c r="BWP71" s="2182"/>
      <c r="BWQ71" s="2182"/>
      <c r="BWR71" s="2181"/>
      <c r="BWS71" s="2182"/>
      <c r="BWT71" s="2182"/>
      <c r="BWU71" s="2182"/>
      <c r="BWV71" s="2182"/>
      <c r="BWW71" s="2182"/>
      <c r="BWX71" s="2181"/>
      <c r="BWY71" s="2182"/>
      <c r="BWZ71" s="2182"/>
      <c r="BXA71" s="2182"/>
      <c r="BXB71" s="2182"/>
      <c r="BXC71" s="2182"/>
      <c r="BXD71" s="2181"/>
      <c r="BXE71" s="2182"/>
      <c r="BXF71" s="2182"/>
      <c r="BXG71" s="2182"/>
      <c r="BXH71" s="2182"/>
      <c r="BXI71" s="2182"/>
      <c r="BXJ71" s="2181"/>
      <c r="BXK71" s="2182"/>
      <c r="BXL71" s="2182"/>
      <c r="BXM71" s="2182"/>
      <c r="BXN71" s="2182"/>
      <c r="BXO71" s="2182"/>
      <c r="BXP71" s="2181"/>
      <c r="BXQ71" s="2182"/>
      <c r="BXR71" s="2182"/>
      <c r="BXS71" s="2182"/>
      <c r="BXT71" s="2182"/>
      <c r="BXU71" s="2182"/>
      <c r="BXV71" s="2181"/>
      <c r="BXW71" s="2182"/>
      <c r="BXX71" s="2182"/>
      <c r="BXY71" s="2182"/>
      <c r="BXZ71" s="2182"/>
      <c r="BYA71" s="2182"/>
      <c r="BYB71" s="2181"/>
      <c r="BYC71" s="2182"/>
      <c r="BYD71" s="2182"/>
      <c r="BYE71" s="2182"/>
      <c r="BYF71" s="2182"/>
      <c r="BYG71" s="2182"/>
      <c r="BYH71" s="2181"/>
      <c r="BYI71" s="2182"/>
      <c r="BYJ71" s="2182"/>
      <c r="BYK71" s="2182"/>
      <c r="BYL71" s="2182"/>
      <c r="BYM71" s="2182"/>
      <c r="BYN71" s="2181"/>
      <c r="BYO71" s="2182"/>
      <c r="BYP71" s="2182"/>
      <c r="BYQ71" s="2182"/>
      <c r="BYR71" s="2182"/>
      <c r="BYS71" s="2182"/>
      <c r="BYT71" s="2181"/>
      <c r="BYU71" s="2182"/>
      <c r="BYV71" s="2182"/>
      <c r="BYW71" s="2182"/>
      <c r="BYX71" s="2182"/>
      <c r="BYY71" s="2182"/>
      <c r="BYZ71" s="2181"/>
      <c r="BZA71" s="2182"/>
      <c r="BZB71" s="2182"/>
      <c r="BZC71" s="2182"/>
      <c r="BZD71" s="2182"/>
      <c r="BZE71" s="2182"/>
      <c r="BZF71" s="2181"/>
      <c r="BZG71" s="2182"/>
      <c r="BZH71" s="2182"/>
      <c r="BZI71" s="2182"/>
      <c r="BZJ71" s="2182"/>
      <c r="BZK71" s="2182"/>
      <c r="BZL71" s="2181"/>
      <c r="BZM71" s="2182"/>
      <c r="BZN71" s="2182"/>
      <c r="BZO71" s="2182"/>
      <c r="BZP71" s="2182"/>
      <c r="BZQ71" s="2182"/>
      <c r="BZR71" s="2181"/>
      <c r="BZS71" s="2182"/>
      <c r="BZT71" s="2182"/>
      <c r="BZU71" s="2182"/>
      <c r="BZV71" s="2182"/>
      <c r="BZW71" s="2182"/>
      <c r="BZX71" s="2181"/>
      <c r="BZY71" s="2182"/>
      <c r="BZZ71" s="2182"/>
      <c r="CAA71" s="2182"/>
      <c r="CAB71" s="2182"/>
      <c r="CAC71" s="2182"/>
      <c r="CAD71" s="2181"/>
      <c r="CAE71" s="2182"/>
      <c r="CAF71" s="2182"/>
      <c r="CAG71" s="2182"/>
      <c r="CAH71" s="2182"/>
      <c r="CAI71" s="2182"/>
      <c r="CAJ71" s="2181"/>
      <c r="CAK71" s="2182"/>
      <c r="CAL71" s="2182"/>
      <c r="CAM71" s="2182"/>
      <c r="CAN71" s="2182"/>
      <c r="CAO71" s="2182"/>
      <c r="CAP71" s="2181"/>
      <c r="CAQ71" s="2182"/>
      <c r="CAR71" s="2182"/>
      <c r="CAS71" s="2182"/>
      <c r="CAT71" s="2182"/>
      <c r="CAU71" s="2182"/>
      <c r="CAV71" s="2181"/>
      <c r="CAW71" s="2182"/>
      <c r="CAX71" s="2182"/>
      <c r="CAY71" s="2182"/>
      <c r="CAZ71" s="2182"/>
      <c r="CBA71" s="2182"/>
      <c r="CBB71" s="2181"/>
      <c r="CBC71" s="2182"/>
      <c r="CBD71" s="2182"/>
      <c r="CBE71" s="2182"/>
      <c r="CBF71" s="2182"/>
      <c r="CBG71" s="2182"/>
      <c r="CBH71" s="2181"/>
      <c r="CBI71" s="2182"/>
      <c r="CBJ71" s="2182"/>
      <c r="CBK71" s="2182"/>
      <c r="CBL71" s="2182"/>
      <c r="CBM71" s="2182"/>
      <c r="CBN71" s="2181"/>
      <c r="CBO71" s="2182"/>
      <c r="CBP71" s="2182"/>
      <c r="CBQ71" s="2182"/>
      <c r="CBR71" s="2182"/>
      <c r="CBS71" s="2182"/>
      <c r="CBT71" s="2181"/>
      <c r="CBU71" s="2182"/>
      <c r="CBV71" s="2182"/>
      <c r="CBW71" s="2182"/>
      <c r="CBX71" s="2182"/>
      <c r="CBY71" s="2182"/>
      <c r="CBZ71" s="2181"/>
      <c r="CCA71" s="2182"/>
      <c r="CCB71" s="2182"/>
      <c r="CCC71" s="2182"/>
      <c r="CCD71" s="2182"/>
      <c r="CCE71" s="2182"/>
      <c r="CCF71" s="2181"/>
      <c r="CCG71" s="2182"/>
      <c r="CCH71" s="2182"/>
      <c r="CCI71" s="2182"/>
      <c r="CCJ71" s="2182"/>
      <c r="CCK71" s="2182"/>
      <c r="CCL71" s="2181"/>
      <c r="CCM71" s="2182"/>
      <c r="CCN71" s="2182"/>
      <c r="CCO71" s="2182"/>
      <c r="CCP71" s="2182"/>
      <c r="CCQ71" s="2182"/>
      <c r="CCR71" s="2181"/>
      <c r="CCS71" s="2182"/>
      <c r="CCT71" s="2182"/>
      <c r="CCU71" s="2182"/>
      <c r="CCV71" s="2182"/>
      <c r="CCW71" s="2182"/>
      <c r="CCX71" s="2181"/>
      <c r="CCY71" s="2182"/>
      <c r="CCZ71" s="2182"/>
      <c r="CDA71" s="2182"/>
      <c r="CDB71" s="2182"/>
      <c r="CDC71" s="2182"/>
      <c r="CDD71" s="2181"/>
      <c r="CDE71" s="2182"/>
      <c r="CDF71" s="2182"/>
      <c r="CDG71" s="2182"/>
      <c r="CDH71" s="2182"/>
      <c r="CDI71" s="2182"/>
      <c r="CDJ71" s="2181"/>
      <c r="CDK71" s="2182"/>
      <c r="CDL71" s="2182"/>
      <c r="CDM71" s="2182"/>
      <c r="CDN71" s="2182"/>
      <c r="CDO71" s="2182"/>
      <c r="CDP71" s="2181"/>
      <c r="CDQ71" s="2182"/>
      <c r="CDR71" s="2182"/>
      <c r="CDS71" s="2182"/>
      <c r="CDT71" s="2182"/>
      <c r="CDU71" s="2182"/>
      <c r="CDV71" s="2181"/>
      <c r="CDW71" s="2182"/>
      <c r="CDX71" s="2182"/>
      <c r="CDY71" s="2182"/>
      <c r="CDZ71" s="2182"/>
      <c r="CEA71" s="2182"/>
      <c r="CEB71" s="2181"/>
      <c r="CEC71" s="2182"/>
      <c r="CED71" s="2182"/>
      <c r="CEE71" s="2182"/>
      <c r="CEF71" s="2182"/>
      <c r="CEG71" s="2182"/>
      <c r="CEH71" s="2181"/>
      <c r="CEI71" s="2182"/>
      <c r="CEJ71" s="2182"/>
      <c r="CEK71" s="2182"/>
      <c r="CEL71" s="2182"/>
      <c r="CEM71" s="2182"/>
      <c r="CEN71" s="2181"/>
      <c r="CEO71" s="2182"/>
      <c r="CEP71" s="2182"/>
      <c r="CEQ71" s="2182"/>
      <c r="CER71" s="2182"/>
      <c r="CES71" s="2182"/>
      <c r="CET71" s="2181"/>
      <c r="CEU71" s="2182"/>
      <c r="CEV71" s="2182"/>
      <c r="CEW71" s="2182"/>
      <c r="CEX71" s="2182"/>
      <c r="CEY71" s="2182"/>
      <c r="CEZ71" s="2181"/>
      <c r="CFA71" s="2182"/>
      <c r="CFB71" s="2182"/>
      <c r="CFC71" s="2182"/>
      <c r="CFD71" s="2182"/>
      <c r="CFE71" s="2182"/>
      <c r="CFF71" s="2181"/>
      <c r="CFG71" s="2182"/>
      <c r="CFH71" s="2182"/>
      <c r="CFI71" s="2182"/>
      <c r="CFJ71" s="2182"/>
      <c r="CFK71" s="2182"/>
      <c r="CFL71" s="2181"/>
      <c r="CFM71" s="2182"/>
      <c r="CFN71" s="2182"/>
      <c r="CFO71" s="2182"/>
      <c r="CFP71" s="2182"/>
      <c r="CFQ71" s="2182"/>
      <c r="CFR71" s="2181"/>
      <c r="CFS71" s="2182"/>
      <c r="CFT71" s="2182"/>
      <c r="CFU71" s="2182"/>
      <c r="CFV71" s="2182"/>
      <c r="CFW71" s="2182"/>
      <c r="CFX71" s="2181"/>
      <c r="CFY71" s="2182"/>
      <c r="CFZ71" s="2182"/>
      <c r="CGA71" s="2182"/>
      <c r="CGB71" s="2182"/>
      <c r="CGC71" s="2182"/>
      <c r="CGD71" s="2181"/>
      <c r="CGE71" s="2182"/>
      <c r="CGF71" s="2182"/>
      <c r="CGG71" s="2182"/>
      <c r="CGH71" s="2182"/>
      <c r="CGI71" s="2182"/>
      <c r="CGJ71" s="2181"/>
      <c r="CGK71" s="2182"/>
      <c r="CGL71" s="2182"/>
      <c r="CGM71" s="2182"/>
      <c r="CGN71" s="2182"/>
      <c r="CGO71" s="2182"/>
      <c r="CGP71" s="2181"/>
      <c r="CGQ71" s="2182"/>
      <c r="CGR71" s="2182"/>
      <c r="CGS71" s="2182"/>
      <c r="CGT71" s="2182"/>
      <c r="CGU71" s="2182"/>
      <c r="CGV71" s="2181"/>
      <c r="CGW71" s="2182"/>
      <c r="CGX71" s="2182"/>
      <c r="CGY71" s="2182"/>
      <c r="CGZ71" s="2182"/>
      <c r="CHA71" s="2182"/>
      <c r="CHB71" s="2181"/>
      <c r="CHC71" s="2182"/>
      <c r="CHD71" s="2182"/>
      <c r="CHE71" s="2182"/>
      <c r="CHF71" s="2182"/>
      <c r="CHG71" s="2182"/>
      <c r="CHH71" s="2181"/>
      <c r="CHI71" s="2182"/>
      <c r="CHJ71" s="2182"/>
      <c r="CHK71" s="2182"/>
      <c r="CHL71" s="2182"/>
      <c r="CHM71" s="2182"/>
      <c r="CHN71" s="2181"/>
      <c r="CHO71" s="2182"/>
      <c r="CHP71" s="2182"/>
      <c r="CHQ71" s="2182"/>
      <c r="CHR71" s="2182"/>
      <c r="CHS71" s="2182"/>
      <c r="CHT71" s="2181"/>
      <c r="CHU71" s="2182"/>
      <c r="CHV71" s="2182"/>
      <c r="CHW71" s="2182"/>
      <c r="CHX71" s="2182"/>
      <c r="CHY71" s="2182"/>
      <c r="CHZ71" s="2181"/>
      <c r="CIA71" s="2182"/>
      <c r="CIB71" s="2182"/>
      <c r="CIC71" s="2182"/>
      <c r="CID71" s="2182"/>
      <c r="CIE71" s="2182"/>
      <c r="CIF71" s="2181"/>
      <c r="CIG71" s="2182"/>
      <c r="CIH71" s="2182"/>
      <c r="CII71" s="2182"/>
      <c r="CIJ71" s="2182"/>
      <c r="CIK71" s="2182"/>
      <c r="CIL71" s="2181"/>
      <c r="CIM71" s="2182"/>
      <c r="CIN71" s="2182"/>
      <c r="CIO71" s="2182"/>
      <c r="CIP71" s="2182"/>
      <c r="CIQ71" s="2182"/>
      <c r="CIR71" s="2181"/>
      <c r="CIS71" s="2182"/>
      <c r="CIT71" s="2182"/>
      <c r="CIU71" s="2182"/>
      <c r="CIV71" s="2182"/>
      <c r="CIW71" s="2182"/>
      <c r="CIX71" s="2181"/>
      <c r="CIY71" s="2182"/>
      <c r="CIZ71" s="2182"/>
      <c r="CJA71" s="2182"/>
      <c r="CJB71" s="2182"/>
      <c r="CJC71" s="2182"/>
      <c r="CJD71" s="2181"/>
      <c r="CJE71" s="2182"/>
      <c r="CJF71" s="2182"/>
      <c r="CJG71" s="2182"/>
      <c r="CJH71" s="2182"/>
      <c r="CJI71" s="2182"/>
      <c r="CJJ71" s="2181"/>
      <c r="CJK71" s="2182"/>
      <c r="CJL71" s="2182"/>
      <c r="CJM71" s="2182"/>
      <c r="CJN71" s="2182"/>
      <c r="CJO71" s="2182"/>
      <c r="CJP71" s="2181"/>
      <c r="CJQ71" s="2182"/>
      <c r="CJR71" s="2182"/>
      <c r="CJS71" s="2182"/>
      <c r="CJT71" s="2182"/>
      <c r="CJU71" s="2182"/>
      <c r="CJV71" s="2181"/>
      <c r="CJW71" s="2182"/>
      <c r="CJX71" s="2182"/>
      <c r="CJY71" s="2182"/>
      <c r="CJZ71" s="2182"/>
      <c r="CKA71" s="2182"/>
      <c r="CKB71" s="2181"/>
      <c r="CKC71" s="2182"/>
      <c r="CKD71" s="2182"/>
      <c r="CKE71" s="2182"/>
      <c r="CKF71" s="2182"/>
      <c r="CKG71" s="2182"/>
      <c r="CKH71" s="2181"/>
      <c r="CKI71" s="2182"/>
      <c r="CKJ71" s="2182"/>
      <c r="CKK71" s="2182"/>
      <c r="CKL71" s="2182"/>
      <c r="CKM71" s="2182"/>
      <c r="CKN71" s="2181"/>
      <c r="CKO71" s="2182"/>
      <c r="CKP71" s="2182"/>
      <c r="CKQ71" s="2182"/>
      <c r="CKR71" s="2182"/>
      <c r="CKS71" s="2182"/>
      <c r="CKT71" s="2181"/>
      <c r="CKU71" s="2182"/>
      <c r="CKV71" s="2182"/>
      <c r="CKW71" s="2182"/>
      <c r="CKX71" s="2182"/>
      <c r="CKY71" s="2182"/>
      <c r="CKZ71" s="2181"/>
      <c r="CLA71" s="2182"/>
      <c r="CLB71" s="2182"/>
      <c r="CLC71" s="2182"/>
      <c r="CLD71" s="2182"/>
      <c r="CLE71" s="2182"/>
      <c r="CLF71" s="2181"/>
      <c r="CLG71" s="2182"/>
      <c r="CLH71" s="2182"/>
      <c r="CLI71" s="2182"/>
      <c r="CLJ71" s="2182"/>
      <c r="CLK71" s="2182"/>
      <c r="CLL71" s="2181"/>
      <c r="CLM71" s="2182"/>
      <c r="CLN71" s="2182"/>
      <c r="CLO71" s="2182"/>
      <c r="CLP71" s="2182"/>
      <c r="CLQ71" s="2182"/>
      <c r="CLR71" s="2181"/>
      <c r="CLS71" s="2182"/>
      <c r="CLT71" s="2182"/>
      <c r="CLU71" s="2182"/>
      <c r="CLV71" s="2182"/>
      <c r="CLW71" s="2182"/>
      <c r="CLX71" s="2181"/>
      <c r="CLY71" s="2182"/>
      <c r="CLZ71" s="2182"/>
      <c r="CMA71" s="2182"/>
      <c r="CMB71" s="2182"/>
      <c r="CMC71" s="2182"/>
      <c r="CMD71" s="2181"/>
      <c r="CME71" s="2182"/>
      <c r="CMF71" s="2182"/>
      <c r="CMG71" s="2182"/>
      <c r="CMH71" s="2182"/>
      <c r="CMI71" s="2182"/>
      <c r="CMJ71" s="2181"/>
      <c r="CMK71" s="2182"/>
      <c r="CML71" s="2182"/>
      <c r="CMM71" s="2182"/>
      <c r="CMN71" s="2182"/>
      <c r="CMO71" s="2182"/>
      <c r="CMP71" s="2181"/>
      <c r="CMQ71" s="2182"/>
      <c r="CMR71" s="2182"/>
      <c r="CMS71" s="2182"/>
      <c r="CMT71" s="2182"/>
      <c r="CMU71" s="2182"/>
      <c r="CMV71" s="2181"/>
      <c r="CMW71" s="2182"/>
      <c r="CMX71" s="2182"/>
      <c r="CMY71" s="2182"/>
      <c r="CMZ71" s="2182"/>
      <c r="CNA71" s="2182"/>
      <c r="CNB71" s="2181"/>
      <c r="CNC71" s="2182"/>
      <c r="CND71" s="2182"/>
      <c r="CNE71" s="2182"/>
      <c r="CNF71" s="2182"/>
      <c r="CNG71" s="2182"/>
      <c r="CNH71" s="2181"/>
      <c r="CNI71" s="2182"/>
      <c r="CNJ71" s="2182"/>
      <c r="CNK71" s="2182"/>
      <c r="CNL71" s="2182"/>
      <c r="CNM71" s="2182"/>
      <c r="CNN71" s="2181"/>
      <c r="CNO71" s="2182"/>
      <c r="CNP71" s="2182"/>
      <c r="CNQ71" s="2182"/>
      <c r="CNR71" s="2182"/>
      <c r="CNS71" s="2182"/>
      <c r="CNT71" s="2181"/>
      <c r="CNU71" s="2182"/>
      <c r="CNV71" s="2182"/>
      <c r="CNW71" s="2182"/>
      <c r="CNX71" s="2182"/>
      <c r="CNY71" s="2182"/>
      <c r="CNZ71" s="2181"/>
      <c r="COA71" s="2182"/>
      <c r="COB71" s="2182"/>
      <c r="COC71" s="2182"/>
      <c r="COD71" s="2182"/>
      <c r="COE71" s="2182"/>
      <c r="COF71" s="2181"/>
      <c r="COG71" s="2182"/>
      <c r="COH71" s="2182"/>
      <c r="COI71" s="2182"/>
      <c r="COJ71" s="2182"/>
      <c r="COK71" s="2182"/>
      <c r="COL71" s="2181"/>
      <c r="COM71" s="2182"/>
      <c r="CON71" s="2182"/>
      <c r="COO71" s="2182"/>
      <c r="COP71" s="2182"/>
      <c r="COQ71" s="2182"/>
      <c r="COR71" s="2181"/>
      <c r="COS71" s="2182"/>
      <c r="COT71" s="2182"/>
      <c r="COU71" s="2182"/>
      <c r="COV71" s="2182"/>
      <c r="COW71" s="2182"/>
      <c r="COX71" s="2181"/>
      <c r="COY71" s="2182"/>
      <c r="COZ71" s="2182"/>
      <c r="CPA71" s="2182"/>
      <c r="CPB71" s="2182"/>
      <c r="CPC71" s="2182"/>
      <c r="CPD71" s="2181"/>
      <c r="CPE71" s="2182"/>
      <c r="CPF71" s="2182"/>
      <c r="CPG71" s="2182"/>
      <c r="CPH71" s="2182"/>
      <c r="CPI71" s="2182"/>
      <c r="CPJ71" s="2181"/>
      <c r="CPK71" s="2182"/>
      <c r="CPL71" s="2182"/>
      <c r="CPM71" s="2182"/>
      <c r="CPN71" s="2182"/>
      <c r="CPO71" s="2182"/>
      <c r="CPP71" s="2181"/>
      <c r="CPQ71" s="2182"/>
      <c r="CPR71" s="2182"/>
      <c r="CPS71" s="2182"/>
      <c r="CPT71" s="2182"/>
      <c r="CPU71" s="2182"/>
      <c r="CPV71" s="2181"/>
      <c r="CPW71" s="2182"/>
      <c r="CPX71" s="2182"/>
      <c r="CPY71" s="2182"/>
      <c r="CPZ71" s="2182"/>
      <c r="CQA71" s="2182"/>
      <c r="CQB71" s="2181"/>
      <c r="CQC71" s="2182"/>
      <c r="CQD71" s="2182"/>
      <c r="CQE71" s="2182"/>
      <c r="CQF71" s="2182"/>
      <c r="CQG71" s="2182"/>
      <c r="CQH71" s="2181"/>
      <c r="CQI71" s="2182"/>
      <c r="CQJ71" s="2182"/>
      <c r="CQK71" s="2182"/>
      <c r="CQL71" s="2182"/>
      <c r="CQM71" s="2182"/>
      <c r="CQN71" s="2181"/>
      <c r="CQO71" s="2182"/>
      <c r="CQP71" s="2182"/>
      <c r="CQQ71" s="2182"/>
      <c r="CQR71" s="2182"/>
      <c r="CQS71" s="2182"/>
      <c r="CQT71" s="2181"/>
      <c r="CQU71" s="2182"/>
      <c r="CQV71" s="2182"/>
      <c r="CQW71" s="2182"/>
      <c r="CQX71" s="2182"/>
      <c r="CQY71" s="2182"/>
      <c r="CQZ71" s="2181"/>
      <c r="CRA71" s="2182"/>
      <c r="CRB71" s="2182"/>
      <c r="CRC71" s="2182"/>
      <c r="CRD71" s="2182"/>
      <c r="CRE71" s="2182"/>
      <c r="CRF71" s="2181"/>
      <c r="CRG71" s="2182"/>
      <c r="CRH71" s="2182"/>
      <c r="CRI71" s="2182"/>
      <c r="CRJ71" s="2182"/>
      <c r="CRK71" s="2182"/>
      <c r="CRL71" s="2181"/>
      <c r="CRM71" s="2182"/>
      <c r="CRN71" s="2182"/>
      <c r="CRO71" s="2182"/>
      <c r="CRP71" s="2182"/>
      <c r="CRQ71" s="2182"/>
      <c r="CRR71" s="2181"/>
      <c r="CRS71" s="2182"/>
      <c r="CRT71" s="2182"/>
      <c r="CRU71" s="2182"/>
      <c r="CRV71" s="2182"/>
      <c r="CRW71" s="2182"/>
      <c r="CRX71" s="2181"/>
      <c r="CRY71" s="2182"/>
      <c r="CRZ71" s="2182"/>
      <c r="CSA71" s="2182"/>
      <c r="CSB71" s="2182"/>
      <c r="CSC71" s="2182"/>
      <c r="CSD71" s="2181"/>
      <c r="CSE71" s="2182"/>
      <c r="CSF71" s="2182"/>
      <c r="CSG71" s="2182"/>
      <c r="CSH71" s="2182"/>
      <c r="CSI71" s="2182"/>
      <c r="CSJ71" s="2181"/>
      <c r="CSK71" s="2182"/>
      <c r="CSL71" s="2182"/>
      <c r="CSM71" s="2182"/>
      <c r="CSN71" s="2182"/>
      <c r="CSO71" s="2182"/>
      <c r="CSP71" s="2181"/>
      <c r="CSQ71" s="2182"/>
      <c r="CSR71" s="2182"/>
      <c r="CSS71" s="2182"/>
      <c r="CST71" s="2182"/>
      <c r="CSU71" s="2182"/>
      <c r="CSV71" s="2181"/>
      <c r="CSW71" s="2182"/>
      <c r="CSX71" s="2182"/>
      <c r="CSY71" s="2182"/>
      <c r="CSZ71" s="2182"/>
      <c r="CTA71" s="2182"/>
      <c r="CTB71" s="2181"/>
      <c r="CTC71" s="2182"/>
      <c r="CTD71" s="2182"/>
      <c r="CTE71" s="2182"/>
      <c r="CTF71" s="2182"/>
      <c r="CTG71" s="2182"/>
      <c r="CTH71" s="2181"/>
      <c r="CTI71" s="2182"/>
      <c r="CTJ71" s="2182"/>
      <c r="CTK71" s="2182"/>
      <c r="CTL71" s="2182"/>
      <c r="CTM71" s="2182"/>
      <c r="CTN71" s="2181"/>
      <c r="CTO71" s="2182"/>
      <c r="CTP71" s="2182"/>
      <c r="CTQ71" s="2182"/>
      <c r="CTR71" s="2182"/>
      <c r="CTS71" s="2182"/>
      <c r="CTT71" s="2181"/>
      <c r="CTU71" s="2182"/>
      <c r="CTV71" s="2182"/>
      <c r="CTW71" s="2182"/>
      <c r="CTX71" s="2182"/>
      <c r="CTY71" s="2182"/>
      <c r="CTZ71" s="2181"/>
      <c r="CUA71" s="2182"/>
      <c r="CUB71" s="2182"/>
      <c r="CUC71" s="2182"/>
      <c r="CUD71" s="2182"/>
      <c r="CUE71" s="2182"/>
      <c r="CUF71" s="2181"/>
      <c r="CUG71" s="2182"/>
      <c r="CUH71" s="2182"/>
      <c r="CUI71" s="2182"/>
      <c r="CUJ71" s="2182"/>
      <c r="CUK71" s="2182"/>
      <c r="CUL71" s="2181"/>
      <c r="CUM71" s="2182"/>
      <c r="CUN71" s="2182"/>
      <c r="CUO71" s="2182"/>
      <c r="CUP71" s="2182"/>
      <c r="CUQ71" s="2182"/>
      <c r="CUR71" s="2181"/>
      <c r="CUS71" s="2182"/>
      <c r="CUT71" s="2182"/>
      <c r="CUU71" s="2182"/>
      <c r="CUV71" s="2182"/>
      <c r="CUW71" s="2182"/>
      <c r="CUX71" s="2181"/>
      <c r="CUY71" s="2182"/>
      <c r="CUZ71" s="2182"/>
      <c r="CVA71" s="2182"/>
      <c r="CVB71" s="2182"/>
      <c r="CVC71" s="2182"/>
      <c r="CVD71" s="2181"/>
      <c r="CVE71" s="2182"/>
      <c r="CVF71" s="2182"/>
      <c r="CVG71" s="2182"/>
      <c r="CVH71" s="2182"/>
      <c r="CVI71" s="2182"/>
      <c r="CVJ71" s="2181"/>
      <c r="CVK71" s="2182"/>
      <c r="CVL71" s="2182"/>
      <c r="CVM71" s="2182"/>
      <c r="CVN71" s="2182"/>
      <c r="CVO71" s="2182"/>
      <c r="CVP71" s="2181"/>
      <c r="CVQ71" s="2182"/>
      <c r="CVR71" s="2182"/>
      <c r="CVS71" s="2182"/>
      <c r="CVT71" s="2182"/>
      <c r="CVU71" s="2182"/>
      <c r="CVV71" s="2181"/>
      <c r="CVW71" s="2182"/>
      <c r="CVX71" s="2182"/>
      <c r="CVY71" s="2182"/>
      <c r="CVZ71" s="2182"/>
      <c r="CWA71" s="2182"/>
      <c r="CWB71" s="2181"/>
      <c r="CWC71" s="2182"/>
      <c r="CWD71" s="2182"/>
      <c r="CWE71" s="2182"/>
      <c r="CWF71" s="2182"/>
      <c r="CWG71" s="2182"/>
      <c r="CWH71" s="2181"/>
      <c r="CWI71" s="2182"/>
      <c r="CWJ71" s="2182"/>
      <c r="CWK71" s="2182"/>
      <c r="CWL71" s="2182"/>
      <c r="CWM71" s="2182"/>
      <c r="CWN71" s="2181"/>
      <c r="CWO71" s="2182"/>
      <c r="CWP71" s="2182"/>
      <c r="CWQ71" s="2182"/>
      <c r="CWR71" s="2182"/>
      <c r="CWS71" s="2182"/>
      <c r="CWT71" s="2181"/>
      <c r="CWU71" s="2182"/>
      <c r="CWV71" s="2182"/>
      <c r="CWW71" s="2182"/>
      <c r="CWX71" s="2182"/>
      <c r="CWY71" s="2182"/>
      <c r="CWZ71" s="2181"/>
      <c r="CXA71" s="2182"/>
      <c r="CXB71" s="2182"/>
      <c r="CXC71" s="2182"/>
      <c r="CXD71" s="2182"/>
      <c r="CXE71" s="2182"/>
      <c r="CXF71" s="2181"/>
      <c r="CXG71" s="2182"/>
      <c r="CXH71" s="2182"/>
      <c r="CXI71" s="2182"/>
      <c r="CXJ71" s="2182"/>
      <c r="CXK71" s="2182"/>
      <c r="CXL71" s="2181"/>
      <c r="CXM71" s="2182"/>
      <c r="CXN71" s="2182"/>
      <c r="CXO71" s="2182"/>
      <c r="CXP71" s="2182"/>
      <c r="CXQ71" s="2182"/>
      <c r="CXR71" s="2181"/>
      <c r="CXS71" s="2182"/>
      <c r="CXT71" s="2182"/>
      <c r="CXU71" s="2182"/>
      <c r="CXV71" s="2182"/>
      <c r="CXW71" s="2182"/>
      <c r="CXX71" s="2181"/>
      <c r="CXY71" s="2182"/>
      <c r="CXZ71" s="2182"/>
      <c r="CYA71" s="2182"/>
      <c r="CYB71" s="2182"/>
      <c r="CYC71" s="2182"/>
      <c r="CYD71" s="2181"/>
      <c r="CYE71" s="2182"/>
      <c r="CYF71" s="2182"/>
      <c r="CYG71" s="2182"/>
      <c r="CYH71" s="2182"/>
      <c r="CYI71" s="2182"/>
      <c r="CYJ71" s="2181"/>
      <c r="CYK71" s="2182"/>
      <c r="CYL71" s="2182"/>
      <c r="CYM71" s="2182"/>
      <c r="CYN71" s="2182"/>
      <c r="CYO71" s="2182"/>
      <c r="CYP71" s="2181"/>
      <c r="CYQ71" s="2182"/>
      <c r="CYR71" s="2182"/>
      <c r="CYS71" s="2182"/>
      <c r="CYT71" s="2182"/>
      <c r="CYU71" s="2182"/>
      <c r="CYV71" s="2181"/>
      <c r="CYW71" s="2182"/>
      <c r="CYX71" s="2182"/>
      <c r="CYY71" s="2182"/>
      <c r="CYZ71" s="2182"/>
      <c r="CZA71" s="2182"/>
      <c r="CZB71" s="2181"/>
      <c r="CZC71" s="2182"/>
      <c r="CZD71" s="2182"/>
      <c r="CZE71" s="2182"/>
      <c r="CZF71" s="2182"/>
      <c r="CZG71" s="2182"/>
      <c r="CZH71" s="2181"/>
      <c r="CZI71" s="2182"/>
      <c r="CZJ71" s="2182"/>
      <c r="CZK71" s="2182"/>
      <c r="CZL71" s="2182"/>
      <c r="CZM71" s="2182"/>
      <c r="CZN71" s="2181"/>
      <c r="CZO71" s="2182"/>
      <c r="CZP71" s="2182"/>
      <c r="CZQ71" s="2182"/>
      <c r="CZR71" s="2182"/>
      <c r="CZS71" s="2182"/>
      <c r="CZT71" s="2181"/>
      <c r="CZU71" s="2182"/>
      <c r="CZV71" s="2182"/>
      <c r="CZW71" s="2182"/>
      <c r="CZX71" s="2182"/>
      <c r="CZY71" s="2182"/>
      <c r="CZZ71" s="2181"/>
      <c r="DAA71" s="2182"/>
      <c r="DAB71" s="2182"/>
      <c r="DAC71" s="2182"/>
      <c r="DAD71" s="2182"/>
      <c r="DAE71" s="2182"/>
      <c r="DAF71" s="2181"/>
      <c r="DAG71" s="2182"/>
      <c r="DAH71" s="2182"/>
      <c r="DAI71" s="2182"/>
      <c r="DAJ71" s="2182"/>
      <c r="DAK71" s="2182"/>
      <c r="DAL71" s="2181"/>
      <c r="DAM71" s="2182"/>
      <c r="DAN71" s="2182"/>
      <c r="DAO71" s="2182"/>
      <c r="DAP71" s="2182"/>
      <c r="DAQ71" s="2182"/>
      <c r="DAR71" s="2181"/>
      <c r="DAS71" s="2182"/>
      <c r="DAT71" s="2182"/>
      <c r="DAU71" s="2182"/>
      <c r="DAV71" s="2182"/>
      <c r="DAW71" s="2182"/>
      <c r="DAX71" s="2181"/>
      <c r="DAY71" s="2182"/>
      <c r="DAZ71" s="2182"/>
      <c r="DBA71" s="2182"/>
      <c r="DBB71" s="2182"/>
      <c r="DBC71" s="2182"/>
      <c r="DBD71" s="2181"/>
      <c r="DBE71" s="2182"/>
      <c r="DBF71" s="2182"/>
      <c r="DBG71" s="2182"/>
      <c r="DBH71" s="2182"/>
      <c r="DBI71" s="2182"/>
      <c r="DBJ71" s="2181"/>
      <c r="DBK71" s="2182"/>
      <c r="DBL71" s="2182"/>
      <c r="DBM71" s="2182"/>
      <c r="DBN71" s="2182"/>
      <c r="DBO71" s="2182"/>
      <c r="DBP71" s="2181"/>
      <c r="DBQ71" s="2182"/>
      <c r="DBR71" s="2182"/>
      <c r="DBS71" s="2182"/>
      <c r="DBT71" s="2182"/>
      <c r="DBU71" s="2182"/>
      <c r="DBV71" s="2181"/>
      <c r="DBW71" s="2182"/>
      <c r="DBX71" s="2182"/>
      <c r="DBY71" s="2182"/>
      <c r="DBZ71" s="2182"/>
      <c r="DCA71" s="2182"/>
      <c r="DCB71" s="2181"/>
      <c r="DCC71" s="2182"/>
      <c r="DCD71" s="2182"/>
      <c r="DCE71" s="2182"/>
      <c r="DCF71" s="2182"/>
      <c r="DCG71" s="2182"/>
      <c r="DCH71" s="2181"/>
      <c r="DCI71" s="2182"/>
      <c r="DCJ71" s="2182"/>
      <c r="DCK71" s="2182"/>
      <c r="DCL71" s="2182"/>
      <c r="DCM71" s="2182"/>
      <c r="DCN71" s="2181"/>
      <c r="DCO71" s="2182"/>
      <c r="DCP71" s="2182"/>
      <c r="DCQ71" s="2182"/>
      <c r="DCR71" s="2182"/>
      <c r="DCS71" s="2182"/>
      <c r="DCT71" s="2181"/>
      <c r="DCU71" s="2182"/>
      <c r="DCV71" s="2182"/>
      <c r="DCW71" s="2182"/>
      <c r="DCX71" s="2182"/>
      <c r="DCY71" s="2182"/>
      <c r="DCZ71" s="2181"/>
      <c r="DDA71" s="2182"/>
      <c r="DDB71" s="2182"/>
      <c r="DDC71" s="2182"/>
      <c r="DDD71" s="2182"/>
      <c r="DDE71" s="2182"/>
      <c r="DDF71" s="2181"/>
      <c r="DDG71" s="2182"/>
      <c r="DDH71" s="2182"/>
      <c r="DDI71" s="2182"/>
      <c r="DDJ71" s="2182"/>
      <c r="DDK71" s="2182"/>
      <c r="DDL71" s="2181"/>
      <c r="DDM71" s="2182"/>
      <c r="DDN71" s="2182"/>
      <c r="DDO71" s="2182"/>
      <c r="DDP71" s="2182"/>
      <c r="DDQ71" s="2182"/>
      <c r="DDR71" s="2181"/>
      <c r="DDS71" s="2182"/>
      <c r="DDT71" s="2182"/>
      <c r="DDU71" s="2182"/>
      <c r="DDV71" s="2182"/>
      <c r="DDW71" s="2182"/>
      <c r="DDX71" s="2181"/>
      <c r="DDY71" s="2182"/>
      <c r="DDZ71" s="2182"/>
      <c r="DEA71" s="2182"/>
      <c r="DEB71" s="2182"/>
      <c r="DEC71" s="2182"/>
      <c r="DED71" s="2181"/>
      <c r="DEE71" s="2182"/>
      <c r="DEF71" s="2182"/>
      <c r="DEG71" s="2182"/>
      <c r="DEH71" s="2182"/>
      <c r="DEI71" s="2182"/>
      <c r="DEJ71" s="2181"/>
      <c r="DEK71" s="2182"/>
      <c r="DEL71" s="2182"/>
      <c r="DEM71" s="2182"/>
      <c r="DEN71" s="2182"/>
      <c r="DEO71" s="2182"/>
      <c r="DEP71" s="2181"/>
      <c r="DEQ71" s="2182"/>
      <c r="DER71" s="2182"/>
      <c r="DES71" s="2182"/>
      <c r="DET71" s="2182"/>
      <c r="DEU71" s="2182"/>
      <c r="DEV71" s="2181"/>
      <c r="DEW71" s="2182"/>
      <c r="DEX71" s="2182"/>
      <c r="DEY71" s="2182"/>
      <c r="DEZ71" s="2182"/>
      <c r="DFA71" s="2182"/>
      <c r="DFB71" s="2181"/>
      <c r="DFC71" s="2182"/>
      <c r="DFD71" s="2182"/>
      <c r="DFE71" s="2182"/>
      <c r="DFF71" s="2182"/>
      <c r="DFG71" s="2182"/>
      <c r="DFH71" s="2181"/>
      <c r="DFI71" s="2182"/>
      <c r="DFJ71" s="2182"/>
      <c r="DFK71" s="2182"/>
      <c r="DFL71" s="2182"/>
      <c r="DFM71" s="2182"/>
      <c r="DFN71" s="2181"/>
      <c r="DFO71" s="2182"/>
      <c r="DFP71" s="2182"/>
      <c r="DFQ71" s="2182"/>
      <c r="DFR71" s="2182"/>
      <c r="DFS71" s="2182"/>
      <c r="DFT71" s="2181"/>
      <c r="DFU71" s="2182"/>
      <c r="DFV71" s="2182"/>
      <c r="DFW71" s="2182"/>
      <c r="DFX71" s="2182"/>
      <c r="DFY71" s="2182"/>
      <c r="DFZ71" s="2181"/>
      <c r="DGA71" s="2182"/>
      <c r="DGB71" s="2182"/>
      <c r="DGC71" s="2182"/>
      <c r="DGD71" s="2182"/>
      <c r="DGE71" s="2182"/>
      <c r="DGF71" s="2181"/>
      <c r="DGG71" s="2182"/>
      <c r="DGH71" s="2182"/>
      <c r="DGI71" s="2182"/>
      <c r="DGJ71" s="2182"/>
      <c r="DGK71" s="2182"/>
      <c r="DGL71" s="2181"/>
      <c r="DGM71" s="2182"/>
      <c r="DGN71" s="2182"/>
      <c r="DGO71" s="2182"/>
      <c r="DGP71" s="2182"/>
      <c r="DGQ71" s="2182"/>
      <c r="DGR71" s="2181"/>
      <c r="DGS71" s="2182"/>
      <c r="DGT71" s="2182"/>
      <c r="DGU71" s="2182"/>
      <c r="DGV71" s="2182"/>
      <c r="DGW71" s="2182"/>
      <c r="DGX71" s="2181"/>
      <c r="DGY71" s="2182"/>
      <c r="DGZ71" s="2182"/>
      <c r="DHA71" s="2182"/>
      <c r="DHB71" s="2182"/>
      <c r="DHC71" s="2182"/>
      <c r="DHD71" s="2181"/>
      <c r="DHE71" s="2182"/>
      <c r="DHF71" s="2182"/>
      <c r="DHG71" s="2182"/>
      <c r="DHH71" s="2182"/>
      <c r="DHI71" s="2182"/>
      <c r="DHJ71" s="2181"/>
      <c r="DHK71" s="2182"/>
      <c r="DHL71" s="2182"/>
      <c r="DHM71" s="2182"/>
      <c r="DHN71" s="2182"/>
      <c r="DHO71" s="2182"/>
      <c r="DHP71" s="2181"/>
      <c r="DHQ71" s="2182"/>
      <c r="DHR71" s="2182"/>
      <c r="DHS71" s="2182"/>
      <c r="DHT71" s="2182"/>
      <c r="DHU71" s="2182"/>
      <c r="DHV71" s="2181"/>
      <c r="DHW71" s="2182"/>
      <c r="DHX71" s="2182"/>
      <c r="DHY71" s="2182"/>
      <c r="DHZ71" s="2182"/>
      <c r="DIA71" s="2182"/>
      <c r="DIB71" s="2181"/>
      <c r="DIC71" s="2182"/>
      <c r="DID71" s="2182"/>
      <c r="DIE71" s="2182"/>
      <c r="DIF71" s="2182"/>
      <c r="DIG71" s="2182"/>
      <c r="DIH71" s="2181"/>
      <c r="DII71" s="2182"/>
      <c r="DIJ71" s="2182"/>
      <c r="DIK71" s="2182"/>
      <c r="DIL71" s="2182"/>
      <c r="DIM71" s="2182"/>
      <c r="DIN71" s="2181"/>
      <c r="DIO71" s="2182"/>
      <c r="DIP71" s="2182"/>
      <c r="DIQ71" s="2182"/>
      <c r="DIR71" s="2182"/>
      <c r="DIS71" s="2182"/>
      <c r="DIT71" s="2181"/>
      <c r="DIU71" s="2182"/>
      <c r="DIV71" s="2182"/>
      <c r="DIW71" s="2182"/>
      <c r="DIX71" s="2182"/>
      <c r="DIY71" s="2182"/>
      <c r="DIZ71" s="2181"/>
      <c r="DJA71" s="2182"/>
      <c r="DJB71" s="2182"/>
      <c r="DJC71" s="2182"/>
      <c r="DJD71" s="2182"/>
      <c r="DJE71" s="2182"/>
      <c r="DJF71" s="2181"/>
      <c r="DJG71" s="2182"/>
      <c r="DJH71" s="2182"/>
      <c r="DJI71" s="2182"/>
      <c r="DJJ71" s="2182"/>
      <c r="DJK71" s="2182"/>
      <c r="DJL71" s="2181"/>
      <c r="DJM71" s="2182"/>
      <c r="DJN71" s="2182"/>
      <c r="DJO71" s="2182"/>
      <c r="DJP71" s="2182"/>
      <c r="DJQ71" s="2182"/>
      <c r="DJR71" s="2181"/>
      <c r="DJS71" s="2182"/>
      <c r="DJT71" s="2182"/>
      <c r="DJU71" s="2182"/>
      <c r="DJV71" s="2182"/>
      <c r="DJW71" s="2182"/>
      <c r="DJX71" s="2181"/>
      <c r="DJY71" s="2182"/>
      <c r="DJZ71" s="2182"/>
      <c r="DKA71" s="2182"/>
      <c r="DKB71" s="2182"/>
      <c r="DKC71" s="2182"/>
      <c r="DKD71" s="2181"/>
      <c r="DKE71" s="2182"/>
      <c r="DKF71" s="2182"/>
      <c r="DKG71" s="2182"/>
      <c r="DKH71" s="2182"/>
      <c r="DKI71" s="2182"/>
      <c r="DKJ71" s="2181"/>
      <c r="DKK71" s="2182"/>
      <c r="DKL71" s="2182"/>
      <c r="DKM71" s="2182"/>
      <c r="DKN71" s="2182"/>
      <c r="DKO71" s="2182"/>
      <c r="DKP71" s="2181"/>
      <c r="DKQ71" s="2182"/>
      <c r="DKR71" s="2182"/>
      <c r="DKS71" s="2182"/>
      <c r="DKT71" s="2182"/>
      <c r="DKU71" s="2182"/>
      <c r="DKV71" s="2181"/>
      <c r="DKW71" s="2182"/>
      <c r="DKX71" s="2182"/>
      <c r="DKY71" s="2182"/>
      <c r="DKZ71" s="2182"/>
      <c r="DLA71" s="2182"/>
      <c r="DLB71" s="2181"/>
      <c r="DLC71" s="2182"/>
      <c r="DLD71" s="2182"/>
      <c r="DLE71" s="2182"/>
      <c r="DLF71" s="2182"/>
      <c r="DLG71" s="2182"/>
      <c r="DLH71" s="2181"/>
      <c r="DLI71" s="2182"/>
      <c r="DLJ71" s="2182"/>
      <c r="DLK71" s="2182"/>
      <c r="DLL71" s="2182"/>
      <c r="DLM71" s="2182"/>
      <c r="DLN71" s="2181"/>
      <c r="DLO71" s="2182"/>
      <c r="DLP71" s="2182"/>
      <c r="DLQ71" s="2182"/>
      <c r="DLR71" s="2182"/>
      <c r="DLS71" s="2182"/>
      <c r="DLT71" s="2181"/>
      <c r="DLU71" s="2182"/>
      <c r="DLV71" s="2182"/>
      <c r="DLW71" s="2182"/>
      <c r="DLX71" s="2182"/>
      <c r="DLY71" s="2182"/>
      <c r="DLZ71" s="2181"/>
      <c r="DMA71" s="2182"/>
      <c r="DMB71" s="2182"/>
      <c r="DMC71" s="2182"/>
      <c r="DMD71" s="2182"/>
      <c r="DME71" s="2182"/>
      <c r="DMF71" s="2181"/>
      <c r="DMG71" s="2182"/>
      <c r="DMH71" s="2182"/>
      <c r="DMI71" s="2182"/>
      <c r="DMJ71" s="2182"/>
      <c r="DMK71" s="2182"/>
      <c r="DML71" s="2181"/>
      <c r="DMM71" s="2182"/>
      <c r="DMN71" s="2182"/>
      <c r="DMO71" s="2182"/>
      <c r="DMP71" s="2182"/>
      <c r="DMQ71" s="2182"/>
      <c r="DMR71" s="2181"/>
      <c r="DMS71" s="2182"/>
      <c r="DMT71" s="2182"/>
      <c r="DMU71" s="2182"/>
      <c r="DMV71" s="2182"/>
      <c r="DMW71" s="2182"/>
      <c r="DMX71" s="2181"/>
      <c r="DMY71" s="2182"/>
      <c r="DMZ71" s="2182"/>
      <c r="DNA71" s="2182"/>
      <c r="DNB71" s="2182"/>
      <c r="DNC71" s="2182"/>
      <c r="DND71" s="2181"/>
      <c r="DNE71" s="2182"/>
      <c r="DNF71" s="2182"/>
      <c r="DNG71" s="2182"/>
      <c r="DNH71" s="2182"/>
      <c r="DNI71" s="2182"/>
      <c r="DNJ71" s="2181"/>
      <c r="DNK71" s="2182"/>
      <c r="DNL71" s="2182"/>
      <c r="DNM71" s="2182"/>
      <c r="DNN71" s="2182"/>
      <c r="DNO71" s="2182"/>
      <c r="DNP71" s="2181"/>
      <c r="DNQ71" s="2182"/>
      <c r="DNR71" s="2182"/>
      <c r="DNS71" s="2182"/>
      <c r="DNT71" s="2182"/>
      <c r="DNU71" s="2182"/>
      <c r="DNV71" s="2181"/>
      <c r="DNW71" s="2182"/>
      <c r="DNX71" s="2182"/>
      <c r="DNY71" s="2182"/>
      <c r="DNZ71" s="2182"/>
      <c r="DOA71" s="2182"/>
      <c r="DOB71" s="2181"/>
      <c r="DOC71" s="2182"/>
      <c r="DOD71" s="2182"/>
      <c r="DOE71" s="2182"/>
      <c r="DOF71" s="2182"/>
      <c r="DOG71" s="2182"/>
      <c r="DOH71" s="2181"/>
      <c r="DOI71" s="2182"/>
      <c r="DOJ71" s="2182"/>
      <c r="DOK71" s="2182"/>
      <c r="DOL71" s="2182"/>
      <c r="DOM71" s="2182"/>
      <c r="DON71" s="2181"/>
      <c r="DOO71" s="2182"/>
      <c r="DOP71" s="2182"/>
      <c r="DOQ71" s="2182"/>
      <c r="DOR71" s="2182"/>
      <c r="DOS71" s="2182"/>
      <c r="DOT71" s="2181"/>
      <c r="DOU71" s="2182"/>
      <c r="DOV71" s="2182"/>
      <c r="DOW71" s="2182"/>
      <c r="DOX71" s="2182"/>
      <c r="DOY71" s="2182"/>
      <c r="DOZ71" s="2181"/>
      <c r="DPA71" s="2182"/>
      <c r="DPB71" s="2182"/>
      <c r="DPC71" s="2182"/>
      <c r="DPD71" s="2182"/>
      <c r="DPE71" s="2182"/>
      <c r="DPF71" s="2181"/>
      <c r="DPG71" s="2182"/>
      <c r="DPH71" s="2182"/>
      <c r="DPI71" s="2182"/>
      <c r="DPJ71" s="2182"/>
      <c r="DPK71" s="2182"/>
      <c r="DPL71" s="2181"/>
      <c r="DPM71" s="2182"/>
      <c r="DPN71" s="2182"/>
      <c r="DPO71" s="2182"/>
      <c r="DPP71" s="2182"/>
      <c r="DPQ71" s="2182"/>
      <c r="DPR71" s="2181"/>
      <c r="DPS71" s="2182"/>
      <c r="DPT71" s="2182"/>
      <c r="DPU71" s="2182"/>
      <c r="DPV71" s="2182"/>
      <c r="DPW71" s="2182"/>
      <c r="DPX71" s="2181"/>
      <c r="DPY71" s="2182"/>
      <c r="DPZ71" s="2182"/>
      <c r="DQA71" s="2182"/>
      <c r="DQB71" s="2182"/>
      <c r="DQC71" s="2182"/>
      <c r="DQD71" s="2181"/>
      <c r="DQE71" s="2182"/>
      <c r="DQF71" s="2182"/>
      <c r="DQG71" s="2182"/>
      <c r="DQH71" s="2182"/>
      <c r="DQI71" s="2182"/>
      <c r="DQJ71" s="2181"/>
      <c r="DQK71" s="2182"/>
      <c r="DQL71" s="2182"/>
      <c r="DQM71" s="2182"/>
      <c r="DQN71" s="2182"/>
      <c r="DQO71" s="2182"/>
      <c r="DQP71" s="2181"/>
      <c r="DQQ71" s="2182"/>
      <c r="DQR71" s="2182"/>
      <c r="DQS71" s="2182"/>
      <c r="DQT71" s="2182"/>
      <c r="DQU71" s="2182"/>
      <c r="DQV71" s="2181"/>
      <c r="DQW71" s="2182"/>
      <c r="DQX71" s="2182"/>
      <c r="DQY71" s="2182"/>
      <c r="DQZ71" s="2182"/>
      <c r="DRA71" s="2182"/>
      <c r="DRB71" s="2181"/>
      <c r="DRC71" s="2182"/>
      <c r="DRD71" s="2182"/>
      <c r="DRE71" s="2182"/>
      <c r="DRF71" s="2182"/>
      <c r="DRG71" s="2182"/>
      <c r="DRH71" s="2181"/>
      <c r="DRI71" s="2182"/>
      <c r="DRJ71" s="2182"/>
      <c r="DRK71" s="2182"/>
      <c r="DRL71" s="2182"/>
      <c r="DRM71" s="2182"/>
      <c r="DRN71" s="2181"/>
      <c r="DRO71" s="2182"/>
      <c r="DRP71" s="2182"/>
      <c r="DRQ71" s="2182"/>
      <c r="DRR71" s="2182"/>
      <c r="DRS71" s="2182"/>
      <c r="DRT71" s="2181"/>
      <c r="DRU71" s="2182"/>
      <c r="DRV71" s="2182"/>
      <c r="DRW71" s="2182"/>
      <c r="DRX71" s="2182"/>
      <c r="DRY71" s="2182"/>
      <c r="DRZ71" s="2181"/>
      <c r="DSA71" s="2182"/>
      <c r="DSB71" s="2182"/>
      <c r="DSC71" s="2182"/>
      <c r="DSD71" s="2182"/>
      <c r="DSE71" s="2182"/>
      <c r="DSF71" s="2181"/>
      <c r="DSG71" s="2182"/>
      <c r="DSH71" s="2182"/>
      <c r="DSI71" s="2182"/>
      <c r="DSJ71" s="2182"/>
      <c r="DSK71" s="2182"/>
      <c r="DSL71" s="2181"/>
      <c r="DSM71" s="2182"/>
      <c r="DSN71" s="2182"/>
      <c r="DSO71" s="2182"/>
      <c r="DSP71" s="2182"/>
      <c r="DSQ71" s="2182"/>
      <c r="DSR71" s="2181"/>
      <c r="DSS71" s="2182"/>
      <c r="DST71" s="2182"/>
      <c r="DSU71" s="2182"/>
      <c r="DSV71" s="2182"/>
      <c r="DSW71" s="2182"/>
      <c r="DSX71" s="2181"/>
      <c r="DSY71" s="2182"/>
      <c r="DSZ71" s="2182"/>
      <c r="DTA71" s="2182"/>
      <c r="DTB71" s="2182"/>
      <c r="DTC71" s="2182"/>
      <c r="DTD71" s="2181"/>
      <c r="DTE71" s="2182"/>
      <c r="DTF71" s="2182"/>
      <c r="DTG71" s="2182"/>
      <c r="DTH71" s="2182"/>
      <c r="DTI71" s="2182"/>
      <c r="DTJ71" s="2181"/>
      <c r="DTK71" s="2182"/>
      <c r="DTL71" s="2182"/>
      <c r="DTM71" s="2182"/>
      <c r="DTN71" s="2182"/>
      <c r="DTO71" s="2182"/>
      <c r="DTP71" s="2181"/>
      <c r="DTQ71" s="2182"/>
      <c r="DTR71" s="2182"/>
      <c r="DTS71" s="2182"/>
      <c r="DTT71" s="2182"/>
      <c r="DTU71" s="2182"/>
      <c r="DTV71" s="2181"/>
      <c r="DTW71" s="2182"/>
      <c r="DTX71" s="2182"/>
      <c r="DTY71" s="2182"/>
      <c r="DTZ71" s="2182"/>
      <c r="DUA71" s="2182"/>
      <c r="DUB71" s="2181"/>
      <c r="DUC71" s="2182"/>
      <c r="DUD71" s="2182"/>
      <c r="DUE71" s="2182"/>
      <c r="DUF71" s="2182"/>
      <c r="DUG71" s="2182"/>
      <c r="DUH71" s="2181"/>
      <c r="DUI71" s="2182"/>
      <c r="DUJ71" s="2182"/>
      <c r="DUK71" s="2182"/>
      <c r="DUL71" s="2182"/>
      <c r="DUM71" s="2182"/>
      <c r="DUN71" s="2181"/>
      <c r="DUO71" s="2182"/>
      <c r="DUP71" s="2182"/>
      <c r="DUQ71" s="2182"/>
      <c r="DUR71" s="2182"/>
      <c r="DUS71" s="2182"/>
      <c r="DUT71" s="2181"/>
      <c r="DUU71" s="2182"/>
      <c r="DUV71" s="2182"/>
      <c r="DUW71" s="2182"/>
      <c r="DUX71" s="2182"/>
      <c r="DUY71" s="2182"/>
      <c r="DUZ71" s="2181"/>
      <c r="DVA71" s="2182"/>
      <c r="DVB71" s="2182"/>
      <c r="DVC71" s="2182"/>
      <c r="DVD71" s="2182"/>
      <c r="DVE71" s="2182"/>
      <c r="DVF71" s="2181"/>
      <c r="DVG71" s="2182"/>
      <c r="DVH71" s="2182"/>
      <c r="DVI71" s="2182"/>
      <c r="DVJ71" s="2182"/>
      <c r="DVK71" s="2182"/>
      <c r="DVL71" s="2181"/>
      <c r="DVM71" s="2182"/>
      <c r="DVN71" s="2182"/>
      <c r="DVO71" s="2182"/>
      <c r="DVP71" s="2182"/>
      <c r="DVQ71" s="2182"/>
      <c r="DVR71" s="2181"/>
      <c r="DVS71" s="2182"/>
      <c r="DVT71" s="2182"/>
      <c r="DVU71" s="2182"/>
      <c r="DVV71" s="2182"/>
      <c r="DVW71" s="2182"/>
      <c r="DVX71" s="2181"/>
      <c r="DVY71" s="2182"/>
      <c r="DVZ71" s="2182"/>
      <c r="DWA71" s="2182"/>
      <c r="DWB71" s="2182"/>
      <c r="DWC71" s="2182"/>
      <c r="DWD71" s="2181"/>
      <c r="DWE71" s="2182"/>
      <c r="DWF71" s="2182"/>
      <c r="DWG71" s="2182"/>
      <c r="DWH71" s="2182"/>
      <c r="DWI71" s="2182"/>
      <c r="DWJ71" s="2181"/>
      <c r="DWK71" s="2182"/>
      <c r="DWL71" s="2182"/>
      <c r="DWM71" s="2182"/>
      <c r="DWN71" s="2182"/>
      <c r="DWO71" s="2182"/>
      <c r="DWP71" s="2181"/>
      <c r="DWQ71" s="2182"/>
      <c r="DWR71" s="2182"/>
      <c r="DWS71" s="2182"/>
      <c r="DWT71" s="2182"/>
      <c r="DWU71" s="2182"/>
      <c r="DWV71" s="2181"/>
      <c r="DWW71" s="2182"/>
      <c r="DWX71" s="2182"/>
      <c r="DWY71" s="2182"/>
      <c r="DWZ71" s="2182"/>
      <c r="DXA71" s="2182"/>
      <c r="DXB71" s="2181"/>
      <c r="DXC71" s="2182"/>
      <c r="DXD71" s="2182"/>
      <c r="DXE71" s="2182"/>
      <c r="DXF71" s="2182"/>
      <c r="DXG71" s="2182"/>
      <c r="DXH71" s="2181"/>
      <c r="DXI71" s="2182"/>
      <c r="DXJ71" s="2182"/>
      <c r="DXK71" s="2182"/>
      <c r="DXL71" s="2182"/>
      <c r="DXM71" s="2182"/>
      <c r="DXN71" s="2181"/>
      <c r="DXO71" s="2182"/>
      <c r="DXP71" s="2182"/>
      <c r="DXQ71" s="2182"/>
      <c r="DXR71" s="2182"/>
      <c r="DXS71" s="2182"/>
      <c r="DXT71" s="2181"/>
      <c r="DXU71" s="2182"/>
      <c r="DXV71" s="2182"/>
      <c r="DXW71" s="2182"/>
      <c r="DXX71" s="2182"/>
      <c r="DXY71" s="2182"/>
      <c r="DXZ71" s="2181"/>
      <c r="DYA71" s="2182"/>
      <c r="DYB71" s="2182"/>
      <c r="DYC71" s="2182"/>
      <c r="DYD71" s="2182"/>
      <c r="DYE71" s="2182"/>
      <c r="DYF71" s="2181"/>
      <c r="DYG71" s="2182"/>
      <c r="DYH71" s="2182"/>
      <c r="DYI71" s="2182"/>
      <c r="DYJ71" s="2182"/>
      <c r="DYK71" s="2182"/>
      <c r="DYL71" s="2181"/>
      <c r="DYM71" s="2182"/>
      <c r="DYN71" s="2182"/>
      <c r="DYO71" s="2182"/>
      <c r="DYP71" s="2182"/>
      <c r="DYQ71" s="2182"/>
      <c r="DYR71" s="2181"/>
      <c r="DYS71" s="2182"/>
      <c r="DYT71" s="2182"/>
      <c r="DYU71" s="2182"/>
      <c r="DYV71" s="2182"/>
      <c r="DYW71" s="2182"/>
      <c r="DYX71" s="2181"/>
      <c r="DYY71" s="2182"/>
      <c r="DYZ71" s="2182"/>
      <c r="DZA71" s="2182"/>
      <c r="DZB71" s="2182"/>
      <c r="DZC71" s="2182"/>
      <c r="DZD71" s="2181"/>
      <c r="DZE71" s="2182"/>
      <c r="DZF71" s="2182"/>
      <c r="DZG71" s="2182"/>
      <c r="DZH71" s="2182"/>
      <c r="DZI71" s="2182"/>
      <c r="DZJ71" s="2181"/>
      <c r="DZK71" s="2182"/>
      <c r="DZL71" s="2182"/>
      <c r="DZM71" s="2182"/>
      <c r="DZN71" s="2182"/>
      <c r="DZO71" s="2182"/>
      <c r="DZP71" s="2181"/>
      <c r="DZQ71" s="2182"/>
      <c r="DZR71" s="2182"/>
      <c r="DZS71" s="2182"/>
      <c r="DZT71" s="2182"/>
      <c r="DZU71" s="2182"/>
      <c r="DZV71" s="2181"/>
      <c r="DZW71" s="2182"/>
      <c r="DZX71" s="2182"/>
      <c r="DZY71" s="2182"/>
      <c r="DZZ71" s="2182"/>
      <c r="EAA71" s="2182"/>
      <c r="EAB71" s="2181"/>
      <c r="EAC71" s="2182"/>
      <c r="EAD71" s="2182"/>
      <c r="EAE71" s="2182"/>
      <c r="EAF71" s="2182"/>
      <c r="EAG71" s="2182"/>
      <c r="EAH71" s="2181"/>
      <c r="EAI71" s="2182"/>
      <c r="EAJ71" s="2182"/>
      <c r="EAK71" s="2182"/>
      <c r="EAL71" s="2182"/>
      <c r="EAM71" s="2182"/>
      <c r="EAN71" s="2181"/>
      <c r="EAO71" s="2182"/>
      <c r="EAP71" s="2182"/>
      <c r="EAQ71" s="2182"/>
      <c r="EAR71" s="2182"/>
      <c r="EAS71" s="2182"/>
      <c r="EAT71" s="2181"/>
      <c r="EAU71" s="2182"/>
      <c r="EAV71" s="2182"/>
      <c r="EAW71" s="2182"/>
      <c r="EAX71" s="2182"/>
      <c r="EAY71" s="2182"/>
      <c r="EAZ71" s="2181"/>
      <c r="EBA71" s="2182"/>
      <c r="EBB71" s="2182"/>
      <c r="EBC71" s="2182"/>
      <c r="EBD71" s="2182"/>
      <c r="EBE71" s="2182"/>
      <c r="EBF71" s="2181"/>
      <c r="EBG71" s="2182"/>
      <c r="EBH71" s="2182"/>
      <c r="EBI71" s="2182"/>
      <c r="EBJ71" s="2182"/>
      <c r="EBK71" s="2182"/>
      <c r="EBL71" s="2181"/>
      <c r="EBM71" s="2182"/>
      <c r="EBN71" s="2182"/>
      <c r="EBO71" s="2182"/>
      <c r="EBP71" s="2182"/>
      <c r="EBQ71" s="2182"/>
      <c r="EBR71" s="2181"/>
      <c r="EBS71" s="2182"/>
      <c r="EBT71" s="2182"/>
      <c r="EBU71" s="2182"/>
      <c r="EBV71" s="2182"/>
      <c r="EBW71" s="2182"/>
      <c r="EBX71" s="2181"/>
      <c r="EBY71" s="2182"/>
      <c r="EBZ71" s="2182"/>
      <c r="ECA71" s="2182"/>
      <c r="ECB71" s="2182"/>
      <c r="ECC71" s="2182"/>
      <c r="ECD71" s="2181"/>
      <c r="ECE71" s="2182"/>
      <c r="ECF71" s="2182"/>
      <c r="ECG71" s="2182"/>
      <c r="ECH71" s="2182"/>
      <c r="ECI71" s="2182"/>
      <c r="ECJ71" s="2181"/>
      <c r="ECK71" s="2182"/>
      <c r="ECL71" s="2182"/>
      <c r="ECM71" s="2182"/>
      <c r="ECN71" s="2182"/>
      <c r="ECO71" s="2182"/>
      <c r="ECP71" s="2181"/>
      <c r="ECQ71" s="2182"/>
      <c r="ECR71" s="2182"/>
      <c r="ECS71" s="2182"/>
      <c r="ECT71" s="2182"/>
      <c r="ECU71" s="2182"/>
      <c r="ECV71" s="2181"/>
      <c r="ECW71" s="2182"/>
      <c r="ECX71" s="2182"/>
      <c r="ECY71" s="2182"/>
      <c r="ECZ71" s="2182"/>
      <c r="EDA71" s="2182"/>
      <c r="EDB71" s="2181"/>
      <c r="EDC71" s="2182"/>
      <c r="EDD71" s="2182"/>
      <c r="EDE71" s="2182"/>
      <c r="EDF71" s="2182"/>
      <c r="EDG71" s="2182"/>
      <c r="EDH71" s="2181"/>
      <c r="EDI71" s="2182"/>
      <c r="EDJ71" s="2182"/>
      <c r="EDK71" s="2182"/>
      <c r="EDL71" s="2182"/>
      <c r="EDM71" s="2182"/>
      <c r="EDN71" s="2181"/>
      <c r="EDO71" s="2182"/>
      <c r="EDP71" s="2182"/>
      <c r="EDQ71" s="2182"/>
      <c r="EDR71" s="2182"/>
      <c r="EDS71" s="2182"/>
      <c r="EDT71" s="2181"/>
      <c r="EDU71" s="2182"/>
      <c r="EDV71" s="2182"/>
      <c r="EDW71" s="2182"/>
      <c r="EDX71" s="2182"/>
      <c r="EDY71" s="2182"/>
      <c r="EDZ71" s="2181"/>
      <c r="EEA71" s="2182"/>
      <c r="EEB71" s="2182"/>
      <c r="EEC71" s="2182"/>
      <c r="EED71" s="2182"/>
      <c r="EEE71" s="2182"/>
      <c r="EEF71" s="2181"/>
      <c r="EEG71" s="2182"/>
      <c r="EEH71" s="2182"/>
      <c r="EEI71" s="2182"/>
      <c r="EEJ71" s="2182"/>
      <c r="EEK71" s="2182"/>
      <c r="EEL71" s="2181"/>
      <c r="EEM71" s="2182"/>
      <c r="EEN71" s="2182"/>
      <c r="EEO71" s="2182"/>
      <c r="EEP71" s="2182"/>
      <c r="EEQ71" s="2182"/>
      <c r="EER71" s="2181"/>
      <c r="EES71" s="2182"/>
      <c r="EET71" s="2182"/>
      <c r="EEU71" s="2182"/>
      <c r="EEV71" s="2182"/>
      <c r="EEW71" s="2182"/>
      <c r="EEX71" s="2181"/>
      <c r="EEY71" s="2182"/>
      <c r="EEZ71" s="2182"/>
      <c r="EFA71" s="2182"/>
      <c r="EFB71" s="2182"/>
      <c r="EFC71" s="2182"/>
      <c r="EFD71" s="2181"/>
      <c r="EFE71" s="2182"/>
      <c r="EFF71" s="2182"/>
      <c r="EFG71" s="2182"/>
      <c r="EFH71" s="2182"/>
      <c r="EFI71" s="2182"/>
      <c r="EFJ71" s="2181"/>
      <c r="EFK71" s="2182"/>
      <c r="EFL71" s="2182"/>
      <c r="EFM71" s="2182"/>
      <c r="EFN71" s="2182"/>
      <c r="EFO71" s="2182"/>
      <c r="EFP71" s="2181"/>
      <c r="EFQ71" s="2182"/>
      <c r="EFR71" s="2182"/>
      <c r="EFS71" s="2182"/>
      <c r="EFT71" s="2182"/>
      <c r="EFU71" s="2182"/>
      <c r="EFV71" s="2181"/>
      <c r="EFW71" s="2182"/>
      <c r="EFX71" s="2182"/>
      <c r="EFY71" s="2182"/>
      <c r="EFZ71" s="2182"/>
      <c r="EGA71" s="2182"/>
      <c r="EGB71" s="2181"/>
      <c r="EGC71" s="2182"/>
      <c r="EGD71" s="2182"/>
      <c r="EGE71" s="2182"/>
      <c r="EGF71" s="2182"/>
      <c r="EGG71" s="2182"/>
      <c r="EGH71" s="2181"/>
      <c r="EGI71" s="2182"/>
      <c r="EGJ71" s="2182"/>
      <c r="EGK71" s="2182"/>
      <c r="EGL71" s="2182"/>
      <c r="EGM71" s="2182"/>
      <c r="EGN71" s="2181"/>
      <c r="EGO71" s="2182"/>
      <c r="EGP71" s="2182"/>
      <c r="EGQ71" s="2182"/>
      <c r="EGR71" s="2182"/>
      <c r="EGS71" s="2182"/>
      <c r="EGT71" s="2181"/>
      <c r="EGU71" s="2182"/>
      <c r="EGV71" s="2182"/>
      <c r="EGW71" s="2182"/>
      <c r="EGX71" s="2182"/>
      <c r="EGY71" s="2182"/>
      <c r="EGZ71" s="2181"/>
      <c r="EHA71" s="2182"/>
      <c r="EHB71" s="2182"/>
      <c r="EHC71" s="2182"/>
      <c r="EHD71" s="2182"/>
      <c r="EHE71" s="2182"/>
      <c r="EHF71" s="2181"/>
      <c r="EHG71" s="2182"/>
      <c r="EHH71" s="2182"/>
      <c r="EHI71" s="2182"/>
      <c r="EHJ71" s="2182"/>
      <c r="EHK71" s="2182"/>
      <c r="EHL71" s="2181"/>
      <c r="EHM71" s="2182"/>
      <c r="EHN71" s="2182"/>
      <c r="EHO71" s="2182"/>
      <c r="EHP71" s="2182"/>
      <c r="EHQ71" s="2182"/>
      <c r="EHR71" s="2181"/>
      <c r="EHS71" s="2182"/>
      <c r="EHT71" s="2182"/>
      <c r="EHU71" s="2182"/>
      <c r="EHV71" s="2182"/>
      <c r="EHW71" s="2182"/>
      <c r="EHX71" s="2181"/>
      <c r="EHY71" s="2182"/>
      <c r="EHZ71" s="2182"/>
      <c r="EIA71" s="2182"/>
      <c r="EIB71" s="2182"/>
      <c r="EIC71" s="2182"/>
      <c r="EID71" s="2181"/>
      <c r="EIE71" s="2182"/>
      <c r="EIF71" s="2182"/>
      <c r="EIG71" s="2182"/>
      <c r="EIH71" s="2182"/>
      <c r="EII71" s="2182"/>
      <c r="EIJ71" s="2181"/>
      <c r="EIK71" s="2182"/>
      <c r="EIL71" s="2182"/>
      <c r="EIM71" s="2182"/>
      <c r="EIN71" s="2182"/>
      <c r="EIO71" s="2182"/>
      <c r="EIP71" s="2181"/>
      <c r="EIQ71" s="2182"/>
      <c r="EIR71" s="2182"/>
      <c r="EIS71" s="2182"/>
      <c r="EIT71" s="2182"/>
      <c r="EIU71" s="2182"/>
      <c r="EIV71" s="2181"/>
      <c r="EIW71" s="2182"/>
      <c r="EIX71" s="2182"/>
      <c r="EIY71" s="2182"/>
      <c r="EIZ71" s="2182"/>
      <c r="EJA71" s="2182"/>
      <c r="EJB71" s="2181"/>
      <c r="EJC71" s="2182"/>
      <c r="EJD71" s="2182"/>
      <c r="EJE71" s="2182"/>
      <c r="EJF71" s="2182"/>
      <c r="EJG71" s="2182"/>
      <c r="EJH71" s="2181"/>
      <c r="EJI71" s="2182"/>
      <c r="EJJ71" s="2182"/>
      <c r="EJK71" s="2182"/>
      <c r="EJL71" s="2182"/>
      <c r="EJM71" s="2182"/>
      <c r="EJN71" s="2181"/>
      <c r="EJO71" s="2182"/>
      <c r="EJP71" s="2182"/>
      <c r="EJQ71" s="2182"/>
      <c r="EJR71" s="2182"/>
      <c r="EJS71" s="2182"/>
      <c r="EJT71" s="2181"/>
      <c r="EJU71" s="2182"/>
      <c r="EJV71" s="2182"/>
      <c r="EJW71" s="2182"/>
      <c r="EJX71" s="2182"/>
      <c r="EJY71" s="2182"/>
      <c r="EJZ71" s="2181"/>
      <c r="EKA71" s="2182"/>
      <c r="EKB71" s="2182"/>
      <c r="EKC71" s="2182"/>
      <c r="EKD71" s="2182"/>
      <c r="EKE71" s="2182"/>
      <c r="EKF71" s="2181"/>
      <c r="EKG71" s="2182"/>
      <c r="EKH71" s="2182"/>
      <c r="EKI71" s="2182"/>
      <c r="EKJ71" s="2182"/>
      <c r="EKK71" s="2182"/>
      <c r="EKL71" s="2181"/>
      <c r="EKM71" s="2182"/>
      <c r="EKN71" s="2182"/>
      <c r="EKO71" s="2182"/>
      <c r="EKP71" s="2182"/>
      <c r="EKQ71" s="2182"/>
      <c r="EKR71" s="2181"/>
      <c r="EKS71" s="2182"/>
      <c r="EKT71" s="2182"/>
      <c r="EKU71" s="2182"/>
      <c r="EKV71" s="2182"/>
      <c r="EKW71" s="2182"/>
      <c r="EKX71" s="2181"/>
      <c r="EKY71" s="2182"/>
      <c r="EKZ71" s="2182"/>
      <c r="ELA71" s="2182"/>
      <c r="ELB71" s="2182"/>
      <c r="ELC71" s="2182"/>
      <c r="ELD71" s="2181"/>
      <c r="ELE71" s="2182"/>
      <c r="ELF71" s="2182"/>
      <c r="ELG71" s="2182"/>
      <c r="ELH71" s="2182"/>
      <c r="ELI71" s="2182"/>
      <c r="ELJ71" s="2181"/>
      <c r="ELK71" s="2182"/>
      <c r="ELL71" s="2182"/>
      <c r="ELM71" s="2182"/>
      <c r="ELN71" s="2182"/>
      <c r="ELO71" s="2182"/>
      <c r="ELP71" s="2181"/>
      <c r="ELQ71" s="2182"/>
      <c r="ELR71" s="2182"/>
      <c r="ELS71" s="2182"/>
      <c r="ELT71" s="2182"/>
      <c r="ELU71" s="2182"/>
      <c r="ELV71" s="2181"/>
      <c r="ELW71" s="2182"/>
      <c r="ELX71" s="2182"/>
      <c r="ELY71" s="2182"/>
      <c r="ELZ71" s="2182"/>
      <c r="EMA71" s="2182"/>
      <c r="EMB71" s="2181"/>
      <c r="EMC71" s="2182"/>
      <c r="EMD71" s="2182"/>
      <c r="EME71" s="2182"/>
      <c r="EMF71" s="2182"/>
      <c r="EMG71" s="2182"/>
      <c r="EMH71" s="2181"/>
      <c r="EMI71" s="2182"/>
      <c r="EMJ71" s="2182"/>
      <c r="EMK71" s="2182"/>
      <c r="EML71" s="2182"/>
      <c r="EMM71" s="2182"/>
      <c r="EMN71" s="2181"/>
      <c r="EMO71" s="2182"/>
      <c r="EMP71" s="2182"/>
      <c r="EMQ71" s="2182"/>
      <c r="EMR71" s="2182"/>
      <c r="EMS71" s="2182"/>
      <c r="EMT71" s="2181"/>
      <c r="EMU71" s="2182"/>
      <c r="EMV71" s="2182"/>
      <c r="EMW71" s="2182"/>
      <c r="EMX71" s="2182"/>
      <c r="EMY71" s="2182"/>
      <c r="EMZ71" s="2181"/>
      <c r="ENA71" s="2182"/>
      <c r="ENB71" s="2182"/>
      <c r="ENC71" s="2182"/>
      <c r="END71" s="2182"/>
      <c r="ENE71" s="2182"/>
      <c r="ENF71" s="2181"/>
      <c r="ENG71" s="2182"/>
      <c r="ENH71" s="2182"/>
      <c r="ENI71" s="2182"/>
      <c r="ENJ71" s="2182"/>
      <c r="ENK71" s="2182"/>
      <c r="ENL71" s="2181"/>
      <c r="ENM71" s="2182"/>
      <c r="ENN71" s="2182"/>
      <c r="ENO71" s="2182"/>
      <c r="ENP71" s="2182"/>
      <c r="ENQ71" s="2182"/>
      <c r="ENR71" s="2181"/>
      <c r="ENS71" s="2182"/>
      <c r="ENT71" s="2182"/>
      <c r="ENU71" s="2182"/>
      <c r="ENV71" s="2182"/>
      <c r="ENW71" s="2182"/>
      <c r="ENX71" s="2181"/>
      <c r="ENY71" s="2182"/>
      <c r="ENZ71" s="2182"/>
      <c r="EOA71" s="2182"/>
      <c r="EOB71" s="2182"/>
      <c r="EOC71" s="2182"/>
      <c r="EOD71" s="2181"/>
      <c r="EOE71" s="2182"/>
      <c r="EOF71" s="2182"/>
      <c r="EOG71" s="2182"/>
      <c r="EOH71" s="2182"/>
      <c r="EOI71" s="2182"/>
      <c r="EOJ71" s="2181"/>
      <c r="EOK71" s="2182"/>
      <c r="EOL71" s="2182"/>
      <c r="EOM71" s="2182"/>
      <c r="EON71" s="2182"/>
      <c r="EOO71" s="2182"/>
      <c r="EOP71" s="2181"/>
      <c r="EOQ71" s="2182"/>
      <c r="EOR71" s="2182"/>
      <c r="EOS71" s="2182"/>
      <c r="EOT71" s="2182"/>
      <c r="EOU71" s="2182"/>
      <c r="EOV71" s="2181"/>
      <c r="EOW71" s="2182"/>
      <c r="EOX71" s="2182"/>
      <c r="EOY71" s="2182"/>
      <c r="EOZ71" s="2182"/>
      <c r="EPA71" s="2182"/>
      <c r="EPB71" s="2181"/>
      <c r="EPC71" s="2182"/>
      <c r="EPD71" s="2182"/>
      <c r="EPE71" s="2182"/>
      <c r="EPF71" s="2182"/>
      <c r="EPG71" s="2182"/>
      <c r="EPH71" s="2181"/>
      <c r="EPI71" s="2182"/>
      <c r="EPJ71" s="2182"/>
      <c r="EPK71" s="2182"/>
      <c r="EPL71" s="2182"/>
      <c r="EPM71" s="2182"/>
      <c r="EPN71" s="2181"/>
      <c r="EPO71" s="2182"/>
      <c r="EPP71" s="2182"/>
      <c r="EPQ71" s="2182"/>
      <c r="EPR71" s="2182"/>
      <c r="EPS71" s="2182"/>
      <c r="EPT71" s="2181"/>
      <c r="EPU71" s="2182"/>
      <c r="EPV71" s="2182"/>
      <c r="EPW71" s="2182"/>
      <c r="EPX71" s="2182"/>
      <c r="EPY71" s="2182"/>
      <c r="EPZ71" s="2181"/>
      <c r="EQA71" s="2182"/>
      <c r="EQB71" s="2182"/>
      <c r="EQC71" s="2182"/>
      <c r="EQD71" s="2182"/>
      <c r="EQE71" s="2182"/>
      <c r="EQF71" s="2181"/>
      <c r="EQG71" s="2182"/>
      <c r="EQH71" s="2182"/>
      <c r="EQI71" s="2182"/>
      <c r="EQJ71" s="2182"/>
      <c r="EQK71" s="2182"/>
      <c r="EQL71" s="2181"/>
      <c r="EQM71" s="2182"/>
      <c r="EQN71" s="2182"/>
      <c r="EQO71" s="2182"/>
      <c r="EQP71" s="2182"/>
      <c r="EQQ71" s="2182"/>
      <c r="EQR71" s="2181"/>
      <c r="EQS71" s="2182"/>
      <c r="EQT71" s="2182"/>
      <c r="EQU71" s="2182"/>
      <c r="EQV71" s="2182"/>
      <c r="EQW71" s="2182"/>
      <c r="EQX71" s="2181"/>
      <c r="EQY71" s="2182"/>
      <c r="EQZ71" s="2182"/>
      <c r="ERA71" s="2182"/>
      <c r="ERB71" s="2182"/>
      <c r="ERC71" s="2182"/>
      <c r="ERD71" s="2181"/>
      <c r="ERE71" s="2182"/>
      <c r="ERF71" s="2182"/>
      <c r="ERG71" s="2182"/>
      <c r="ERH71" s="2182"/>
      <c r="ERI71" s="2182"/>
      <c r="ERJ71" s="2181"/>
      <c r="ERK71" s="2182"/>
      <c r="ERL71" s="2182"/>
      <c r="ERM71" s="2182"/>
      <c r="ERN71" s="2182"/>
      <c r="ERO71" s="2182"/>
      <c r="ERP71" s="2181"/>
      <c r="ERQ71" s="2182"/>
      <c r="ERR71" s="2182"/>
      <c r="ERS71" s="2182"/>
      <c r="ERT71" s="2182"/>
      <c r="ERU71" s="2182"/>
      <c r="ERV71" s="2181"/>
      <c r="ERW71" s="2182"/>
      <c r="ERX71" s="2182"/>
      <c r="ERY71" s="2182"/>
      <c r="ERZ71" s="2182"/>
      <c r="ESA71" s="2182"/>
      <c r="ESB71" s="2181"/>
      <c r="ESC71" s="2182"/>
      <c r="ESD71" s="2182"/>
      <c r="ESE71" s="2182"/>
      <c r="ESF71" s="2182"/>
      <c r="ESG71" s="2182"/>
      <c r="ESH71" s="2181"/>
      <c r="ESI71" s="2182"/>
      <c r="ESJ71" s="2182"/>
      <c r="ESK71" s="2182"/>
      <c r="ESL71" s="2182"/>
      <c r="ESM71" s="2182"/>
      <c r="ESN71" s="2181"/>
      <c r="ESO71" s="2182"/>
      <c r="ESP71" s="2182"/>
      <c r="ESQ71" s="2182"/>
      <c r="ESR71" s="2182"/>
      <c r="ESS71" s="2182"/>
      <c r="EST71" s="2181"/>
      <c r="ESU71" s="2182"/>
      <c r="ESV71" s="2182"/>
      <c r="ESW71" s="2182"/>
      <c r="ESX71" s="2182"/>
      <c r="ESY71" s="2182"/>
      <c r="ESZ71" s="2181"/>
      <c r="ETA71" s="2182"/>
      <c r="ETB71" s="2182"/>
      <c r="ETC71" s="2182"/>
      <c r="ETD71" s="2182"/>
      <c r="ETE71" s="2182"/>
      <c r="ETF71" s="2181"/>
      <c r="ETG71" s="2182"/>
      <c r="ETH71" s="2182"/>
      <c r="ETI71" s="2182"/>
      <c r="ETJ71" s="2182"/>
      <c r="ETK71" s="2182"/>
      <c r="ETL71" s="2181"/>
      <c r="ETM71" s="2182"/>
      <c r="ETN71" s="2182"/>
      <c r="ETO71" s="2182"/>
      <c r="ETP71" s="2182"/>
      <c r="ETQ71" s="2182"/>
      <c r="ETR71" s="2181"/>
      <c r="ETS71" s="2182"/>
      <c r="ETT71" s="2182"/>
      <c r="ETU71" s="2182"/>
      <c r="ETV71" s="2182"/>
      <c r="ETW71" s="2182"/>
      <c r="ETX71" s="2181"/>
      <c r="ETY71" s="2182"/>
      <c r="ETZ71" s="2182"/>
      <c r="EUA71" s="2182"/>
      <c r="EUB71" s="2182"/>
      <c r="EUC71" s="2182"/>
      <c r="EUD71" s="2181"/>
      <c r="EUE71" s="2182"/>
      <c r="EUF71" s="2182"/>
      <c r="EUG71" s="2182"/>
      <c r="EUH71" s="2182"/>
      <c r="EUI71" s="2182"/>
      <c r="EUJ71" s="2181"/>
      <c r="EUK71" s="2182"/>
      <c r="EUL71" s="2182"/>
      <c r="EUM71" s="2182"/>
      <c r="EUN71" s="2182"/>
      <c r="EUO71" s="2182"/>
      <c r="EUP71" s="2181"/>
      <c r="EUQ71" s="2182"/>
      <c r="EUR71" s="2182"/>
      <c r="EUS71" s="2182"/>
      <c r="EUT71" s="2182"/>
      <c r="EUU71" s="2182"/>
      <c r="EUV71" s="2181"/>
      <c r="EUW71" s="2182"/>
      <c r="EUX71" s="2182"/>
      <c r="EUY71" s="2182"/>
      <c r="EUZ71" s="2182"/>
      <c r="EVA71" s="2182"/>
      <c r="EVB71" s="2181"/>
      <c r="EVC71" s="2182"/>
      <c r="EVD71" s="2182"/>
      <c r="EVE71" s="2182"/>
      <c r="EVF71" s="2182"/>
      <c r="EVG71" s="2182"/>
      <c r="EVH71" s="2181"/>
      <c r="EVI71" s="2182"/>
      <c r="EVJ71" s="2182"/>
      <c r="EVK71" s="2182"/>
      <c r="EVL71" s="2182"/>
      <c r="EVM71" s="2182"/>
      <c r="EVN71" s="2181"/>
      <c r="EVO71" s="2182"/>
      <c r="EVP71" s="2182"/>
      <c r="EVQ71" s="2182"/>
      <c r="EVR71" s="2182"/>
      <c r="EVS71" s="2182"/>
      <c r="EVT71" s="2181"/>
      <c r="EVU71" s="2182"/>
      <c r="EVV71" s="2182"/>
      <c r="EVW71" s="2182"/>
      <c r="EVX71" s="2182"/>
      <c r="EVY71" s="2182"/>
      <c r="EVZ71" s="2181"/>
      <c r="EWA71" s="2182"/>
      <c r="EWB71" s="2182"/>
      <c r="EWC71" s="2182"/>
      <c r="EWD71" s="2182"/>
      <c r="EWE71" s="2182"/>
      <c r="EWF71" s="2181"/>
      <c r="EWG71" s="2182"/>
      <c r="EWH71" s="2182"/>
      <c r="EWI71" s="2182"/>
      <c r="EWJ71" s="2182"/>
      <c r="EWK71" s="2182"/>
      <c r="EWL71" s="2181"/>
      <c r="EWM71" s="2182"/>
      <c r="EWN71" s="2182"/>
      <c r="EWO71" s="2182"/>
      <c r="EWP71" s="2182"/>
      <c r="EWQ71" s="2182"/>
      <c r="EWR71" s="2181"/>
      <c r="EWS71" s="2182"/>
      <c r="EWT71" s="2182"/>
      <c r="EWU71" s="2182"/>
      <c r="EWV71" s="2182"/>
      <c r="EWW71" s="2182"/>
      <c r="EWX71" s="2181"/>
      <c r="EWY71" s="2182"/>
      <c r="EWZ71" s="2182"/>
      <c r="EXA71" s="2182"/>
      <c r="EXB71" s="2182"/>
      <c r="EXC71" s="2182"/>
      <c r="EXD71" s="2181"/>
      <c r="EXE71" s="2182"/>
      <c r="EXF71" s="2182"/>
      <c r="EXG71" s="2182"/>
      <c r="EXH71" s="2182"/>
      <c r="EXI71" s="2182"/>
      <c r="EXJ71" s="2181"/>
      <c r="EXK71" s="2182"/>
      <c r="EXL71" s="2182"/>
      <c r="EXM71" s="2182"/>
      <c r="EXN71" s="2182"/>
      <c r="EXO71" s="2182"/>
      <c r="EXP71" s="2181"/>
      <c r="EXQ71" s="2182"/>
      <c r="EXR71" s="2182"/>
      <c r="EXS71" s="2182"/>
      <c r="EXT71" s="2182"/>
      <c r="EXU71" s="2182"/>
      <c r="EXV71" s="2181"/>
      <c r="EXW71" s="2182"/>
      <c r="EXX71" s="2182"/>
      <c r="EXY71" s="2182"/>
      <c r="EXZ71" s="2182"/>
      <c r="EYA71" s="2182"/>
      <c r="EYB71" s="2181"/>
      <c r="EYC71" s="2182"/>
      <c r="EYD71" s="2182"/>
      <c r="EYE71" s="2182"/>
      <c r="EYF71" s="2182"/>
      <c r="EYG71" s="2182"/>
      <c r="EYH71" s="2181"/>
      <c r="EYI71" s="2182"/>
      <c r="EYJ71" s="2182"/>
      <c r="EYK71" s="2182"/>
      <c r="EYL71" s="2182"/>
      <c r="EYM71" s="2182"/>
      <c r="EYN71" s="2181"/>
      <c r="EYO71" s="2182"/>
      <c r="EYP71" s="2182"/>
      <c r="EYQ71" s="2182"/>
      <c r="EYR71" s="2182"/>
      <c r="EYS71" s="2182"/>
      <c r="EYT71" s="2181"/>
      <c r="EYU71" s="2182"/>
      <c r="EYV71" s="2182"/>
      <c r="EYW71" s="2182"/>
      <c r="EYX71" s="2182"/>
      <c r="EYY71" s="2182"/>
      <c r="EYZ71" s="2181"/>
      <c r="EZA71" s="2182"/>
      <c r="EZB71" s="2182"/>
      <c r="EZC71" s="2182"/>
      <c r="EZD71" s="2182"/>
      <c r="EZE71" s="2182"/>
      <c r="EZF71" s="2181"/>
      <c r="EZG71" s="2182"/>
      <c r="EZH71" s="2182"/>
      <c r="EZI71" s="2182"/>
      <c r="EZJ71" s="2182"/>
      <c r="EZK71" s="2182"/>
      <c r="EZL71" s="2181"/>
      <c r="EZM71" s="2182"/>
      <c r="EZN71" s="2182"/>
      <c r="EZO71" s="2182"/>
      <c r="EZP71" s="2182"/>
      <c r="EZQ71" s="2182"/>
      <c r="EZR71" s="2181"/>
      <c r="EZS71" s="2182"/>
      <c r="EZT71" s="2182"/>
      <c r="EZU71" s="2182"/>
      <c r="EZV71" s="2182"/>
      <c r="EZW71" s="2182"/>
      <c r="EZX71" s="2181"/>
      <c r="EZY71" s="2182"/>
      <c r="EZZ71" s="2182"/>
      <c r="FAA71" s="2182"/>
      <c r="FAB71" s="2182"/>
      <c r="FAC71" s="2182"/>
      <c r="FAD71" s="2181"/>
      <c r="FAE71" s="2182"/>
      <c r="FAF71" s="2182"/>
      <c r="FAG71" s="2182"/>
      <c r="FAH71" s="2182"/>
      <c r="FAI71" s="2182"/>
      <c r="FAJ71" s="2181"/>
      <c r="FAK71" s="2182"/>
      <c r="FAL71" s="2182"/>
      <c r="FAM71" s="2182"/>
      <c r="FAN71" s="2182"/>
      <c r="FAO71" s="2182"/>
      <c r="FAP71" s="2181"/>
      <c r="FAQ71" s="2182"/>
      <c r="FAR71" s="2182"/>
      <c r="FAS71" s="2182"/>
      <c r="FAT71" s="2182"/>
      <c r="FAU71" s="2182"/>
      <c r="FAV71" s="2181"/>
      <c r="FAW71" s="2182"/>
      <c r="FAX71" s="2182"/>
      <c r="FAY71" s="2182"/>
      <c r="FAZ71" s="2182"/>
      <c r="FBA71" s="2182"/>
      <c r="FBB71" s="2181"/>
      <c r="FBC71" s="2182"/>
      <c r="FBD71" s="2182"/>
      <c r="FBE71" s="2182"/>
      <c r="FBF71" s="2182"/>
      <c r="FBG71" s="2182"/>
      <c r="FBH71" s="2181"/>
      <c r="FBI71" s="2182"/>
      <c r="FBJ71" s="2182"/>
      <c r="FBK71" s="2182"/>
      <c r="FBL71" s="2182"/>
      <c r="FBM71" s="2182"/>
      <c r="FBN71" s="2181"/>
      <c r="FBO71" s="2182"/>
      <c r="FBP71" s="2182"/>
      <c r="FBQ71" s="2182"/>
      <c r="FBR71" s="2182"/>
      <c r="FBS71" s="2182"/>
      <c r="FBT71" s="2181"/>
      <c r="FBU71" s="2182"/>
      <c r="FBV71" s="2182"/>
      <c r="FBW71" s="2182"/>
      <c r="FBX71" s="2182"/>
      <c r="FBY71" s="2182"/>
      <c r="FBZ71" s="2181"/>
      <c r="FCA71" s="2182"/>
      <c r="FCB71" s="2182"/>
      <c r="FCC71" s="2182"/>
      <c r="FCD71" s="2182"/>
      <c r="FCE71" s="2182"/>
      <c r="FCF71" s="2181"/>
      <c r="FCG71" s="2182"/>
      <c r="FCH71" s="2182"/>
      <c r="FCI71" s="2182"/>
      <c r="FCJ71" s="2182"/>
      <c r="FCK71" s="2182"/>
      <c r="FCL71" s="2181"/>
      <c r="FCM71" s="2182"/>
      <c r="FCN71" s="2182"/>
      <c r="FCO71" s="2182"/>
      <c r="FCP71" s="2182"/>
      <c r="FCQ71" s="2182"/>
      <c r="FCR71" s="2181"/>
      <c r="FCS71" s="2182"/>
      <c r="FCT71" s="2182"/>
      <c r="FCU71" s="2182"/>
      <c r="FCV71" s="2182"/>
      <c r="FCW71" s="2182"/>
      <c r="FCX71" s="2181"/>
      <c r="FCY71" s="2182"/>
      <c r="FCZ71" s="2182"/>
      <c r="FDA71" s="2182"/>
      <c r="FDB71" s="2182"/>
      <c r="FDC71" s="2182"/>
      <c r="FDD71" s="2181"/>
      <c r="FDE71" s="2182"/>
      <c r="FDF71" s="2182"/>
      <c r="FDG71" s="2182"/>
      <c r="FDH71" s="2182"/>
      <c r="FDI71" s="2182"/>
      <c r="FDJ71" s="2181"/>
      <c r="FDK71" s="2182"/>
      <c r="FDL71" s="2182"/>
      <c r="FDM71" s="2182"/>
      <c r="FDN71" s="2182"/>
      <c r="FDO71" s="2182"/>
      <c r="FDP71" s="2181"/>
      <c r="FDQ71" s="2182"/>
      <c r="FDR71" s="2182"/>
      <c r="FDS71" s="2182"/>
      <c r="FDT71" s="2182"/>
      <c r="FDU71" s="2182"/>
      <c r="FDV71" s="2181"/>
      <c r="FDW71" s="2182"/>
      <c r="FDX71" s="2182"/>
      <c r="FDY71" s="2182"/>
      <c r="FDZ71" s="2182"/>
      <c r="FEA71" s="2182"/>
      <c r="FEB71" s="2181"/>
      <c r="FEC71" s="2182"/>
      <c r="FED71" s="2182"/>
      <c r="FEE71" s="2182"/>
      <c r="FEF71" s="2182"/>
      <c r="FEG71" s="2182"/>
      <c r="FEH71" s="2181"/>
      <c r="FEI71" s="2182"/>
      <c r="FEJ71" s="2182"/>
      <c r="FEK71" s="2182"/>
      <c r="FEL71" s="2182"/>
      <c r="FEM71" s="2182"/>
      <c r="FEN71" s="2181"/>
      <c r="FEO71" s="2182"/>
      <c r="FEP71" s="2182"/>
      <c r="FEQ71" s="2182"/>
      <c r="FER71" s="2182"/>
      <c r="FES71" s="2182"/>
      <c r="FET71" s="2181"/>
      <c r="FEU71" s="2182"/>
      <c r="FEV71" s="2182"/>
      <c r="FEW71" s="2182"/>
      <c r="FEX71" s="2182"/>
      <c r="FEY71" s="2182"/>
      <c r="FEZ71" s="2181"/>
      <c r="FFA71" s="2182"/>
      <c r="FFB71" s="2182"/>
      <c r="FFC71" s="2182"/>
      <c r="FFD71" s="2182"/>
      <c r="FFE71" s="2182"/>
      <c r="FFF71" s="2181"/>
      <c r="FFG71" s="2182"/>
      <c r="FFH71" s="2182"/>
      <c r="FFI71" s="2182"/>
      <c r="FFJ71" s="2182"/>
      <c r="FFK71" s="2182"/>
      <c r="FFL71" s="2181"/>
      <c r="FFM71" s="2182"/>
      <c r="FFN71" s="2182"/>
      <c r="FFO71" s="2182"/>
      <c r="FFP71" s="2182"/>
      <c r="FFQ71" s="2182"/>
      <c r="FFR71" s="2181"/>
      <c r="FFS71" s="2182"/>
      <c r="FFT71" s="2182"/>
      <c r="FFU71" s="2182"/>
      <c r="FFV71" s="2182"/>
      <c r="FFW71" s="2182"/>
      <c r="FFX71" s="2181"/>
      <c r="FFY71" s="2182"/>
      <c r="FFZ71" s="2182"/>
      <c r="FGA71" s="2182"/>
      <c r="FGB71" s="2182"/>
      <c r="FGC71" s="2182"/>
      <c r="FGD71" s="2181"/>
      <c r="FGE71" s="2182"/>
      <c r="FGF71" s="2182"/>
      <c r="FGG71" s="2182"/>
      <c r="FGH71" s="2182"/>
      <c r="FGI71" s="2182"/>
      <c r="FGJ71" s="2181"/>
      <c r="FGK71" s="2182"/>
      <c r="FGL71" s="2182"/>
      <c r="FGM71" s="2182"/>
      <c r="FGN71" s="2182"/>
      <c r="FGO71" s="2182"/>
      <c r="FGP71" s="2181"/>
      <c r="FGQ71" s="2182"/>
      <c r="FGR71" s="2182"/>
      <c r="FGS71" s="2182"/>
      <c r="FGT71" s="2182"/>
      <c r="FGU71" s="2182"/>
      <c r="FGV71" s="2181"/>
      <c r="FGW71" s="2182"/>
      <c r="FGX71" s="2182"/>
      <c r="FGY71" s="2182"/>
      <c r="FGZ71" s="2182"/>
      <c r="FHA71" s="2182"/>
      <c r="FHB71" s="2181"/>
      <c r="FHC71" s="2182"/>
      <c r="FHD71" s="2182"/>
      <c r="FHE71" s="2182"/>
      <c r="FHF71" s="2182"/>
      <c r="FHG71" s="2182"/>
      <c r="FHH71" s="2181"/>
      <c r="FHI71" s="2182"/>
      <c r="FHJ71" s="2182"/>
      <c r="FHK71" s="2182"/>
      <c r="FHL71" s="2182"/>
      <c r="FHM71" s="2182"/>
      <c r="FHN71" s="2181"/>
      <c r="FHO71" s="2182"/>
      <c r="FHP71" s="2182"/>
      <c r="FHQ71" s="2182"/>
      <c r="FHR71" s="2182"/>
      <c r="FHS71" s="2182"/>
      <c r="FHT71" s="2181"/>
      <c r="FHU71" s="2182"/>
      <c r="FHV71" s="2182"/>
      <c r="FHW71" s="2182"/>
      <c r="FHX71" s="2182"/>
      <c r="FHY71" s="2182"/>
      <c r="FHZ71" s="2181"/>
      <c r="FIA71" s="2182"/>
      <c r="FIB71" s="2182"/>
      <c r="FIC71" s="2182"/>
      <c r="FID71" s="2182"/>
      <c r="FIE71" s="2182"/>
      <c r="FIF71" s="2181"/>
      <c r="FIG71" s="2182"/>
      <c r="FIH71" s="2182"/>
      <c r="FII71" s="2182"/>
      <c r="FIJ71" s="2182"/>
      <c r="FIK71" s="2182"/>
      <c r="FIL71" s="2181"/>
      <c r="FIM71" s="2182"/>
      <c r="FIN71" s="2182"/>
      <c r="FIO71" s="2182"/>
      <c r="FIP71" s="2182"/>
      <c r="FIQ71" s="2182"/>
      <c r="FIR71" s="2181"/>
      <c r="FIS71" s="2182"/>
      <c r="FIT71" s="2182"/>
      <c r="FIU71" s="2182"/>
      <c r="FIV71" s="2182"/>
      <c r="FIW71" s="2182"/>
      <c r="FIX71" s="2181"/>
      <c r="FIY71" s="2182"/>
      <c r="FIZ71" s="2182"/>
      <c r="FJA71" s="2182"/>
      <c r="FJB71" s="2182"/>
      <c r="FJC71" s="2182"/>
      <c r="FJD71" s="2181"/>
      <c r="FJE71" s="2182"/>
      <c r="FJF71" s="2182"/>
      <c r="FJG71" s="2182"/>
      <c r="FJH71" s="2182"/>
      <c r="FJI71" s="2182"/>
      <c r="FJJ71" s="2181"/>
      <c r="FJK71" s="2182"/>
      <c r="FJL71" s="2182"/>
      <c r="FJM71" s="2182"/>
      <c r="FJN71" s="2182"/>
      <c r="FJO71" s="2182"/>
      <c r="FJP71" s="2181"/>
      <c r="FJQ71" s="2182"/>
      <c r="FJR71" s="2182"/>
      <c r="FJS71" s="2182"/>
      <c r="FJT71" s="2182"/>
      <c r="FJU71" s="2182"/>
      <c r="FJV71" s="2181"/>
      <c r="FJW71" s="2182"/>
      <c r="FJX71" s="2182"/>
      <c r="FJY71" s="2182"/>
      <c r="FJZ71" s="2182"/>
      <c r="FKA71" s="2182"/>
      <c r="FKB71" s="2181"/>
      <c r="FKC71" s="2182"/>
      <c r="FKD71" s="2182"/>
      <c r="FKE71" s="2182"/>
      <c r="FKF71" s="2182"/>
      <c r="FKG71" s="2182"/>
      <c r="FKH71" s="2181"/>
      <c r="FKI71" s="2182"/>
      <c r="FKJ71" s="2182"/>
      <c r="FKK71" s="2182"/>
      <c r="FKL71" s="2182"/>
      <c r="FKM71" s="2182"/>
      <c r="FKN71" s="2181"/>
      <c r="FKO71" s="2182"/>
      <c r="FKP71" s="2182"/>
      <c r="FKQ71" s="2182"/>
      <c r="FKR71" s="2182"/>
      <c r="FKS71" s="2182"/>
      <c r="FKT71" s="2181"/>
      <c r="FKU71" s="2182"/>
      <c r="FKV71" s="2182"/>
      <c r="FKW71" s="2182"/>
      <c r="FKX71" s="2182"/>
      <c r="FKY71" s="2182"/>
      <c r="FKZ71" s="2181"/>
      <c r="FLA71" s="2182"/>
      <c r="FLB71" s="2182"/>
      <c r="FLC71" s="2182"/>
      <c r="FLD71" s="2182"/>
      <c r="FLE71" s="2182"/>
      <c r="FLF71" s="2181"/>
      <c r="FLG71" s="2182"/>
      <c r="FLH71" s="2182"/>
      <c r="FLI71" s="2182"/>
      <c r="FLJ71" s="2182"/>
      <c r="FLK71" s="2182"/>
      <c r="FLL71" s="2181"/>
      <c r="FLM71" s="2182"/>
      <c r="FLN71" s="2182"/>
      <c r="FLO71" s="2182"/>
      <c r="FLP71" s="2182"/>
      <c r="FLQ71" s="2182"/>
      <c r="FLR71" s="2181"/>
      <c r="FLS71" s="2182"/>
      <c r="FLT71" s="2182"/>
      <c r="FLU71" s="2182"/>
      <c r="FLV71" s="2182"/>
      <c r="FLW71" s="2182"/>
      <c r="FLX71" s="2181"/>
      <c r="FLY71" s="2182"/>
      <c r="FLZ71" s="2182"/>
      <c r="FMA71" s="2182"/>
      <c r="FMB71" s="2182"/>
      <c r="FMC71" s="2182"/>
      <c r="FMD71" s="2181"/>
      <c r="FME71" s="2182"/>
      <c r="FMF71" s="2182"/>
      <c r="FMG71" s="2182"/>
      <c r="FMH71" s="2182"/>
      <c r="FMI71" s="2182"/>
      <c r="FMJ71" s="2181"/>
      <c r="FMK71" s="2182"/>
      <c r="FML71" s="2182"/>
      <c r="FMM71" s="2182"/>
      <c r="FMN71" s="2182"/>
      <c r="FMO71" s="2182"/>
      <c r="FMP71" s="2181"/>
      <c r="FMQ71" s="2182"/>
      <c r="FMR71" s="2182"/>
      <c r="FMS71" s="2182"/>
      <c r="FMT71" s="2182"/>
      <c r="FMU71" s="2182"/>
      <c r="FMV71" s="2181"/>
      <c r="FMW71" s="2182"/>
      <c r="FMX71" s="2182"/>
      <c r="FMY71" s="2182"/>
      <c r="FMZ71" s="2182"/>
      <c r="FNA71" s="2182"/>
      <c r="FNB71" s="2181"/>
      <c r="FNC71" s="2182"/>
      <c r="FND71" s="2182"/>
      <c r="FNE71" s="2182"/>
      <c r="FNF71" s="2182"/>
      <c r="FNG71" s="2182"/>
      <c r="FNH71" s="2181"/>
      <c r="FNI71" s="2182"/>
      <c r="FNJ71" s="2182"/>
      <c r="FNK71" s="2182"/>
      <c r="FNL71" s="2182"/>
      <c r="FNM71" s="2182"/>
      <c r="FNN71" s="2181"/>
      <c r="FNO71" s="2182"/>
      <c r="FNP71" s="2182"/>
      <c r="FNQ71" s="2182"/>
      <c r="FNR71" s="2182"/>
      <c r="FNS71" s="2182"/>
      <c r="FNT71" s="2181"/>
      <c r="FNU71" s="2182"/>
      <c r="FNV71" s="2182"/>
      <c r="FNW71" s="2182"/>
      <c r="FNX71" s="2182"/>
      <c r="FNY71" s="2182"/>
      <c r="FNZ71" s="2181"/>
      <c r="FOA71" s="2182"/>
      <c r="FOB71" s="2182"/>
      <c r="FOC71" s="2182"/>
      <c r="FOD71" s="2182"/>
      <c r="FOE71" s="2182"/>
      <c r="FOF71" s="2181"/>
      <c r="FOG71" s="2182"/>
      <c r="FOH71" s="2182"/>
      <c r="FOI71" s="2182"/>
      <c r="FOJ71" s="2182"/>
      <c r="FOK71" s="2182"/>
      <c r="FOL71" s="2181"/>
      <c r="FOM71" s="2182"/>
      <c r="FON71" s="2182"/>
      <c r="FOO71" s="2182"/>
      <c r="FOP71" s="2182"/>
      <c r="FOQ71" s="2182"/>
      <c r="FOR71" s="2181"/>
      <c r="FOS71" s="2182"/>
      <c r="FOT71" s="2182"/>
      <c r="FOU71" s="2182"/>
      <c r="FOV71" s="2182"/>
      <c r="FOW71" s="2182"/>
      <c r="FOX71" s="2181"/>
      <c r="FOY71" s="2182"/>
      <c r="FOZ71" s="2182"/>
      <c r="FPA71" s="2182"/>
      <c r="FPB71" s="2182"/>
      <c r="FPC71" s="2182"/>
      <c r="FPD71" s="2181"/>
      <c r="FPE71" s="2182"/>
      <c r="FPF71" s="2182"/>
      <c r="FPG71" s="2182"/>
      <c r="FPH71" s="2182"/>
      <c r="FPI71" s="2182"/>
      <c r="FPJ71" s="2181"/>
      <c r="FPK71" s="2182"/>
      <c r="FPL71" s="2182"/>
      <c r="FPM71" s="2182"/>
      <c r="FPN71" s="2182"/>
      <c r="FPO71" s="2182"/>
      <c r="FPP71" s="2181"/>
      <c r="FPQ71" s="2182"/>
      <c r="FPR71" s="2182"/>
      <c r="FPS71" s="2182"/>
      <c r="FPT71" s="2182"/>
      <c r="FPU71" s="2182"/>
      <c r="FPV71" s="2181"/>
      <c r="FPW71" s="2182"/>
      <c r="FPX71" s="2182"/>
      <c r="FPY71" s="2182"/>
      <c r="FPZ71" s="2182"/>
      <c r="FQA71" s="2182"/>
      <c r="FQB71" s="2181"/>
      <c r="FQC71" s="2182"/>
      <c r="FQD71" s="2182"/>
      <c r="FQE71" s="2182"/>
      <c r="FQF71" s="2182"/>
      <c r="FQG71" s="2182"/>
      <c r="FQH71" s="2181"/>
      <c r="FQI71" s="2182"/>
      <c r="FQJ71" s="2182"/>
      <c r="FQK71" s="2182"/>
      <c r="FQL71" s="2182"/>
      <c r="FQM71" s="2182"/>
      <c r="FQN71" s="2181"/>
      <c r="FQO71" s="2182"/>
      <c r="FQP71" s="2182"/>
      <c r="FQQ71" s="2182"/>
      <c r="FQR71" s="2182"/>
      <c r="FQS71" s="2182"/>
      <c r="FQT71" s="2181"/>
      <c r="FQU71" s="2182"/>
      <c r="FQV71" s="2182"/>
      <c r="FQW71" s="2182"/>
      <c r="FQX71" s="2182"/>
      <c r="FQY71" s="2182"/>
      <c r="FQZ71" s="2181"/>
      <c r="FRA71" s="2182"/>
      <c r="FRB71" s="2182"/>
      <c r="FRC71" s="2182"/>
      <c r="FRD71" s="2182"/>
      <c r="FRE71" s="2182"/>
      <c r="FRF71" s="2181"/>
      <c r="FRG71" s="2182"/>
      <c r="FRH71" s="2182"/>
      <c r="FRI71" s="2182"/>
      <c r="FRJ71" s="2182"/>
      <c r="FRK71" s="2182"/>
      <c r="FRL71" s="2181"/>
      <c r="FRM71" s="2182"/>
      <c r="FRN71" s="2182"/>
      <c r="FRO71" s="2182"/>
      <c r="FRP71" s="2182"/>
      <c r="FRQ71" s="2182"/>
      <c r="FRR71" s="2181"/>
      <c r="FRS71" s="2182"/>
      <c r="FRT71" s="2182"/>
      <c r="FRU71" s="2182"/>
      <c r="FRV71" s="2182"/>
      <c r="FRW71" s="2182"/>
      <c r="FRX71" s="2181"/>
      <c r="FRY71" s="2182"/>
      <c r="FRZ71" s="2182"/>
      <c r="FSA71" s="2182"/>
      <c r="FSB71" s="2182"/>
      <c r="FSC71" s="2182"/>
      <c r="FSD71" s="2181"/>
      <c r="FSE71" s="2182"/>
      <c r="FSF71" s="2182"/>
      <c r="FSG71" s="2182"/>
      <c r="FSH71" s="2182"/>
      <c r="FSI71" s="2182"/>
      <c r="FSJ71" s="2181"/>
      <c r="FSK71" s="2182"/>
      <c r="FSL71" s="2182"/>
      <c r="FSM71" s="2182"/>
      <c r="FSN71" s="2182"/>
      <c r="FSO71" s="2182"/>
      <c r="FSP71" s="2181"/>
      <c r="FSQ71" s="2182"/>
      <c r="FSR71" s="2182"/>
      <c r="FSS71" s="2182"/>
      <c r="FST71" s="2182"/>
      <c r="FSU71" s="2182"/>
      <c r="FSV71" s="2181"/>
      <c r="FSW71" s="2182"/>
      <c r="FSX71" s="2182"/>
      <c r="FSY71" s="2182"/>
      <c r="FSZ71" s="2182"/>
      <c r="FTA71" s="2182"/>
      <c r="FTB71" s="2181"/>
      <c r="FTC71" s="2182"/>
      <c r="FTD71" s="2182"/>
      <c r="FTE71" s="2182"/>
      <c r="FTF71" s="2182"/>
      <c r="FTG71" s="2182"/>
      <c r="FTH71" s="2181"/>
      <c r="FTI71" s="2182"/>
      <c r="FTJ71" s="2182"/>
      <c r="FTK71" s="2182"/>
      <c r="FTL71" s="2182"/>
      <c r="FTM71" s="2182"/>
      <c r="FTN71" s="2181"/>
      <c r="FTO71" s="2182"/>
      <c r="FTP71" s="2182"/>
      <c r="FTQ71" s="2182"/>
      <c r="FTR71" s="2182"/>
      <c r="FTS71" s="2182"/>
      <c r="FTT71" s="2181"/>
      <c r="FTU71" s="2182"/>
      <c r="FTV71" s="2182"/>
      <c r="FTW71" s="2182"/>
      <c r="FTX71" s="2182"/>
      <c r="FTY71" s="2182"/>
      <c r="FTZ71" s="2181"/>
      <c r="FUA71" s="2182"/>
      <c r="FUB71" s="2182"/>
      <c r="FUC71" s="2182"/>
      <c r="FUD71" s="2182"/>
      <c r="FUE71" s="2182"/>
      <c r="FUF71" s="2181"/>
      <c r="FUG71" s="2182"/>
      <c r="FUH71" s="2182"/>
      <c r="FUI71" s="2182"/>
      <c r="FUJ71" s="2182"/>
      <c r="FUK71" s="2182"/>
      <c r="FUL71" s="2181"/>
      <c r="FUM71" s="2182"/>
      <c r="FUN71" s="2182"/>
      <c r="FUO71" s="2182"/>
      <c r="FUP71" s="2182"/>
      <c r="FUQ71" s="2182"/>
      <c r="FUR71" s="2181"/>
      <c r="FUS71" s="2182"/>
      <c r="FUT71" s="2182"/>
      <c r="FUU71" s="2182"/>
      <c r="FUV71" s="2182"/>
      <c r="FUW71" s="2182"/>
      <c r="FUX71" s="2181"/>
      <c r="FUY71" s="2182"/>
      <c r="FUZ71" s="2182"/>
      <c r="FVA71" s="2182"/>
      <c r="FVB71" s="2182"/>
      <c r="FVC71" s="2182"/>
      <c r="FVD71" s="2181"/>
      <c r="FVE71" s="2182"/>
      <c r="FVF71" s="2182"/>
      <c r="FVG71" s="2182"/>
      <c r="FVH71" s="2182"/>
      <c r="FVI71" s="2182"/>
      <c r="FVJ71" s="2181"/>
      <c r="FVK71" s="2182"/>
      <c r="FVL71" s="2182"/>
      <c r="FVM71" s="2182"/>
      <c r="FVN71" s="2182"/>
      <c r="FVO71" s="2182"/>
      <c r="FVP71" s="2181"/>
      <c r="FVQ71" s="2182"/>
      <c r="FVR71" s="2182"/>
      <c r="FVS71" s="2182"/>
      <c r="FVT71" s="2182"/>
      <c r="FVU71" s="2182"/>
      <c r="FVV71" s="2181"/>
      <c r="FVW71" s="2182"/>
      <c r="FVX71" s="2182"/>
      <c r="FVY71" s="2182"/>
      <c r="FVZ71" s="2182"/>
      <c r="FWA71" s="2182"/>
      <c r="FWB71" s="2181"/>
      <c r="FWC71" s="2182"/>
      <c r="FWD71" s="2182"/>
      <c r="FWE71" s="2182"/>
      <c r="FWF71" s="2182"/>
      <c r="FWG71" s="2182"/>
      <c r="FWH71" s="2181"/>
      <c r="FWI71" s="2182"/>
      <c r="FWJ71" s="2182"/>
      <c r="FWK71" s="2182"/>
      <c r="FWL71" s="2182"/>
      <c r="FWM71" s="2182"/>
      <c r="FWN71" s="2181"/>
      <c r="FWO71" s="2182"/>
      <c r="FWP71" s="2182"/>
      <c r="FWQ71" s="2182"/>
      <c r="FWR71" s="2182"/>
      <c r="FWS71" s="2182"/>
      <c r="FWT71" s="2181"/>
      <c r="FWU71" s="2182"/>
      <c r="FWV71" s="2182"/>
      <c r="FWW71" s="2182"/>
      <c r="FWX71" s="2182"/>
      <c r="FWY71" s="2182"/>
      <c r="FWZ71" s="2181"/>
      <c r="FXA71" s="2182"/>
      <c r="FXB71" s="2182"/>
      <c r="FXC71" s="2182"/>
      <c r="FXD71" s="2182"/>
      <c r="FXE71" s="2182"/>
      <c r="FXF71" s="2181"/>
      <c r="FXG71" s="2182"/>
      <c r="FXH71" s="2182"/>
      <c r="FXI71" s="2182"/>
      <c r="FXJ71" s="2182"/>
      <c r="FXK71" s="2182"/>
      <c r="FXL71" s="2181"/>
      <c r="FXM71" s="2182"/>
      <c r="FXN71" s="2182"/>
      <c r="FXO71" s="2182"/>
      <c r="FXP71" s="2182"/>
      <c r="FXQ71" s="2182"/>
      <c r="FXR71" s="2181"/>
      <c r="FXS71" s="2182"/>
      <c r="FXT71" s="2182"/>
      <c r="FXU71" s="2182"/>
      <c r="FXV71" s="2182"/>
      <c r="FXW71" s="2182"/>
      <c r="FXX71" s="2181"/>
      <c r="FXY71" s="2182"/>
      <c r="FXZ71" s="2182"/>
      <c r="FYA71" s="2182"/>
      <c r="FYB71" s="2182"/>
      <c r="FYC71" s="2182"/>
      <c r="FYD71" s="2181"/>
      <c r="FYE71" s="2182"/>
      <c r="FYF71" s="2182"/>
      <c r="FYG71" s="2182"/>
      <c r="FYH71" s="2182"/>
      <c r="FYI71" s="2182"/>
      <c r="FYJ71" s="2181"/>
      <c r="FYK71" s="2182"/>
      <c r="FYL71" s="2182"/>
      <c r="FYM71" s="2182"/>
      <c r="FYN71" s="2182"/>
      <c r="FYO71" s="2182"/>
      <c r="FYP71" s="2181"/>
      <c r="FYQ71" s="2182"/>
      <c r="FYR71" s="2182"/>
      <c r="FYS71" s="2182"/>
      <c r="FYT71" s="2182"/>
      <c r="FYU71" s="2182"/>
      <c r="FYV71" s="2181"/>
      <c r="FYW71" s="2182"/>
      <c r="FYX71" s="2182"/>
      <c r="FYY71" s="2182"/>
      <c r="FYZ71" s="2182"/>
      <c r="FZA71" s="2182"/>
      <c r="FZB71" s="2181"/>
      <c r="FZC71" s="2182"/>
      <c r="FZD71" s="2182"/>
      <c r="FZE71" s="2182"/>
      <c r="FZF71" s="2182"/>
      <c r="FZG71" s="2182"/>
      <c r="FZH71" s="2181"/>
      <c r="FZI71" s="2182"/>
      <c r="FZJ71" s="2182"/>
      <c r="FZK71" s="2182"/>
      <c r="FZL71" s="2182"/>
      <c r="FZM71" s="2182"/>
      <c r="FZN71" s="2181"/>
      <c r="FZO71" s="2182"/>
      <c r="FZP71" s="2182"/>
      <c r="FZQ71" s="2182"/>
      <c r="FZR71" s="2182"/>
      <c r="FZS71" s="2182"/>
      <c r="FZT71" s="2181"/>
      <c r="FZU71" s="2182"/>
      <c r="FZV71" s="2182"/>
      <c r="FZW71" s="2182"/>
      <c r="FZX71" s="2182"/>
      <c r="FZY71" s="2182"/>
      <c r="FZZ71" s="2181"/>
      <c r="GAA71" s="2182"/>
      <c r="GAB71" s="2182"/>
      <c r="GAC71" s="2182"/>
      <c r="GAD71" s="2182"/>
      <c r="GAE71" s="2182"/>
      <c r="GAF71" s="2181"/>
      <c r="GAG71" s="2182"/>
      <c r="GAH71" s="2182"/>
      <c r="GAI71" s="2182"/>
      <c r="GAJ71" s="2182"/>
      <c r="GAK71" s="2182"/>
      <c r="GAL71" s="2181"/>
      <c r="GAM71" s="2182"/>
      <c r="GAN71" s="2182"/>
      <c r="GAO71" s="2182"/>
      <c r="GAP71" s="2182"/>
      <c r="GAQ71" s="2182"/>
      <c r="GAR71" s="2181"/>
      <c r="GAS71" s="2182"/>
      <c r="GAT71" s="2182"/>
      <c r="GAU71" s="2182"/>
      <c r="GAV71" s="2182"/>
      <c r="GAW71" s="2182"/>
      <c r="GAX71" s="2181"/>
      <c r="GAY71" s="2182"/>
      <c r="GAZ71" s="2182"/>
      <c r="GBA71" s="2182"/>
      <c r="GBB71" s="2182"/>
      <c r="GBC71" s="2182"/>
      <c r="GBD71" s="2181"/>
      <c r="GBE71" s="2182"/>
      <c r="GBF71" s="2182"/>
      <c r="GBG71" s="2182"/>
      <c r="GBH71" s="2182"/>
      <c r="GBI71" s="2182"/>
      <c r="GBJ71" s="2181"/>
      <c r="GBK71" s="2182"/>
      <c r="GBL71" s="2182"/>
      <c r="GBM71" s="2182"/>
      <c r="GBN71" s="2182"/>
      <c r="GBO71" s="2182"/>
      <c r="GBP71" s="2181"/>
      <c r="GBQ71" s="2182"/>
      <c r="GBR71" s="2182"/>
      <c r="GBS71" s="2182"/>
      <c r="GBT71" s="2182"/>
      <c r="GBU71" s="2182"/>
      <c r="GBV71" s="2181"/>
      <c r="GBW71" s="2182"/>
      <c r="GBX71" s="2182"/>
      <c r="GBY71" s="2182"/>
      <c r="GBZ71" s="2182"/>
      <c r="GCA71" s="2182"/>
      <c r="GCB71" s="2181"/>
      <c r="GCC71" s="2182"/>
      <c r="GCD71" s="2182"/>
      <c r="GCE71" s="2182"/>
      <c r="GCF71" s="2182"/>
      <c r="GCG71" s="2182"/>
      <c r="GCH71" s="2181"/>
      <c r="GCI71" s="2182"/>
      <c r="GCJ71" s="2182"/>
      <c r="GCK71" s="2182"/>
      <c r="GCL71" s="2182"/>
      <c r="GCM71" s="2182"/>
      <c r="GCN71" s="2181"/>
      <c r="GCO71" s="2182"/>
      <c r="GCP71" s="2182"/>
      <c r="GCQ71" s="2182"/>
      <c r="GCR71" s="2182"/>
      <c r="GCS71" s="2182"/>
      <c r="GCT71" s="2181"/>
      <c r="GCU71" s="2182"/>
      <c r="GCV71" s="2182"/>
      <c r="GCW71" s="2182"/>
      <c r="GCX71" s="2182"/>
      <c r="GCY71" s="2182"/>
      <c r="GCZ71" s="2181"/>
      <c r="GDA71" s="2182"/>
      <c r="GDB71" s="2182"/>
      <c r="GDC71" s="2182"/>
      <c r="GDD71" s="2182"/>
      <c r="GDE71" s="2182"/>
      <c r="GDF71" s="2181"/>
      <c r="GDG71" s="2182"/>
      <c r="GDH71" s="2182"/>
      <c r="GDI71" s="2182"/>
      <c r="GDJ71" s="2182"/>
      <c r="GDK71" s="2182"/>
      <c r="GDL71" s="2181"/>
      <c r="GDM71" s="2182"/>
      <c r="GDN71" s="2182"/>
      <c r="GDO71" s="2182"/>
      <c r="GDP71" s="2182"/>
      <c r="GDQ71" s="2182"/>
      <c r="GDR71" s="2181"/>
      <c r="GDS71" s="2182"/>
      <c r="GDT71" s="2182"/>
      <c r="GDU71" s="2182"/>
      <c r="GDV71" s="2182"/>
      <c r="GDW71" s="2182"/>
      <c r="GDX71" s="2181"/>
      <c r="GDY71" s="2182"/>
      <c r="GDZ71" s="2182"/>
      <c r="GEA71" s="2182"/>
      <c r="GEB71" s="2182"/>
      <c r="GEC71" s="2182"/>
      <c r="GED71" s="2181"/>
      <c r="GEE71" s="2182"/>
      <c r="GEF71" s="2182"/>
      <c r="GEG71" s="2182"/>
      <c r="GEH71" s="2182"/>
      <c r="GEI71" s="2182"/>
      <c r="GEJ71" s="2181"/>
      <c r="GEK71" s="2182"/>
      <c r="GEL71" s="2182"/>
      <c r="GEM71" s="2182"/>
      <c r="GEN71" s="2182"/>
      <c r="GEO71" s="2182"/>
      <c r="GEP71" s="2181"/>
      <c r="GEQ71" s="2182"/>
      <c r="GER71" s="2182"/>
      <c r="GES71" s="2182"/>
      <c r="GET71" s="2182"/>
      <c r="GEU71" s="2182"/>
      <c r="GEV71" s="2181"/>
      <c r="GEW71" s="2182"/>
      <c r="GEX71" s="2182"/>
      <c r="GEY71" s="2182"/>
      <c r="GEZ71" s="2182"/>
      <c r="GFA71" s="2182"/>
      <c r="GFB71" s="2181"/>
      <c r="GFC71" s="2182"/>
      <c r="GFD71" s="2182"/>
      <c r="GFE71" s="2182"/>
      <c r="GFF71" s="2182"/>
      <c r="GFG71" s="2182"/>
      <c r="GFH71" s="2181"/>
      <c r="GFI71" s="2182"/>
      <c r="GFJ71" s="2182"/>
      <c r="GFK71" s="2182"/>
      <c r="GFL71" s="2182"/>
      <c r="GFM71" s="2182"/>
      <c r="GFN71" s="2181"/>
      <c r="GFO71" s="2182"/>
      <c r="GFP71" s="2182"/>
      <c r="GFQ71" s="2182"/>
      <c r="GFR71" s="2182"/>
      <c r="GFS71" s="2182"/>
      <c r="GFT71" s="2181"/>
      <c r="GFU71" s="2182"/>
      <c r="GFV71" s="2182"/>
      <c r="GFW71" s="2182"/>
      <c r="GFX71" s="2182"/>
      <c r="GFY71" s="2182"/>
      <c r="GFZ71" s="2181"/>
      <c r="GGA71" s="2182"/>
      <c r="GGB71" s="2182"/>
      <c r="GGC71" s="2182"/>
      <c r="GGD71" s="2182"/>
      <c r="GGE71" s="2182"/>
      <c r="GGF71" s="2181"/>
      <c r="GGG71" s="2182"/>
      <c r="GGH71" s="2182"/>
      <c r="GGI71" s="2182"/>
      <c r="GGJ71" s="2182"/>
      <c r="GGK71" s="2182"/>
      <c r="GGL71" s="2181"/>
      <c r="GGM71" s="2182"/>
      <c r="GGN71" s="2182"/>
      <c r="GGO71" s="2182"/>
      <c r="GGP71" s="2182"/>
      <c r="GGQ71" s="2182"/>
      <c r="GGR71" s="2181"/>
      <c r="GGS71" s="2182"/>
      <c r="GGT71" s="2182"/>
      <c r="GGU71" s="2182"/>
      <c r="GGV71" s="2182"/>
      <c r="GGW71" s="2182"/>
      <c r="GGX71" s="2181"/>
      <c r="GGY71" s="2182"/>
      <c r="GGZ71" s="2182"/>
      <c r="GHA71" s="2182"/>
      <c r="GHB71" s="2182"/>
      <c r="GHC71" s="2182"/>
      <c r="GHD71" s="2181"/>
      <c r="GHE71" s="2182"/>
      <c r="GHF71" s="2182"/>
      <c r="GHG71" s="2182"/>
      <c r="GHH71" s="2182"/>
      <c r="GHI71" s="2182"/>
      <c r="GHJ71" s="2181"/>
      <c r="GHK71" s="2182"/>
      <c r="GHL71" s="2182"/>
      <c r="GHM71" s="2182"/>
      <c r="GHN71" s="2182"/>
      <c r="GHO71" s="2182"/>
      <c r="GHP71" s="2181"/>
      <c r="GHQ71" s="2182"/>
      <c r="GHR71" s="2182"/>
      <c r="GHS71" s="2182"/>
      <c r="GHT71" s="2182"/>
      <c r="GHU71" s="2182"/>
      <c r="GHV71" s="2181"/>
      <c r="GHW71" s="2182"/>
      <c r="GHX71" s="2182"/>
      <c r="GHY71" s="2182"/>
      <c r="GHZ71" s="2182"/>
      <c r="GIA71" s="2182"/>
      <c r="GIB71" s="2181"/>
      <c r="GIC71" s="2182"/>
      <c r="GID71" s="2182"/>
      <c r="GIE71" s="2182"/>
      <c r="GIF71" s="2182"/>
      <c r="GIG71" s="2182"/>
      <c r="GIH71" s="2181"/>
      <c r="GII71" s="2182"/>
      <c r="GIJ71" s="2182"/>
      <c r="GIK71" s="2182"/>
      <c r="GIL71" s="2182"/>
      <c r="GIM71" s="2182"/>
      <c r="GIN71" s="2181"/>
      <c r="GIO71" s="2182"/>
      <c r="GIP71" s="2182"/>
      <c r="GIQ71" s="2182"/>
      <c r="GIR71" s="2182"/>
      <c r="GIS71" s="2182"/>
      <c r="GIT71" s="2181"/>
      <c r="GIU71" s="2182"/>
      <c r="GIV71" s="2182"/>
      <c r="GIW71" s="2182"/>
      <c r="GIX71" s="2182"/>
      <c r="GIY71" s="2182"/>
      <c r="GIZ71" s="2181"/>
      <c r="GJA71" s="2182"/>
      <c r="GJB71" s="2182"/>
      <c r="GJC71" s="2182"/>
      <c r="GJD71" s="2182"/>
      <c r="GJE71" s="2182"/>
      <c r="GJF71" s="2181"/>
      <c r="GJG71" s="2182"/>
      <c r="GJH71" s="2182"/>
      <c r="GJI71" s="2182"/>
      <c r="GJJ71" s="2182"/>
      <c r="GJK71" s="2182"/>
      <c r="GJL71" s="2181"/>
      <c r="GJM71" s="2182"/>
      <c r="GJN71" s="2182"/>
      <c r="GJO71" s="2182"/>
      <c r="GJP71" s="2182"/>
      <c r="GJQ71" s="2182"/>
      <c r="GJR71" s="2181"/>
      <c r="GJS71" s="2182"/>
      <c r="GJT71" s="2182"/>
      <c r="GJU71" s="2182"/>
      <c r="GJV71" s="2182"/>
      <c r="GJW71" s="2182"/>
      <c r="GJX71" s="2181"/>
      <c r="GJY71" s="2182"/>
      <c r="GJZ71" s="2182"/>
      <c r="GKA71" s="2182"/>
      <c r="GKB71" s="2182"/>
      <c r="GKC71" s="2182"/>
      <c r="GKD71" s="2181"/>
      <c r="GKE71" s="2182"/>
      <c r="GKF71" s="2182"/>
      <c r="GKG71" s="2182"/>
      <c r="GKH71" s="2182"/>
      <c r="GKI71" s="2182"/>
      <c r="GKJ71" s="2181"/>
      <c r="GKK71" s="2182"/>
      <c r="GKL71" s="2182"/>
      <c r="GKM71" s="2182"/>
      <c r="GKN71" s="2182"/>
      <c r="GKO71" s="2182"/>
      <c r="GKP71" s="2181"/>
      <c r="GKQ71" s="2182"/>
      <c r="GKR71" s="2182"/>
      <c r="GKS71" s="2182"/>
      <c r="GKT71" s="2182"/>
      <c r="GKU71" s="2182"/>
      <c r="GKV71" s="2181"/>
      <c r="GKW71" s="2182"/>
      <c r="GKX71" s="2182"/>
      <c r="GKY71" s="2182"/>
      <c r="GKZ71" s="2182"/>
      <c r="GLA71" s="2182"/>
      <c r="GLB71" s="2181"/>
      <c r="GLC71" s="2182"/>
      <c r="GLD71" s="2182"/>
      <c r="GLE71" s="2182"/>
      <c r="GLF71" s="2182"/>
      <c r="GLG71" s="2182"/>
      <c r="GLH71" s="2181"/>
      <c r="GLI71" s="2182"/>
      <c r="GLJ71" s="2182"/>
      <c r="GLK71" s="2182"/>
      <c r="GLL71" s="2182"/>
      <c r="GLM71" s="2182"/>
      <c r="GLN71" s="2181"/>
      <c r="GLO71" s="2182"/>
      <c r="GLP71" s="2182"/>
      <c r="GLQ71" s="2182"/>
      <c r="GLR71" s="2182"/>
      <c r="GLS71" s="2182"/>
      <c r="GLT71" s="2181"/>
      <c r="GLU71" s="2182"/>
      <c r="GLV71" s="2182"/>
      <c r="GLW71" s="2182"/>
      <c r="GLX71" s="2182"/>
      <c r="GLY71" s="2182"/>
      <c r="GLZ71" s="2181"/>
      <c r="GMA71" s="2182"/>
      <c r="GMB71" s="2182"/>
      <c r="GMC71" s="2182"/>
      <c r="GMD71" s="2182"/>
      <c r="GME71" s="2182"/>
      <c r="GMF71" s="2181"/>
      <c r="GMG71" s="2182"/>
      <c r="GMH71" s="2182"/>
      <c r="GMI71" s="2182"/>
      <c r="GMJ71" s="2182"/>
      <c r="GMK71" s="2182"/>
      <c r="GML71" s="2181"/>
      <c r="GMM71" s="2182"/>
      <c r="GMN71" s="2182"/>
      <c r="GMO71" s="2182"/>
      <c r="GMP71" s="2182"/>
      <c r="GMQ71" s="2182"/>
      <c r="GMR71" s="2181"/>
      <c r="GMS71" s="2182"/>
      <c r="GMT71" s="2182"/>
      <c r="GMU71" s="2182"/>
      <c r="GMV71" s="2182"/>
      <c r="GMW71" s="2182"/>
      <c r="GMX71" s="2181"/>
      <c r="GMY71" s="2182"/>
      <c r="GMZ71" s="2182"/>
      <c r="GNA71" s="2182"/>
      <c r="GNB71" s="2182"/>
      <c r="GNC71" s="2182"/>
      <c r="GND71" s="2181"/>
      <c r="GNE71" s="2182"/>
      <c r="GNF71" s="2182"/>
      <c r="GNG71" s="2182"/>
      <c r="GNH71" s="2182"/>
      <c r="GNI71" s="2182"/>
      <c r="GNJ71" s="2181"/>
      <c r="GNK71" s="2182"/>
      <c r="GNL71" s="2182"/>
      <c r="GNM71" s="2182"/>
      <c r="GNN71" s="2182"/>
      <c r="GNO71" s="2182"/>
      <c r="GNP71" s="2181"/>
      <c r="GNQ71" s="2182"/>
      <c r="GNR71" s="2182"/>
      <c r="GNS71" s="2182"/>
      <c r="GNT71" s="2182"/>
      <c r="GNU71" s="2182"/>
      <c r="GNV71" s="2181"/>
      <c r="GNW71" s="2182"/>
      <c r="GNX71" s="2182"/>
      <c r="GNY71" s="2182"/>
      <c r="GNZ71" s="2182"/>
      <c r="GOA71" s="2182"/>
      <c r="GOB71" s="2181"/>
      <c r="GOC71" s="2182"/>
      <c r="GOD71" s="2182"/>
      <c r="GOE71" s="2182"/>
      <c r="GOF71" s="2182"/>
      <c r="GOG71" s="2182"/>
      <c r="GOH71" s="2181"/>
      <c r="GOI71" s="2182"/>
      <c r="GOJ71" s="2182"/>
      <c r="GOK71" s="2182"/>
      <c r="GOL71" s="2182"/>
      <c r="GOM71" s="2182"/>
      <c r="GON71" s="2181"/>
      <c r="GOO71" s="2182"/>
      <c r="GOP71" s="2182"/>
      <c r="GOQ71" s="2182"/>
      <c r="GOR71" s="2182"/>
      <c r="GOS71" s="2182"/>
      <c r="GOT71" s="2181"/>
      <c r="GOU71" s="2182"/>
      <c r="GOV71" s="2182"/>
      <c r="GOW71" s="2182"/>
      <c r="GOX71" s="2182"/>
      <c r="GOY71" s="2182"/>
      <c r="GOZ71" s="2181"/>
      <c r="GPA71" s="2182"/>
      <c r="GPB71" s="2182"/>
      <c r="GPC71" s="2182"/>
      <c r="GPD71" s="2182"/>
      <c r="GPE71" s="2182"/>
      <c r="GPF71" s="2181"/>
      <c r="GPG71" s="2182"/>
      <c r="GPH71" s="2182"/>
      <c r="GPI71" s="2182"/>
      <c r="GPJ71" s="2182"/>
      <c r="GPK71" s="2182"/>
      <c r="GPL71" s="2181"/>
      <c r="GPM71" s="2182"/>
      <c r="GPN71" s="2182"/>
      <c r="GPO71" s="2182"/>
      <c r="GPP71" s="2182"/>
      <c r="GPQ71" s="2182"/>
      <c r="GPR71" s="2181"/>
      <c r="GPS71" s="2182"/>
      <c r="GPT71" s="2182"/>
      <c r="GPU71" s="2182"/>
      <c r="GPV71" s="2182"/>
      <c r="GPW71" s="2182"/>
      <c r="GPX71" s="2181"/>
      <c r="GPY71" s="2182"/>
      <c r="GPZ71" s="2182"/>
      <c r="GQA71" s="2182"/>
      <c r="GQB71" s="2182"/>
      <c r="GQC71" s="2182"/>
      <c r="GQD71" s="2181"/>
      <c r="GQE71" s="2182"/>
      <c r="GQF71" s="2182"/>
      <c r="GQG71" s="2182"/>
      <c r="GQH71" s="2182"/>
      <c r="GQI71" s="2182"/>
      <c r="GQJ71" s="2181"/>
      <c r="GQK71" s="2182"/>
      <c r="GQL71" s="2182"/>
      <c r="GQM71" s="2182"/>
      <c r="GQN71" s="2182"/>
      <c r="GQO71" s="2182"/>
      <c r="GQP71" s="2181"/>
      <c r="GQQ71" s="2182"/>
      <c r="GQR71" s="2182"/>
      <c r="GQS71" s="2182"/>
      <c r="GQT71" s="2182"/>
      <c r="GQU71" s="2182"/>
      <c r="GQV71" s="2181"/>
      <c r="GQW71" s="2182"/>
      <c r="GQX71" s="2182"/>
      <c r="GQY71" s="2182"/>
      <c r="GQZ71" s="2182"/>
      <c r="GRA71" s="2182"/>
      <c r="GRB71" s="2181"/>
      <c r="GRC71" s="2182"/>
      <c r="GRD71" s="2182"/>
      <c r="GRE71" s="2182"/>
      <c r="GRF71" s="2182"/>
      <c r="GRG71" s="2182"/>
      <c r="GRH71" s="2181"/>
      <c r="GRI71" s="2182"/>
      <c r="GRJ71" s="2182"/>
      <c r="GRK71" s="2182"/>
      <c r="GRL71" s="2182"/>
      <c r="GRM71" s="2182"/>
      <c r="GRN71" s="2181"/>
      <c r="GRO71" s="2182"/>
      <c r="GRP71" s="2182"/>
      <c r="GRQ71" s="2182"/>
      <c r="GRR71" s="2182"/>
      <c r="GRS71" s="2182"/>
      <c r="GRT71" s="2181"/>
      <c r="GRU71" s="2182"/>
      <c r="GRV71" s="2182"/>
      <c r="GRW71" s="2182"/>
      <c r="GRX71" s="2182"/>
      <c r="GRY71" s="2182"/>
      <c r="GRZ71" s="2181"/>
      <c r="GSA71" s="2182"/>
      <c r="GSB71" s="2182"/>
      <c r="GSC71" s="2182"/>
      <c r="GSD71" s="2182"/>
      <c r="GSE71" s="2182"/>
      <c r="GSF71" s="2181"/>
      <c r="GSG71" s="2182"/>
      <c r="GSH71" s="2182"/>
      <c r="GSI71" s="2182"/>
      <c r="GSJ71" s="2182"/>
      <c r="GSK71" s="2182"/>
      <c r="GSL71" s="2181"/>
      <c r="GSM71" s="2182"/>
      <c r="GSN71" s="2182"/>
      <c r="GSO71" s="2182"/>
      <c r="GSP71" s="2182"/>
      <c r="GSQ71" s="2182"/>
      <c r="GSR71" s="2181"/>
      <c r="GSS71" s="2182"/>
      <c r="GST71" s="2182"/>
      <c r="GSU71" s="2182"/>
      <c r="GSV71" s="2182"/>
      <c r="GSW71" s="2182"/>
      <c r="GSX71" s="2181"/>
      <c r="GSY71" s="2182"/>
      <c r="GSZ71" s="2182"/>
      <c r="GTA71" s="2182"/>
      <c r="GTB71" s="2182"/>
      <c r="GTC71" s="2182"/>
      <c r="GTD71" s="2181"/>
      <c r="GTE71" s="2182"/>
      <c r="GTF71" s="2182"/>
      <c r="GTG71" s="2182"/>
      <c r="GTH71" s="2182"/>
      <c r="GTI71" s="2182"/>
      <c r="GTJ71" s="2181"/>
      <c r="GTK71" s="2182"/>
      <c r="GTL71" s="2182"/>
      <c r="GTM71" s="2182"/>
      <c r="GTN71" s="2182"/>
      <c r="GTO71" s="2182"/>
      <c r="GTP71" s="2181"/>
      <c r="GTQ71" s="2182"/>
      <c r="GTR71" s="2182"/>
      <c r="GTS71" s="2182"/>
      <c r="GTT71" s="2182"/>
      <c r="GTU71" s="2182"/>
      <c r="GTV71" s="2181"/>
      <c r="GTW71" s="2182"/>
      <c r="GTX71" s="2182"/>
      <c r="GTY71" s="2182"/>
      <c r="GTZ71" s="2182"/>
      <c r="GUA71" s="2182"/>
      <c r="GUB71" s="2181"/>
      <c r="GUC71" s="2182"/>
      <c r="GUD71" s="2182"/>
      <c r="GUE71" s="2182"/>
      <c r="GUF71" s="2182"/>
      <c r="GUG71" s="2182"/>
      <c r="GUH71" s="2181"/>
      <c r="GUI71" s="2182"/>
      <c r="GUJ71" s="2182"/>
      <c r="GUK71" s="2182"/>
      <c r="GUL71" s="2182"/>
      <c r="GUM71" s="2182"/>
      <c r="GUN71" s="2181"/>
      <c r="GUO71" s="2182"/>
      <c r="GUP71" s="2182"/>
      <c r="GUQ71" s="2182"/>
      <c r="GUR71" s="2182"/>
      <c r="GUS71" s="2182"/>
      <c r="GUT71" s="2181"/>
      <c r="GUU71" s="2182"/>
      <c r="GUV71" s="2182"/>
      <c r="GUW71" s="2182"/>
      <c r="GUX71" s="2182"/>
      <c r="GUY71" s="2182"/>
      <c r="GUZ71" s="2181"/>
      <c r="GVA71" s="2182"/>
      <c r="GVB71" s="2182"/>
      <c r="GVC71" s="2182"/>
      <c r="GVD71" s="2182"/>
      <c r="GVE71" s="2182"/>
      <c r="GVF71" s="2181"/>
      <c r="GVG71" s="2182"/>
      <c r="GVH71" s="2182"/>
      <c r="GVI71" s="2182"/>
      <c r="GVJ71" s="2182"/>
      <c r="GVK71" s="2182"/>
      <c r="GVL71" s="2181"/>
      <c r="GVM71" s="2182"/>
      <c r="GVN71" s="2182"/>
      <c r="GVO71" s="2182"/>
      <c r="GVP71" s="2182"/>
      <c r="GVQ71" s="2182"/>
      <c r="GVR71" s="2181"/>
      <c r="GVS71" s="2182"/>
      <c r="GVT71" s="2182"/>
      <c r="GVU71" s="2182"/>
      <c r="GVV71" s="2182"/>
      <c r="GVW71" s="2182"/>
      <c r="GVX71" s="2181"/>
      <c r="GVY71" s="2182"/>
      <c r="GVZ71" s="2182"/>
      <c r="GWA71" s="2182"/>
      <c r="GWB71" s="2182"/>
      <c r="GWC71" s="2182"/>
      <c r="GWD71" s="2181"/>
      <c r="GWE71" s="2182"/>
      <c r="GWF71" s="2182"/>
      <c r="GWG71" s="2182"/>
      <c r="GWH71" s="2182"/>
      <c r="GWI71" s="2182"/>
      <c r="GWJ71" s="2181"/>
      <c r="GWK71" s="2182"/>
      <c r="GWL71" s="2182"/>
      <c r="GWM71" s="2182"/>
      <c r="GWN71" s="2182"/>
      <c r="GWO71" s="2182"/>
      <c r="GWP71" s="2181"/>
      <c r="GWQ71" s="2182"/>
      <c r="GWR71" s="2182"/>
      <c r="GWS71" s="2182"/>
      <c r="GWT71" s="2182"/>
      <c r="GWU71" s="2182"/>
      <c r="GWV71" s="2181"/>
      <c r="GWW71" s="2182"/>
      <c r="GWX71" s="2182"/>
      <c r="GWY71" s="2182"/>
      <c r="GWZ71" s="2182"/>
      <c r="GXA71" s="2182"/>
      <c r="GXB71" s="2181"/>
      <c r="GXC71" s="2182"/>
      <c r="GXD71" s="2182"/>
      <c r="GXE71" s="2182"/>
      <c r="GXF71" s="2182"/>
      <c r="GXG71" s="2182"/>
      <c r="GXH71" s="2181"/>
      <c r="GXI71" s="2182"/>
      <c r="GXJ71" s="2182"/>
      <c r="GXK71" s="2182"/>
      <c r="GXL71" s="2182"/>
      <c r="GXM71" s="2182"/>
      <c r="GXN71" s="2181"/>
      <c r="GXO71" s="2182"/>
      <c r="GXP71" s="2182"/>
      <c r="GXQ71" s="2182"/>
      <c r="GXR71" s="2182"/>
      <c r="GXS71" s="2182"/>
      <c r="GXT71" s="2181"/>
      <c r="GXU71" s="2182"/>
      <c r="GXV71" s="2182"/>
      <c r="GXW71" s="2182"/>
      <c r="GXX71" s="2182"/>
      <c r="GXY71" s="2182"/>
      <c r="GXZ71" s="2181"/>
      <c r="GYA71" s="2182"/>
      <c r="GYB71" s="2182"/>
      <c r="GYC71" s="2182"/>
      <c r="GYD71" s="2182"/>
      <c r="GYE71" s="2182"/>
      <c r="GYF71" s="2181"/>
      <c r="GYG71" s="2182"/>
      <c r="GYH71" s="2182"/>
      <c r="GYI71" s="2182"/>
      <c r="GYJ71" s="2182"/>
      <c r="GYK71" s="2182"/>
      <c r="GYL71" s="2181"/>
      <c r="GYM71" s="2182"/>
      <c r="GYN71" s="2182"/>
      <c r="GYO71" s="2182"/>
      <c r="GYP71" s="2182"/>
      <c r="GYQ71" s="2182"/>
      <c r="GYR71" s="2181"/>
      <c r="GYS71" s="2182"/>
      <c r="GYT71" s="2182"/>
      <c r="GYU71" s="2182"/>
      <c r="GYV71" s="2182"/>
      <c r="GYW71" s="2182"/>
      <c r="GYX71" s="2181"/>
      <c r="GYY71" s="2182"/>
      <c r="GYZ71" s="2182"/>
      <c r="GZA71" s="2182"/>
      <c r="GZB71" s="2182"/>
      <c r="GZC71" s="2182"/>
      <c r="GZD71" s="2181"/>
      <c r="GZE71" s="2182"/>
      <c r="GZF71" s="2182"/>
      <c r="GZG71" s="2182"/>
      <c r="GZH71" s="2182"/>
      <c r="GZI71" s="2182"/>
      <c r="GZJ71" s="2181"/>
      <c r="GZK71" s="2182"/>
      <c r="GZL71" s="2182"/>
      <c r="GZM71" s="2182"/>
      <c r="GZN71" s="2182"/>
      <c r="GZO71" s="2182"/>
      <c r="GZP71" s="2181"/>
      <c r="GZQ71" s="2182"/>
      <c r="GZR71" s="2182"/>
      <c r="GZS71" s="2182"/>
      <c r="GZT71" s="2182"/>
      <c r="GZU71" s="2182"/>
      <c r="GZV71" s="2181"/>
      <c r="GZW71" s="2182"/>
      <c r="GZX71" s="2182"/>
      <c r="GZY71" s="2182"/>
      <c r="GZZ71" s="2182"/>
      <c r="HAA71" s="2182"/>
      <c r="HAB71" s="2181"/>
      <c r="HAC71" s="2182"/>
      <c r="HAD71" s="2182"/>
      <c r="HAE71" s="2182"/>
      <c r="HAF71" s="2182"/>
      <c r="HAG71" s="2182"/>
      <c r="HAH71" s="2181"/>
      <c r="HAI71" s="2182"/>
      <c r="HAJ71" s="2182"/>
      <c r="HAK71" s="2182"/>
      <c r="HAL71" s="2182"/>
      <c r="HAM71" s="2182"/>
      <c r="HAN71" s="2181"/>
      <c r="HAO71" s="2182"/>
      <c r="HAP71" s="2182"/>
      <c r="HAQ71" s="2182"/>
      <c r="HAR71" s="2182"/>
      <c r="HAS71" s="2182"/>
      <c r="HAT71" s="2181"/>
      <c r="HAU71" s="2182"/>
      <c r="HAV71" s="2182"/>
      <c r="HAW71" s="2182"/>
      <c r="HAX71" s="2182"/>
      <c r="HAY71" s="2182"/>
      <c r="HAZ71" s="2181"/>
      <c r="HBA71" s="2182"/>
      <c r="HBB71" s="2182"/>
      <c r="HBC71" s="2182"/>
      <c r="HBD71" s="2182"/>
      <c r="HBE71" s="2182"/>
      <c r="HBF71" s="2181"/>
      <c r="HBG71" s="2182"/>
      <c r="HBH71" s="2182"/>
      <c r="HBI71" s="2182"/>
      <c r="HBJ71" s="2182"/>
      <c r="HBK71" s="2182"/>
      <c r="HBL71" s="2181"/>
      <c r="HBM71" s="2182"/>
      <c r="HBN71" s="2182"/>
      <c r="HBO71" s="2182"/>
      <c r="HBP71" s="2182"/>
      <c r="HBQ71" s="2182"/>
      <c r="HBR71" s="2181"/>
      <c r="HBS71" s="2182"/>
      <c r="HBT71" s="2182"/>
      <c r="HBU71" s="2182"/>
      <c r="HBV71" s="2182"/>
      <c r="HBW71" s="2182"/>
      <c r="HBX71" s="2181"/>
      <c r="HBY71" s="2182"/>
      <c r="HBZ71" s="2182"/>
      <c r="HCA71" s="2182"/>
      <c r="HCB71" s="2182"/>
      <c r="HCC71" s="2182"/>
      <c r="HCD71" s="2181"/>
      <c r="HCE71" s="2182"/>
      <c r="HCF71" s="2182"/>
      <c r="HCG71" s="2182"/>
      <c r="HCH71" s="2182"/>
      <c r="HCI71" s="2182"/>
      <c r="HCJ71" s="2181"/>
      <c r="HCK71" s="2182"/>
      <c r="HCL71" s="2182"/>
      <c r="HCM71" s="2182"/>
      <c r="HCN71" s="2182"/>
      <c r="HCO71" s="2182"/>
      <c r="HCP71" s="2181"/>
      <c r="HCQ71" s="2182"/>
      <c r="HCR71" s="2182"/>
      <c r="HCS71" s="2182"/>
      <c r="HCT71" s="2182"/>
      <c r="HCU71" s="2182"/>
      <c r="HCV71" s="2181"/>
      <c r="HCW71" s="2182"/>
      <c r="HCX71" s="2182"/>
      <c r="HCY71" s="2182"/>
      <c r="HCZ71" s="2182"/>
      <c r="HDA71" s="2182"/>
      <c r="HDB71" s="2181"/>
      <c r="HDC71" s="2182"/>
      <c r="HDD71" s="2182"/>
      <c r="HDE71" s="2182"/>
      <c r="HDF71" s="2182"/>
      <c r="HDG71" s="2182"/>
      <c r="HDH71" s="2181"/>
      <c r="HDI71" s="2182"/>
      <c r="HDJ71" s="2182"/>
      <c r="HDK71" s="2182"/>
      <c r="HDL71" s="2182"/>
      <c r="HDM71" s="2182"/>
      <c r="HDN71" s="2181"/>
      <c r="HDO71" s="2182"/>
      <c r="HDP71" s="2182"/>
      <c r="HDQ71" s="2182"/>
      <c r="HDR71" s="2182"/>
      <c r="HDS71" s="2182"/>
      <c r="HDT71" s="2181"/>
      <c r="HDU71" s="2182"/>
      <c r="HDV71" s="2182"/>
      <c r="HDW71" s="2182"/>
      <c r="HDX71" s="2182"/>
      <c r="HDY71" s="2182"/>
      <c r="HDZ71" s="2181"/>
      <c r="HEA71" s="2182"/>
      <c r="HEB71" s="2182"/>
      <c r="HEC71" s="2182"/>
      <c r="HED71" s="2182"/>
      <c r="HEE71" s="2182"/>
      <c r="HEF71" s="2181"/>
      <c r="HEG71" s="2182"/>
      <c r="HEH71" s="2182"/>
      <c r="HEI71" s="2182"/>
      <c r="HEJ71" s="2182"/>
      <c r="HEK71" s="2182"/>
      <c r="HEL71" s="2181"/>
      <c r="HEM71" s="2182"/>
      <c r="HEN71" s="2182"/>
      <c r="HEO71" s="2182"/>
      <c r="HEP71" s="2182"/>
      <c r="HEQ71" s="2182"/>
      <c r="HER71" s="2181"/>
      <c r="HES71" s="2182"/>
      <c r="HET71" s="2182"/>
      <c r="HEU71" s="2182"/>
      <c r="HEV71" s="2182"/>
      <c r="HEW71" s="2182"/>
      <c r="HEX71" s="2181"/>
      <c r="HEY71" s="2182"/>
      <c r="HEZ71" s="2182"/>
      <c r="HFA71" s="2182"/>
      <c r="HFB71" s="2182"/>
      <c r="HFC71" s="2182"/>
      <c r="HFD71" s="2181"/>
      <c r="HFE71" s="2182"/>
      <c r="HFF71" s="2182"/>
      <c r="HFG71" s="2182"/>
      <c r="HFH71" s="2182"/>
      <c r="HFI71" s="2182"/>
      <c r="HFJ71" s="2181"/>
      <c r="HFK71" s="2182"/>
      <c r="HFL71" s="2182"/>
      <c r="HFM71" s="2182"/>
      <c r="HFN71" s="2182"/>
      <c r="HFO71" s="2182"/>
      <c r="HFP71" s="2181"/>
      <c r="HFQ71" s="2182"/>
      <c r="HFR71" s="2182"/>
      <c r="HFS71" s="2182"/>
      <c r="HFT71" s="2182"/>
      <c r="HFU71" s="2182"/>
      <c r="HFV71" s="2181"/>
      <c r="HFW71" s="2182"/>
      <c r="HFX71" s="2182"/>
      <c r="HFY71" s="2182"/>
      <c r="HFZ71" s="2182"/>
      <c r="HGA71" s="2182"/>
      <c r="HGB71" s="2181"/>
      <c r="HGC71" s="2182"/>
      <c r="HGD71" s="2182"/>
      <c r="HGE71" s="2182"/>
      <c r="HGF71" s="2182"/>
      <c r="HGG71" s="2182"/>
      <c r="HGH71" s="2181"/>
      <c r="HGI71" s="2182"/>
      <c r="HGJ71" s="2182"/>
      <c r="HGK71" s="2182"/>
      <c r="HGL71" s="2182"/>
      <c r="HGM71" s="2182"/>
      <c r="HGN71" s="2181"/>
      <c r="HGO71" s="2182"/>
      <c r="HGP71" s="2182"/>
      <c r="HGQ71" s="2182"/>
      <c r="HGR71" s="2182"/>
      <c r="HGS71" s="2182"/>
      <c r="HGT71" s="2181"/>
      <c r="HGU71" s="2182"/>
      <c r="HGV71" s="2182"/>
      <c r="HGW71" s="2182"/>
      <c r="HGX71" s="2182"/>
      <c r="HGY71" s="2182"/>
      <c r="HGZ71" s="2181"/>
      <c r="HHA71" s="2182"/>
      <c r="HHB71" s="2182"/>
      <c r="HHC71" s="2182"/>
      <c r="HHD71" s="2182"/>
      <c r="HHE71" s="2182"/>
      <c r="HHF71" s="2181"/>
      <c r="HHG71" s="2182"/>
      <c r="HHH71" s="2182"/>
      <c r="HHI71" s="2182"/>
      <c r="HHJ71" s="2182"/>
      <c r="HHK71" s="2182"/>
      <c r="HHL71" s="2181"/>
      <c r="HHM71" s="2182"/>
      <c r="HHN71" s="2182"/>
      <c r="HHO71" s="2182"/>
      <c r="HHP71" s="2182"/>
      <c r="HHQ71" s="2182"/>
      <c r="HHR71" s="2181"/>
      <c r="HHS71" s="2182"/>
      <c r="HHT71" s="2182"/>
      <c r="HHU71" s="2182"/>
      <c r="HHV71" s="2182"/>
      <c r="HHW71" s="2182"/>
      <c r="HHX71" s="2181"/>
      <c r="HHY71" s="2182"/>
      <c r="HHZ71" s="2182"/>
      <c r="HIA71" s="2182"/>
      <c r="HIB71" s="2182"/>
      <c r="HIC71" s="2182"/>
      <c r="HID71" s="2181"/>
      <c r="HIE71" s="2182"/>
      <c r="HIF71" s="2182"/>
      <c r="HIG71" s="2182"/>
      <c r="HIH71" s="2182"/>
      <c r="HII71" s="2182"/>
      <c r="HIJ71" s="2181"/>
      <c r="HIK71" s="2182"/>
      <c r="HIL71" s="2182"/>
      <c r="HIM71" s="2182"/>
      <c r="HIN71" s="2182"/>
      <c r="HIO71" s="2182"/>
      <c r="HIP71" s="2181"/>
      <c r="HIQ71" s="2182"/>
      <c r="HIR71" s="2182"/>
      <c r="HIS71" s="2182"/>
      <c r="HIT71" s="2182"/>
      <c r="HIU71" s="2182"/>
      <c r="HIV71" s="2181"/>
      <c r="HIW71" s="2182"/>
      <c r="HIX71" s="2182"/>
      <c r="HIY71" s="2182"/>
      <c r="HIZ71" s="2182"/>
      <c r="HJA71" s="2182"/>
      <c r="HJB71" s="2181"/>
      <c r="HJC71" s="2182"/>
      <c r="HJD71" s="2182"/>
      <c r="HJE71" s="2182"/>
      <c r="HJF71" s="2182"/>
      <c r="HJG71" s="2182"/>
      <c r="HJH71" s="2181"/>
      <c r="HJI71" s="2182"/>
      <c r="HJJ71" s="2182"/>
      <c r="HJK71" s="2182"/>
      <c r="HJL71" s="2182"/>
      <c r="HJM71" s="2182"/>
      <c r="HJN71" s="2181"/>
      <c r="HJO71" s="2182"/>
      <c r="HJP71" s="2182"/>
      <c r="HJQ71" s="2182"/>
      <c r="HJR71" s="2182"/>
      <c r="HJS71" s="2182"/>
      <c r="HJT71" s="2181"/>
      <c r="HJU71" s="2182"/>
      <c r="HJV71" s="2182"/>
      <c r="HJW71" s="2182"/>
      <c r="HJX71" s="2182"/>
      <c r="HJY71" s="2182"/>
      <c r="HJZ71" s="2181"/>
      <c r="HKA71" s="2182"/>
      <c r="HKB71" s="2182"/>
      <c r="HKC71" s="2182"/>
      <c r="HKD71" s="2182"/>
      <c r="HKE71" s="2182"/>
      <c r="HKF71" s="2181"/>
      <c r="HKG71" s="2182"/>
      <c r="HKH71" s="2182"/>
      <c r="HKI71" s="2182"/>
      <c r="HKJ71" s="2182"/>
      <c r="HKK71" s="2182"/>
      <c r="HKL71" s="2181"/>
      <c r="HKM71" s="2182"/>
      <c r="HKN71" s="2182"/>
      <c r="HKO71" s="2182"/>
      <c r="HKP71" s="2182"/>
      <c r="HKQ71" s="2182"/>
      <c r="HKR71" s="2181"/>
      <c r="HKS71" s="2182"/>
      <c r="HKT71" s="2182"/>
      <c r="HKU71" s="2182"/>
      <c r="HKV71" s="2182"/>
      <c r="HKW71" s="2182"/>
      <c r="HKX71" s="2181"/>
      <c r="HKY71" s="2182"/>
      <c r="HKZ71" s="2182"/>
      <c r="HLA71" s="2182"/>
      <c r="HLB71" s="2182"/>
      <c r="HLC71" s="2182"/>
      <c r="HLD71" s="2181"/>
      <c r="HLE71" s="2182"/>
      <c r="HLF71" s="2182"/>
      <c r="HLG71" s="2182"/>
      <c r="HLH71" s="2182"/>
      <c r="HLI71" s="2182"/>
      <c r="HLJ71" s="2181"/>
      <c r="HLK71" s="2182"/>
      <c r="HLL71" s="2182"/>
      <c r="HLM71" s="2182"/>
      <c r="HLN71" s="2182"/>
      <c r="HLO71" s="2182"/>
      <c r="HLP71" s="2181"/>
      <c r="HLQ71" s="2182"/>
      <c r="HLR71" s="2182"/>
      <c r="HLS71" s="2182"/>
      <c r="HLT71" s="2182"/>
      <c r="HLU71" s="2182"/>
      <c r="HLV71" s="2181"/>
      <c r="HLW71" s="2182"/>
      <c r="HLX71" s="2182"/>
      <c r="HLY71" s="2182"/>
      <c r="HLZ71" s="2182"/>
      <c r="HMA71" s="2182"/>
      <c r="HMB71" s="2181"/>
      <c r="HMC71" s="2182"/>
      <c r="HMD71" s="2182"/>
      <c r="HME71" s="2182"/>
      <c r="HMF71" s="2182"/>
      <c r="HMG71" s="2182"/>
      <c r="HMH71" s="2181"/>
      <c r="HMI71" s="2182"/>
      <c r="HMJ71" s="2182"/>
      <c r="HMK71" s="2182"/>
      <c r="HML71" s="2182"/>
      <c r="HMM71" s="2182"/>
      <c r="HMN71" s="2181"/>
      <c r="HMO71" s="2182"/>
      <c r="HMP71" s="2182"/>
      <c r="HMQ71" s="2182"/>
      <c r="HMR71" s="2182"/>
      <c r="HMS71" s="2182"/>
      <c r="HMT71" s="2181"/>
      <c r="HMU71" s="2182"/>
      <c r="HMV71" s="2182"/>
      <c r="HMW71" s="2182"/>
      <c r="HMX71" s="2182"/>
      <c r="HMY71" s="2182"/>
      <c r="HMZ71" s="2181"/>
      <c r="HNA71" s="2182"/>
      <c r="HNB71" s="2182"/>
      <c r="HNC71" s="2182"/>
      <c r="HND71" s="2182"/>
      <c r="HNE71" s="2182"/>
      <c r="HNF71" s="2181"/>
      <c r="HNG71" s="2182"/>
      <c r="HNH71" s="2182"/>
      <c r="HNI71" s="2182"/>
      <c r="HNJ71" s="2182"/>
      <c r="HNK71" s="2182"/>
      <c r="HNL71" s="2181"/>
      <c r="HNM71" s="2182"/>
      <c r="HNN71" s="2182"/>
      <c r="HNO71" s="2182"/>
      <c r="HNP71" s="2182"/>
      <c r="HNQ71" s="2182"/>
      <c r="HNR71" s="2181"/>
      <c r="HNS71" s="2182"/>
      <c r="HNT71" s="2182"/>
      <c r="HNU71" s="2182"/>
      <c r="HNV71" s="2182"/>
      <c r="HNW71" s="2182"/>
      <c r="HNX71" s="2181"/>
      <c r="HNY71" s="2182"/>
      <c r="HNZ71" s="2182"/>
      <c r="HOA71" s="2182"/>
      <c r="HOB71" s="2182"/>
      <c r="HOC71" s="2182"/>
      <c r="HOD71" s="2181"/>
      <c r="HOE71" s="2182"/>
      <c r="HOF71" s="2182"/>
      <c r="HOG71" s="2182"/>
      <c r="HOH71" s="2182"/>
      <c r="HOI71" s="2182"/>
      <c r="HOJ71" s="2181"/>
      <c r="HOK71" s="2182"/>
      <c r="HOL71" s="2182"/>
      <c r="HOM71" s="2182"/>
      <c r="HON71" s="2182"/>
      <c r="HOO71" s="2182"/>
      <c r="HOP71" s="2181"/>
      <c r="HOQ71" s="2182"/>
      <c r="HOR71" s="2182"/>
      <c r="HOS71" s="2182"/>
      <c r="HOT71" s="2182"/>
      <c r="HOU71" s="2182"/>
      <c r="HOV71" s="2181"/>
      <c r="HOW71" s="2182"/>
      <c r="HOX71" s="2182"/>
      <c r="HOY71" s="2182"/>
      <c r="HOZ71" s="2182"/>
      <c r="HPA71" s="2182"/>
      <c r="HPB71" s="2181"/>
      <c r="HPC71" s="2182"/>
      <c r="HPD71" s="2182"/>
      <c r="HPE71" s="2182"/>
      <c r="HPF71" s="2182"/>
      <c r="HPG71" s="2182"/>
      <c r="HPH71" s="2181"/>
      <c r="HPI71" s="2182"/>
      <c r="HPJ71" s="2182"/>
      <c r="HPK71" s="2182"/>
      <c r="HPL71" s="2182"/>
      <c r="HPM71" s="2182"/>
      <c r="HPN71" s="2181"/>
      <c r="HPO71" s="2182"/>
      <c r="HPP71" s="2182"/>
      <c r="HPQ71" s="2182"/>
      <c r="HPR71" s="2182"/>
      <c r="HPS71" s="2182"/>
      <c r="HPT71" s="2181"/>
      <c r="HPU71" s="2182"/>
      <c r="HPV71" s="2182"/>
      <c r="HPW71" s="2182"/>
      <c r="HPX71" s="2182"/>
      <c r="HPY71" s="2182"/>
      <c r="HPZ71" s="2181"/>
      <c r="HQA71" s="2182"/>
      <c r="HQB71" s="2182"/>
      <c r="HQC71" s="2182"/>
      <c r="HQD71" s="2182"/>
      <c r="HQE71" s="2182"/>
      <c r="HQF71" s="2181"/>
      <c r="HQG71" s="2182"/>
      <c r="HQH71" s="2182"/>
      <c r="HQI71" s="2182"/>
      <c r="HQJ71" s="2182"/>
      <c r="HQK71" s="2182"/>
      <c r="HQL71" s="2181"/>
      <c r="HQM71" s="2182"/>
      <c r="HQN71" s="2182"/>
      <c r="HQO71" s="2182"/>
      <c r="HQP71" s="2182"/>
      <c r="HQQ71" s="2182"/>
      <c r="HQR71" s="2181"/>
      <c r="HQS71" s="2182"/>
      <c r="HQT71" s="2182"/>
      <c r="HQU71" s="2182"/>
      <c r="HQV71" s="2182"/>
      <c r="HQW71" s="2182"/>
      <c r="HQX71" s="2181"/>
      <c r="HQY71" s="2182"/>
      <c r="HQZ71" s="2182"/>
      <c r="HRA71" s="2182"/>
      <c r="HRB71" s="2182"/>
      <c r="HRC71" s="2182"/>
      <c r="HRD71" s="2181"/>
      <c r="HRE71" s="2182"/>
      <c r="HRF71" s="2182"/>
      <c r="HRG71" s="2182"/>
      <c r="HRH71" s="2182"/>
      <c r="HRI71" s="2182"/>
      <c r="HRJ71" s="2181"/>
      <c r="HRK71" s="2182"/>
      <c r="HRL71" s="2182"/>
      <c r="HRM71" s="2182"/>
      <c r="HRN71" s="2182"/>
      <c r="HRO71" s="2182"/>
      <c r="HRP71" s="2181"/>
      <c r="HRQ71" s="2182"/>
      <c r="HRR71" s="2182"/>
      <c r="HRS71" s="2182"/>
      <c r="HRT71" s="2182"/>
      <c r="HRU71" s="2182"/>
      <c r="HRV71" s="2181"/>
      <c r="HRW71" s="2182"/>
      <c r="HRX71" s="2182"/>
      <c r="HRY71" s="2182"/>
      <c r="HRZ71" s="2182"/>
      <c r="HSA71" s="2182"/>
      <c r="HSB71" s="2181"/>
      <c r="HSC71" s="2182"/>
      <c r="HSD71" s="2182"/>
      <c r="HSE71" s="2182"/>
      <c r="HSF71" s="2182"/>
      <c r="HSG71" s="2182"/>
      <c r="HSH71" s="2181"/>
      <c r="HSI71" s="2182"/>
      <c r="HSJ71" s="2182"/>
      <c r="HSK71" s="2182"/>
      <c r="HSL71" s="2182"/>
      <c r="HSM71" s="2182"/>
      <c r="HSN71" s="2181"/>
      <c r="HSO71" s="2182"/>
      <c r="HSP71" s="2182"/>
      <c r="HSQ71" s="2182"/>
      <c r="HSR71" s="2182"/>
      <c r="HSS71" s="2182"/>
      <c r="HST71" s="2181"/>
      <c r="HSU71" s="2182"/>
      <c r="HSV71" s="2182"/>
      <c r="HSW71" s="2182"/>
      <c r="HSX71" s="2182"/>
      <c r="HSY71" s="2182"/>
      <c r="HSZ71" s="2181"/>
      <c r="HTA71" s="2182"/>
      <c r="HTB71" s="2182"/>
      <c r="HTC71" s="2182"/>
      <c r="HTD71" s="2182"/>
      <c r="HTE71" s="2182"/>
      <c r="HTF71" s="2181"/>
      <c r="HTG71" s="2182"/>
      <c r="HTH71" s="2182"/>
      <c r="HTI71" s="2182"/>
      <c r="HTJ71" s="2182"/>
      <c r="HTK71" s="2182"/>
      <c r="HTL71" s="2181"/>
      <c r="HTM71" s="2182"/>
      <c r="HTN71" s="2182"/>
      <c r="HTO71" s="2182"/>
      <c r="HTP71" s="2182"/>
      <c r="HTQ71" s="2182"/>
      <c r="HTR71" s="2181"/>
      <c r="HTS71" s="2182"/>
      <c r="HTT71" s="2182"/>
      <c r="HTU71" s="2182"/>
      <c r="HTV71" s="2182"/>
      <c r="HTW71" s="2182"/>
      <c r="HTX71" s="2181"/>
      <c r="HTY71" s="2182"/>
      <c r="HTZ71" s="2182"/>
      <c r="HUA71" s="2182"/>
      <c r="HUB71" s="2182"/>
      <c r="HUC71" s="2182"/>
      <c r="HUD71" s="2181"/>
      <c r="HUE71" s="2182"/>
      <c r="HUF71" s="2182"/>
      <c r="HUG71" s="2182"/>
      <c r="HUH71" s="2182"/>
      <c r="HUI71" s="2182"/>
      <c r="HUJ71" s="2181"/>
      <c r="HUK71" s="2182"/>
      <c r="HUL71" s="2182"/>
      <c r="HUM71" s="2182"/>
      <c r="HUN71" s="2182"/>
      <c r="HUO71" s="2182"/>
      <c r="HUP71" s="2181"/>
      <c r="HUQ71" s="2182"/>
      <c r="HUR71" s="2182"/>
      <c r="HUS71" s="2182"/>
      <c r="HUT71" s="2182"/>
      <c r="HUU71" s="2182"/>
      <c r="HUV71" s="2181"/>
      <c r="HUW71" s="2182"/>
      <c r="HUX71" s="2182"/>
      <c r="HUY71" s="2182"/>
      <c r="HUZ71" s="2182"/>
      <c r="HVA71" s="2182"/>
      <c r="HVB71" s="2181"/>
      <c r="HVC71" s="2182"/>
      <c r="HVD71" s="2182"/>
      <c r="HVE71" s="2182"/>
      <c r="HVF71" s="2182"/>
      <c r="HVG71" s="2182"/>
      <c r="HVH71" s="2181"/>
      <c r="HVI71" s="2182"/>
      <c r="HVJ71" s="2182"/>
      <c r="HVK71" s="2182"/>
      <c r="HVL71" s="2182"/>
      <c r="HVM71" s="2182"/>
      <c r="HVN71" s="2181"/>
      <c r="HVO71" s="2182"/>
      <c r="HVP71" s="2182"/>
      <c r="HVQ71" s="2182"/>
      <c r="HVR71" s="2182"/>
      <c r="HVS71" s="2182"/>
      <c r="HVT71" s="2181"/>
      <c r="HVU71" s="2182"/>
      <c r="HVV71" s="2182"/>
      <c r="HVW71" s="2182"/>
      <c r="HVX71" s="2182"/>
      <c r="HVY71" s="2182"/>
      <c r="HVZ71" s="2181"/>
      <c r="HWA71" s="2182"/>
      <c r="HWB71" s="2182"/>
      <c r="HWC71" s="2182"/>
      <c r="HWD71" s="2182"/>
      <c r="HWE71" s="2182"/>
      <c r="HWF71" s="2181"/>
      <c r="HWG71" s="2182"/>
      <c r="HWH71" s="2182"/>
      <c r="HWI71" s="2182"/>
      <c r="HWJ71" s="2182"/>
      <c r="HWK71" s="2182"/>
      <c r="HWL71" s="2181"/>
      <c r="HWM71" s="2182"/>
      <c r="HWN71" s="2182"/>
      <c r="HWO71" s="2182"/>
      <c r="HWP71" s="2182"/>
      <c r="HWQ71" s="2182"/>
      <c r="HWR71" s="2181"/>
      <c r="HWS71" s="2182"/>
      <c r="HWT71" s="2182"/>
      <c r="HWU71" s="2182"/>
      <c r="HWV71" s="2182"/>
      <c r="HWW71" s="2182"/>
      <c r="HWX71" s="2181"/>
      <c r="HWY71" s="2182"/>
      <c r="HWZ71" s="2182"/>
      <c r="HXA71" s="2182"/>
      <c r="HXB71" s="2182"/>
      <c r="HXC71" s="2182"/>
      <c r="HXD71" s="2181"/>
      <c r="HXE71" s="2182"/>
      <c r="HXF71" s="2182"/>
      <c r="HXG71" s="2182"/>
      <c r="HXH71" s="2182"/>
      <c r="HXI71" s="2182"/>
      <c r="HXJ71" s="2181"/>
      <c r="HXK71" s="2182"/>
      <c r="HXL71" s="2182"/>
      <c r="HXM71" s="2182"/>
      <c r="HXN71" s="2182"/>
      <c r="HXO71" s="2182"/>
      <c r="HXP71" s="2181"/>
      <c r="HXQ71" s="2182"/>
      <c r="HXR71" s="2182"/>
      <c r="HXS71" s="2182"/>
      <c r="HXT71" s="2182"/>
      <c r="HXU71" s="2182"/>
      <c r="HXV71" s="2181"/>
      <c r="HXW71" s="2182"/>
      <c r="HXX71" s="2182"/>
      <c r="HXY71" s="2182"/>
      <c r="HXZ71" s="2182"/>
      <c r="HYA71" s="2182"/>
      <c r="HYB71" s="2181"/>
      <c r="HYC71" s="2182"/>
      <c r="HYD71" s="2182"/>
      <c r="HYE71" s="2182"/>
      <c r="HYF71" s="2182"/>
      <c r="HYG71" s="2182"/>
      <c r="HYH71" s="2181"/>
      <c r="HYI71" s="2182"/>
      <c r="HYJ71" s="2182"/>
      <c r="HYK71" s="2182"/>
      <c r="HYL71" s="2182"/>
      <c r="HYM71" s="2182"/>
      <c r="HYN71" s="2181"/>
      <c r="HYO71" s="2182"/>
      <c r="HYP71" s="2182"/>
      <c r="HYQ71" s="2182"/>
      <c r="HYR71" s="2182"/>
      <c r="HYS71" s="2182"/>
      <c r="HYT71" s="2181"/>
      <c r="HYU71" s="2182"/>
      <c r="HYV71" s="2182"/>
      <c r="HYW71" s="2182"/>
      <c r="HYX71" s="2182"/>
      <c r="HYY71" s="2182"/>
      <c r="HYZ71" s="2181"/>
      <c r="HZA71" s="2182"/>
      <c r="HZB71" s="2182"/>
      <c r="HZC71" s="2182"/>
      <c r="HZD71" s="2182"/>
      <c r="HZE71" s="2182"/>
      <c r="HZF71" s="2181"/>
      <c r="HZG71" s="2182"/>
      <c r="HZH71" s="2182"/>
      <c r="HZI71" s="2182"/>
      <c r="HZJ71" s="2182"/>
      <c r="HZK71" s="2182"/>
      <c r="HZL71" s="2181"/>
      <c r="HZM71" s="2182"/>
      <c r="HZN71" s="2182"/>
      <c r="HZO71" s="2182"/>
      <c r="HZP71" s="2182"/>
      <c r="HZQ71" s="2182"/>
      <c r="HZR71" s="2181"/>
      <c r="HZS71" s="2182"/>
      <c r="HZT71" s="2182"/>
      <c r="HZU71" s="2182"/>
      <c r="HZV71" s="2182"/>
      <c r="HZW71" s="2182"/>
      <c r="HZX71" s="2181"/>
      <c r="HZY71" s="2182"/>
      <c r="HZZ71" s="2182"/>
      <c r="IAA71" s="2182"/>
      <c r="IAB71" s="2182"/>
      <c r="IAC71" s="2182"/>
      <c r="IAD71" s="2181"/>
      <c r="IAE71" s="2182"/>
      <c r="IAF71" s="2182"/>
      <c r="IAG71" s="2182"/>
      <c r="IAH71" s="2182"/>
      <c r="IAI71" s="2182"/>
      <c r="IAJ71" s="2181"/>
      <c r="IAK71" s="2182"/>
      <c r="IAL71" s="2182"/>
      <c r="IAM71" s="2182"/>
      <c r="IAN71" s="2182"/>
      <c r="IAO71" s="2182"/>
      <c r="IAP71" s="2181"/>
      <c r="IAQ71" s="2182"/>
      <c r="IAR71" s="2182"/>
      <c r="IAS71" s="2182"/>
      <c r="IAT71" s="2182"/>
      <c r="IAU71" s="2182"/>
      <c r="IAV71" s="2181"/>
      <c r="IAW71" s="2182"/>
      <c r="IAX71" s="2182"/>
      <c r="IAY71" s="2182"/>
      <c r="IAZ71" s="2182"/>
      <c r="IBA71" s="2182"/>
      <c r="IBB71" s="2181"/>
      <c r="IBC71" s="2182"/>
      <c r="IBD71" s="2182"/>
      <c r="IBE71" s="2182"/>
      <c r="IBF71" s="2182"/>
      <c r="IBG71" s="2182"/>
      <c r="IBH71" s="2181"/>
      <c r="IBI71" s="2182"/>
      <c r="IBJ71" s="2182"/>
      <c r="IBK71" s="2182"/>
      <c r="IBL71" s="2182"/>
      <c r="IBM71" s="2182"/>
      <c r="IBN71" s="2181"/>
      <c r="IBO71" s="2182"/>
      <c r="IBP71" s="2182"/>
      <c r="IBQ71" s="2182"/>
      <c r="IBR71" s="2182"/>
      <c r="IBS71" s="2182"/>
      <c r="IBT71" s="2181"/>
      <c r="IBU71" s="2182"/>
      <c r="IBV71" s="2182"/>
      <c r="IBW71" s="2182"/>
      <c r="IBX71" s="2182"/>
      <c r="IBY71" s="2182"/>
      <c r="IBZ71" s="2181"/>
      <c r="ICA71" s="2182"/>
      <c r="ICB71" s="2182"/>
      <c r="ICC71" s="2182"/>
      <c r="ICD71" s="2182"/>
      <c r="ICE71" s="2182"/>
      <c r="ICF71" s="2181"/>
      <c r="ICG71" s="2182"/>
      <c r="ICH71" s="2182"/>
      <c r="ICI71" s="2182"/>
      <c r="ICJ71" s="2182"/>
      <c r="ICK71" s="2182"/>
      <c r="ICL71" s="2181"/>
      <c r="ICM71" s="2182"/>
      <c r="ICN71" s="2182"/>
      <c r="ICO71" s="2182"/>
      <c r="ICP71" s="2182"/>
      <c r="ICQ71" s="2182"/>
      <c r="ICR71" s="2181"/>
      <c r="ICS71" s="2182"/>
      <c r="ICT71" s="2182"/>
      <c r="ICU71" s="2182"/>
      <c r="ICV71" s="2182"/>
      <c r="ICW71" s="2182"/>
      <c r="ICX71" s="2181"/>
      <c r="ICY71" s="2182"/>
      <c r="ICZ71" s="2182"/>
      <c r="IDA71" s="2182"/>
      <c r="IDB71" s="2182"/>
      <c r="IDC71" s="2182"/>
      <c r="IDD71" s="2181"/>
      <c r="IDE71" s="2182"/>
      <c r="IDF71" s="2182"/>
      <c r="IDG71" s="2182"/>
      <c r="IDH71" s="2182"/>
      <c r="IDI71" s="2182"/>
      <c r="IDJ71" s="2181"/>
      <c r="IDK71" s="2182"/>
      <c r="IDL71" s="2182"/>
      <c r="IDM71" s="2182"/>
      <c r="IDN71" s="2182"/>
      <c r="IDO71" s="2182"/>
      <c r="IDP71" s="2181"/>
      <c r="IDQ71" s="2182"/>
      <c r="IDR71" s="2182"/>
      <c r="IDS71" s="2182"/>
      <c r="IDT71" s="2182"/>
      <c r="IDU71" s="2182"/>
      <c r="IDV71" s="2181"/>
      <c r="IDW71" s="2182"/>
      <c r="IDX71" s="2182"/>
      <c r="IDY71" s="2182"/>
      <c r="IDZ71" s="2182"/>
      <c r="IEA71" s="2182"/>
      <c r="IEB71" s="2181"/>
      <c r="IEC71" s="2182"/>
      <c r="IED71" s="2182"/>
      <c r="IEE71" s="2182"/>
      <c r="IEF71" s="2182"/>
      <c r="IEG71" s="2182"/>
      <c r="IEH71" s="2181"/>
      <c r="IEI71" s="2182"/>
      <c r="IEJ71" s="2182"/>
      <c r="IEK71" s="2182"/>
      <c r="IEL71" s="2182"/>
      <c r="IEM71" s="2182"/>
      <c r="IEN71" s="2181"/>
      <c r="IEO71" s="2182"/>
      <c r="IEP71" s="2182"/>
      <c r="IEQ71" s="2182"/>
      <c r="IER71" s="2182"/>
      <c r="IES71" s="2182"/>
      <c r="IET71" s="2181"/>
      <c r="IEU71" s="2182"/>
      <c r="IEV71" s="2182"/>
      <c r="IEW71" s="2182"/>
      <c r="IEX71" s="2182"/>
      <c r="IEY71" s="2182"/>
      <c r="IEZ71" s="2181"/>
      <c r="IFA71" s="2182"/>
      <c r="IFB71" s="2182"/>
      <c r="IFC71" s="2182"/>
      <c r="IFD71" s="2182"/>
      <c r="IFE71" s="2182"/>
      <c r="IFF71" s="2181"/>
      <c r="IFG71" s="2182"/>
      <c r="IFH71" s="2182"/>
      <c r="IFI71" s="2182"/>
      <c r="IFJ71" s="2182"/>
      <c r="IFK71" s="2182"/>
      <c r="IFL71" s="2181"/>
      <c r="IFM71" s="2182"/>
      <c r="IFN71" s="2182"/>
      <c r="IFO71" s="2182"/>
      <c r="IFP71" s="2182"/>
      <c r="IFQ71" s="2182"/>
      <c r="IFR71" s="2181"/>
      <c r="IFS71" s="2182"/>
      <c r="IFT71" s="2182"/>
      <c r="IFU71" s="2182"/>
      <c r="IFV71" s="2182"/>
      <c r="IFW71" s="2182"/>
      <c r="IFX71" s="2181"/>
      <c r="IFY71" s="2182"/>
      <c r="IFZ71" s="2182"/>
      <c r="IGA71" s="2182"/>
      <c r="IGB71" s="2182"/>
      <c r="IGC71" s="2182"/>
      <c r="IGD71" s="2181"/>
      <c r="IGE71" s="2182"/>
      <c r="IGF71" s="2182"/>
      <c r="IGG71" s="2182"/>
      <c r="IGH71" s="2182"/>
      <c r="IGI71" s="2182"/>
      <c r="IGJ71" s="2181"/>
      <c r="IGK71" s="2182"/>
      <c r="IGL71" s="2182"/>
      <c r="IGM71" s="2182"/>
      <c r="IGN71" s="2182"/>
      <c r="IGO71" s="2182"/>
      <c r="IGP71" s="2181"/>
      <c r="IGQ71" s="2182"/>
      <c r="IGR71" s="2182"/>
      <c r="IGS71" s="2182"/>
      <c r="IGT71" s="2182"/>
      <c r="IGU71" s="2182"/>
      <c r="IGV71" s="2181"/>
      <c r="IGW71" s="2182"/>
      <c r="IGX71" s="2182"/>
      <c r="IGY71" s="2182"/>
      <c r="IGZ71" s="2182"/>
      <c r="IHA71" s="2182"/>
      <c r="IHB71" s="2181"/>
      <c r="IHC71" s="2182"/>
      <c r="IHD71" s="2182"/>
      <c r="IHE71" s="2182"/>
      <c r="IHF71" s="2182"/>
      <c r="IHG71" s="2182"/>
      <c r="IHH71" s="2181"/>
      <c r="IHI71" s="2182"/>
      <c r="IHJ71" s="2182"/>
      <c r="IHK71" s="2182"/>
      <c r="IHL71" s="2182"/>
      <c r="IHM71" s="2182"/>
      <c r="IHN71" s="2181"/>
      <c r="IHO71" s="2182"/>
      <c r="IHP71" s="2182"/>
      <c r="IHQ71" s="2182"/>
      <c r="IHR71" s="2182"/>
      <c r="IHS71" s="2182"/>
      <c r="IHT71" s="2181"/>
      <c r="IHU71" s="2182"/>
      <c r="IHV71" s="2182"/>
      <c r="IHW71" s="2182"/>
      <c r="IHX71" s="2182"/>
      <c r="IHY71" s="2182"/>
      <c r="IHZ71" s="2181"/>
      <c r="IIA71" s="2182"/>
      <c r="IIB71" s="2182"/>
      <c r="IIC71" s="2182"/>
      <c r="IID71" s="2182"/>
      <c r="IIE71" s="2182"/>
      <c r="IIF71" s="2181"/>
      <c r="IIG71" s="2182"/>
      <c r="IIH71" s="2182"/>
      <c r="III71" s="2182"/>
      <c r="IIJ71" s="2182"/>
      <c r="IIK71" s="2182"/>
      <c r="IIL71" s="2181"/>
      <c r="IIM71" s="2182"/>
      <c r="IIN71" s="2182"/>
      <c r="IIO71" s="2182"/>
      <c r="IIP71" s="2182"/>
      <c r="IIQ71" s="2182"/>
      <c r="IIR71" s="2181"/>
      <c r="IIS71" s="2182"/>
      <c r="IIT71" s="2182"/>
      <c r="IIU71" s="2182"/>
      <c r="IIV71" s="2182"/>
      <c r="IIW71" s="2182"/>
      <c r="IIX71" s="2181"/>
      <c r="IIY71" s="2182"/>
      <c r="IIZ71" s="2182"/>
      <c r="IJA71" s="2182"/>
      <c r="IJB71" s="2182"/>
      <c r="IJC71" s="2182"/>
      <c r="IJD71" s="2181"/>
      <c r="IJE71" s="2182"/>
      <c r="IJF71" s="2182"/>
      <c r="IJG71" s="2182"/>
      <c r="IJH71" s="2182"/>
      <c r="IJI71" s="2182"/>
      <c r="IJJ71" s="2181"/>
      <c r="IJK71" s="2182"/>
      <c r="IJL71" s="2182"/>
      <c r="IJM71" s="2182"/>
      <c r="IJN71" s="2182"/>
      <c r="IJO71" s="2182"/>
      <c r="IJP71" s="2181"/>
      <c r="IJQ71" s="2182"/>
      <c r="IJR71" s="2182"/>
      <c r="IJS71" s="2182"/>
      <c r="IJT71" s="2182"/>
      <c r="IJU71" s="2182"/>
      <c r="IJV71" s="2181"/>
      <c r="IJW71" s="2182"/>
      <c r="IJX71" s="2182"/>
      <c r="IJY71" s="2182"/>
      <c r="IJZ71" s="2182"/>
      <c r="IKA71" s="2182"/>
      <c r="IKB71" s="2181"/>
      <c r="IKC71" s="2182"/>
      <c r="IKD71" s="2182"/>
      <c r="IKE71" s="2182"/>
      <c r="IKF71" s="2182"/>
      <c r="IKG71" s="2182"/>
      <c r="IKH71" s="2181"/>
      <c r="IKI71" s="2182"/>
      <c r="IKJ71" s="2182"/>
      <c r="IKK71" s="2182"/>
      <c r="IKL71" s="2182"/>
      <c r="IKM71" s="2182"/>
      <c r="IKN71" s="2181"/>
      <c r="IKO71" s="2182"/>
      <c r="IKP71" s="2182"/>
      <c r="IKQ71" s="2182"/>
      <c r="IKR71" s="2182"/>
      <c r="IKS71" s="2182"/>
      <c r="IKT71" s="2181"/>
      <c r="IKU71" s="2182"/>
      <c r="IKV71" s="2182"/>
      <c r="IKW71" s="2182"/>
      <c r="IKX71" s="2182"/>
      <c r="IKY71" s="2182"/>
      <c r="IKZ71" s="2181"/>
      <c r="ILA71" s="2182"/>
      <c r="ILB71" s="2182"/>
      <c r="ILC71" s="2182"/>
      <c r="ILD71" s="2182"/>
      <c r="ILE71" s="2182"/>
      <c r="ILF71" s="2181"/>
      <c r="ILG71" s="2182"/>
      <c r="ILH71" s="2182"/>
      <c r="ILI71" s="2182"/>
      <c r="ILJ71" s="2182"/>
      <c r="ILK71" s="2182"/>
      <c r="ILL71" s="2181"/>
      <c r="ILM71" s="2182"/>
      <c r="ILN71" s="2182"/>
      <c r="ILO71" s="2182"/>
      <c r="ILP71" s="2182"/>
      <c r="ILQ71" s="2182"/>
      <c r="ILR71" s="2181"/>
      <c r="ILS71" s="2182"/>
      <c r="ILT71" s="2182"/>
      <c r="ILU71" s="2182"/>
      <c r="ILV71" s="2182"/>
      <c r="ILW71" s="2182"/>
      <c r="ILX71" s="2181"/>
      <c r="ILY71" s="2182"/>
      <c r="ILZ71" s="2182"/>
      <c r="IMA71" s="2182"/>
      <c r="IMB71" s="2182"/>
      <c r="IMC71" s="2182"/>
      <c r="IMD71" s="2181"/>
      <c r="IME71" s="2182"/>
      <c r="IMF71" s="2182"/>
      <c r="IMG71" s="2182"/>
      <c r="IMH71" s="2182"/>
      <c r="IMI71" s="2182"/>
      <c r="IMJ71" s="2181"/>
      <c r="IMK71" s="2182"/>
      <c r="IML71" s="2182"/>
      <c r="IMM71" s="2182"/>
      <c r="IMN71" s="2182"/>
      <c r="IMO71" s="2182"/>
      <c r="IMP71" s="2181"/>
      <c r="IMQ71" s="2182"/>
      <c r="IMR71" s="2182"/>
      <c r="IMS71" s="2182"/>
      <c r="IMT71" s="2182"/>
      <c r="IMU71" s="2182"/>
      <c r="IMV71" s="2181"/>
      <c r="IMW71" s="2182"/>
      <c r="IMX71" s="2182"/>
      <c r="IMY71" s="2182"/>
      <c r="IMZ71" s="2182"/>
      <c r="INA71" s="2182"/>
      <c r="INB71" s="2181"/>
      <c r="INC71" s="2182"/>
      <c r="IND71" s="2182"/>
      <c r="INE71" s="2182"/>
      <c r="INF71" s="2182"/>
      <c r="ING71" s="2182"/>
      <c r="INH71" s="2181"/>
      <c r="INI71" s="2182"/>
      <c r="INJ71" s="2182"/>
      <c r="INK71" s="2182"/>
      <c r="INL71" s="2182"/>
      <c r="INM71" s="2182"/>
      <c r="INN71" s="2181"/>
      <c r="INO71" s="2182"/>
      <c r="INP71" s="2182"/>
      <c r="INQ71" s="2182"/>
      <c r="INR71" s="2182"/>
      <c r="INS71" s="2182"/>
      <c r="INT71" s="2181"/>
      <c r="INU71" s="2182"/>
      <c r="INV71" s="2182"/>
      <c r="INW71" s="2182"/>
      <c r="INX71" s="2182"/>
      <c r="INY71" s="2182"/>
      <c r="INZ71" s="2181"/>
      <c r="IOA71" s="2182"/>
      <c r="IOB71" s="2182"/>
      <c r="IOC71" s="2182"/>
      <c r="IOD71" s="2182"/>
      <c r="IOE71" s="2182"/>
      <c r="IOF71" s="2181"/>
      <c r="IOG71" s="2182"/>
      <c r="IOH71" s="2182"/>
      <c r="IOI71" s="2182"/>
      <c r="IOJ71" s="2182"/>
      <c r="IOK71" s="2182"/>
      <c r="IOL71" s="2181"/>
      <c r="IOM71" s="2182"/>
      <c r="ION71" s="2182"/>
      <c r="IOO71" s="2182"/>
      <c r="IOP71" s="2182"/>
      <c r="IOQ71" s="2182"/>
      <c r="IOR71" s="2181"/>
      <c r="IOS71" s="2182"/>
      <c r="IOT71" s="2182"/>
      <c r="IOU71" s="2182"/>
      <c r="IOV71" s="2182"/>
      <c r="IOW71" s="2182"/>
      <c r="IOX71" s="2181"/>
      <c r="IOY71" s="2182"/>
      <c r="IOZ71" s="2182"/>
      <c r="IPA71" s="2182"/>
      <c r="IPB71" s="2182"/>
      <c r="IPC71" s="2182"/>
      <c r="IPD71" s="2181"/>
      <c r="IPE71" s="2182"/>
      <c r="IPF71" s="2182"/>
      <c r="IPG71" s="2182"/>
      <c r="IPH71" s="2182"/>
      <c r="IPI71" s="2182"/>
      <c r="IPJ71" s="2181"/>
      <c r="IPK71" s="2182"/>
      <c r="IPL71" s="2182"/>
      <c r="IPM71" s="2182"/>
      <c r="IPN71" s="2182"/>
      <c r="IPO71" s="2182"/>
      <c r="IPP71" s="2181"/>
      <c r="IPQ71" s="2182"/>
      <c r="IPR71" s="2182"/>
      <c r="IPS71" s="2182"/>
      <c r="IPT71" s="2182"/>
      <c r="IPU71" s="2182"/>
      <c r="IPV71" s="2181"/>
      <c r="IPW71" s="2182"/>
      <c r="IPX71" s="2182"/>
      <c r="IPY71" s="2182"/>
      <c r="IPZ71" s="2182"/>
      <c r="IQA71" s="2182"/>
      <c r="IQB71" s="2181"/>
      <c r="IQC71" s="2182"/>
      <c r="IQD71" s="2182"/>
      <c r="IQE71" s="2182"/>
      <c r="IQF71" s="2182"/>
      <c r="IQG71" s="2182"/>
      <c r="IQH71" s="2181"/>
      <c r="IQI71" s="2182"/>
      <c r="IQJ71" s="2182"/>
      <c r="IQK71" s="2182"/>
      <c r="IQL71" s="2182"/>
      <c r="IQM71" s="2182"/>
      <c r="IQN71" s="2181"/>
      <c r="IQO71" s="2182"/>
      <c r="IQP71" s="2182"/>
      <c r="IQQ71" s="2182"/>
      <c r="IQR71" s="2182"/>
      <c r="IQS71" s="2182"/>
      <c r="IQT71" s="2181"/>
      <c r="IQU71" s="2182"/>
      <c r="IQV71" s="2182"/>
      <c r="IQW71" s="2182"/>
      <c r="IQX71" s="2182"/>
      <c r="IQY71" s="2182"/>
      <c r="IQZ71" s="2181"/>
      <c r="IRA71" s="2182"/>
      <c r="IRB71" s="2182"/>
      <c r="IRC71" s="2182"/>
      <c r="IRD71" s="2182"/>
      <c r="IRE71" s="2182"/>
      <c r="IRF71" s="2181"/>
      <c r="IRG71" s="2182"/>
      <c r="IRH71" s="2182"/>
      <c r="IRI71" s="2182"/>
      <c r="IRJ71" s="2182"/>
      <c r="IRK71" s="2182"/>
      <c r="IRL71" s="2181"/>
      <c r="IRM71" s="2182"/>
      <c r="IRN71" s="2182"/>
      <c r="IRO71" s="2182"/>
      <c r="IRP71" s="2182"/>
      <c r="IRQ71" s="2182"/>
      <c r="IRR71" s="2181"/>
      <c r="IRS71" s="2182"/>
      <c r="IRT71" s="2182"/>
      <c r="IRU71" s="2182"/>
      <c r="IRV71" s="2182"/>
      <c r="IRW71" s="2182"/>
      <c r="IRX71" s="2181"/>
      <c r="IRY71" s="2182"/>
      <c r="IRZ71" s="2182"/>
      <c r="ISA71" s="2182"/>
      <c r="ISB71" s="2182"/>
      <c r="ISC71" s="2182"/>
      <c r="ISD71" s="2181"/>
      <c r="ISE71" s="2182"/>
      <c r="ISF71" s="2182"/>
      <c r="ISG71" s="2182"/>
      <c r="ISH71" s="2182"/>
      <c r="ISI71" s="2182"/>
      <c r="ISJ71" s="2181"/>
      <c r="ISK71" s="2182"/>
      <c r="ISL71" s="2182"/>
      <c r="ISM71" s="2182"/>
      <c r="ISN71" s="2182"/>
      <c r="ISO71" s="2182"/>
      <c r="ISP71" s="2181"/>
      <c r="ISQ71" s="2182"/>
      <c r="ISR71" s="2182"/>
      <c r="ISS71" s="2182"/>
      <c r="IST71" s="2182"/>
      <c r="ISU71" s="2182"/>
      <c r="ISV71" s="2181"/>
      <c r="ISW71" s="2182"/>
      <c r="ISX71" s="2182"/>
      <c r="ISY71" s="2182"/>
      <c r="ISZ71" s="2182"/>
      <c r="ITA71" s="2182"/>
      <c r="ITB71" s="2181"/>
      <c r="ITC71" s="2182"/>
      <c r="ITD71" s="2182"/>
      <c r="ITE71" s="2182"/>
      <c r="ITF71" s="2182"/>
      <c r="ITG71" s="2182"/>
      <c r="ITH71" s="2181"/>
      <c r="ITI71" s="2182"/>
      <c r="ITJ71" s="2182"/>
      <c r="ITK71" s="2182"/>
      <c r="ITL71" s="2182"/>
      <c r="ITM71" s="2182"/>
      <c r="ITN71" s="2181"/>
      <c r="ITO71" s="2182"/>
      <c r="ITP71" s="2182"/>
      <c r="ITQ71" s="2182"/>
      <c r="ITR71" s="2182"/>
      <c r="ITS71" s="2182"/>
      <c r="ITT71" s="2181"/>
      <c r="ITU71" s="2182"/>
      <c r="ITV71" s="2182"/>
      <c r="ITW71" s="2182"/>
      <c r="ITX71" s="2182"/>
      <c r="ITY71" s="2182"/>
      <c r="ITZ71" s="2181"/>
      <c r="IUA71" s="2182"/>
      <c r="IUB71" s="2182"/>
      <c r="IUC71" s="2182"/>
      <c r="IUD71" s="2182"/>
      <c r="IUE71" s="2182"/>
      <c r="IUF71" s="2181"/>
      <c r="IUG71" s="2182"/>
      <c r="IUH71" s="2182"/>
      <c r="IUI71" s="2182"/>
      <c r="IUJ71" s="2182"/>
      <c r="IUK71" s="2182"/>
      <c r="IUL71" s="2181"/>
      <c r="IUM71" s="2182"/>
      <c r="IUN71" s="2182"/>
      <c r="IUO71" s="2182"/>
      <c r="IUP71" s="2182"/>
      <c r="IUQ71" s="2182"/>
      <c r="IUR71" s="2181"/>
      <c r="IUS71" s="2182"/>
      <c r="IUT71" s="2182"/>
      <c r="IUU71" s="2182"/>
      <c r="IUV71" s="2182"/>
      <c r="IUW71" s="2182"/>
      <c r="IUX71" s="2181"/>
      <c r="IUY71" s="2182"/>
      <c r="IUZ71" s="2182"/>
      <c r="IVA71" s="2182"/>
      <c r="IVB71" s="2182"/>
      <c r="IVC71" s="2182"/>
      <c r="IVD71" s="2181"/>
      <c r="IVE71" s="2182"/>
      <c r="IVF71" s="2182"/>
      <c r="IVG71" s="2182"/>
      <c r="IVH71" s="2182"/>
      <c r="IVI71" s="2182"/>
      <c r="IVJ71" s="2181"/>
      <c r="IVK71" s="2182"/>
      <c r="IVL71" s="2182"/>
      <c r="IVM71" s="2182"/>
      <c r="IVN71" s="2182"/>
      <c r="IVO71" s="2182"/>
      <c r="IVP71" s="2181"/>
      <c r="IVQ71" s="2182"/>
      <c r="IVR71" s="2182"/>
      <c r="IVS71" s="2182"/>
      <c r="IVT71" s="2182"/>
      <c r="IVU71" s="2182"/>
      <c r="IVV71" s="2181"/>
      <c r="IVW71" s="2182"/>
      <c r="IVX71" s="2182"/>
      <c r="IVY71" s="2182"/>
      <c r="IVZ71" s="2182"/>
      <c r="IWA71" s="2182"/>
      <c r="IWB71" s="2181"/>
      <c r="IWC71" s="2182"/>
      <c r="IWD71" s="2182"/>
      <c r="IWE71" s="2182"/>
      <c r="IWF71" s="2182"/>
      <c r="IWG71" s="2182"/>
      <c r="IWH71" s="2181"/>
      <c r="IWI71" s="2182"/>
      <c r="IWJ71" s="2182"/>
      <c r="IWK71" s="2182"/>
      <c r="IWL71" s="2182"/>
      <c r="IWM71" s="2182"/>
      <c r="IWN71" s="2181"/>
      <c r="IWO71" s="2182"/>
      <c r="IWP71" s="2182"/>
      <c r="IWQ71" s="2182"/>
      <c r="IWR71" s="2182"/>
      <c r="IWS71" s="2182"/>
      <c r="IWT71" s="2181"/>
      <c r="IWU71" s="2182"/>
      <c r="IWV71" s="2182"/>
      <c r="IWW71" s="2182"/>
      <c r="IWX71" s="2182"/>
      <c r="IWY71" s="2182"/>
      <c r="IWZ71" s="2181"/>
      <c r="IXA71" s="2182"/>
      <c r="IXB71" s="2182"/>
      <c r="IXC71" s="2182"/>
      <c r="IXD71" s="2182"/>
      <c r="IXE71" s="2182"/>
      <c r="IXF71" s="2181"/>
      <c r="IXG71" s="2182"/>
      <c r="IXH71" s="2182"/>
      <c r="IXI71" s="2182"/>
      <c r="IXJ71" s="2182"/>
      <c r="IXK71" s="2182"/>
      <c r="IXL71" s="2181"/>
      <c r="IXM71" s="2182"/>
      <c r="IXN71" s="2182"/>
      <c r="IXO71" s="2182"/>
      <c r="IXP71" s="2182"/>
      <c r="IXQ71" s="2182"/>
      <c r="IXR71" s="2181"/>
      <c r="IXS71" s="2182"/>
      <c r="IXT71" s="2182"/>
      <c r="IXU71" s="2182"/>
      <c r="IXV71" s="2182"/>
      <c r="IXW71" s="2182"/>
      <c r="IXX71" s="2181"/>
      <c r="IXY71" s="2182"/>
      <c r="IXZ71" s="2182"/>
      <c r="IYA71" s="2182"/>
      <c r="IYB71" s="2182"/>
      <c r="IYC71" s="2182"/>
      <c r="IYD71" s="2181"/>
      <c r="IYE71" s="2182"/>
      <c r="IYF71" s="2182"/>
      <c r="IYG71" s="2182"/>
      <c r="IYH71" s="2182"/>
      <c r="IYI71" s="2182"/>
      <c r="IYJ71" s="2181"/>
      <c r="IYK71" s="2182"/>
      <c r="IYL71" s="2182"/>
      <c r="IYM71" s="2182"/>
      <c r="IYN71" s="2182"/>
      <c r="IYO71" s="2182"/>
      <c r="IYP71" s="2181"/>
      <c r="IYQ71" s="2182"/>
      <c r="IYR71" s="2182"/>
      <c r="IYS71" s="2182"/>
      <c r="IYT71" s="2182"/>
      <c r="IYU71" s="2182"/>
      <c r="IYV71" s="2181"/>
      <c r="IYW71" s="2182"/>
      <c r="IYX71" s="2182"/>
      <c r="IYY71" s="2182"/>
      <c r="IYZ71" s="2182"/>
      <c r="IZA71" s="2182"/>
      <c r="IZB71" s="2181"/>
      <c r="IZC71" s="2182"/>
      <c r="IZD71" s="2182"/>
      <c r="IZE71" s="2182"/>
      <c r="IZF71" s="2182"/>
      <c r="IZG71" s="2182"/>
      <c r="IZH71" s="2181"/>
      <c r="IZI71" s="2182"/>
      <c r="IZJ71" s="2182"/>
      <c r="IZK71" s="2182"/>
      <c r="IZL71" s="2182"/>
      <c r="IZM71" s="2182"/>
      <c r="IZN71" s="2181"/>
      <c r="IZO71" s="2182"/>
      <c r="IZP71" s="2182"/>
      <c r="IZQ71" s="2182"/>
      <c r="IZR71" s="2182"/>
      <c r="IZS71" s="2182"/>
      <c r="IZT71" s="2181"/>
      <c r="IZU71" s="2182"/>
      <c r="IZV71" s="2182"/>
      <c r="IZW71" s="2182"/>
      <c r="IZX71" s="2182"/>
      <c r="IZY71" s="2182"/>
      <c r="IZZ71" s="2181"/>
      <c r="JAA71" s="2182"/>
      <c r="JAB71" s="2182"/>
      <c r="JAC71" s="2182"/>
      <c r="JAD71" s="2182"/>
      <c r="JAE71" s="2182"/>
      <c r="JAF71" s="2181"/>
      <c r="JAG71" s="2182"/>
      <c r="JAH71" s="2182"/>
      <c r="JAI71" s="2182"/>
      <c r="JAJ71" s="2182"/>
      <c r="JAK71" s="2182"/>
      <c r="JAL71" s="2181"/>
      <c r="JAM71" s="2182"/>
      <c r="JAN71" s="2182"/>
      <c r="JAO71" s="2182"/>
      <c r="JAP71" s="2182"/>
      <c r="JAQ71" s="2182"/>
      <c r="JAR71" s="2181"/>
      <c r="JAS71" s="2182"/>
      <c r="JAT71" s="2182"/>
      <c r="JAU71" s="2182"/>
      <c r="JAV71" s="2182"/>
      <c r="JAW71" s="2182"/>
      <c r="JAX71" s="2181"/>
      <c r="JAY71" s="2182"/>
      <c r="JAZ71" s="2182"/>
      <c r="JBA71" s="2182"/>
      <c r="JBB71" s="2182"/>
      <c r="JBC71" s="2182"/>
      <c r="JBD71" s="2181"/>
      <c r="JBE71" s="2182"/>
      <c r="JBF71" s="2182"/>
      <c r="JBG71" s="2182"/>
      <c r="JBH71" s="2182"/>
      <c r="JBI71" s="2182"/>
      <c r="JBJ71" s="2181"/>
      <c r="JBK71" s="2182"/>
      <c r="JBL71" s="2182"/>
      <c r="JBM71" s="2182"/>
      <c r="JBN71" s="2182"/>
      <c r="JBO71" s="2182"/>
      <c r="JBP71" s="2181"/>
      <c r="JBQ71" s="2182"/>
      <c r="JBR71" s="2182"/>
      <c r="JBS71" s="2182"/>
      <c r="JBT71" s="2182"/>
      <c r="JBU71" s="2182"/>
      <c r="JBV71" s="2181"/>
      <c r="JBW71" s="2182"/>
      <c r="JBX71" s="2182"/>
      <c r="JBY71" s="2182"/>
      <c r="JBZ71" s="2182"/>
      <c r="JCA71" s="2182"/>
      <c r="JCB71" s="2181"/>
      <c r="JCC71" s="2182"/>
      <c r="JCD71" s="2182"/>
      <c r="JCE71" s="2182"/>
      <c r="JCF71" s="2182"/>
      <c r="JCG71" s="2182"/>
      <c r="JCH71" s="2181"/>
      <c r="JCI71" s="2182"/>
      <c r="JCJ71" s="2182"/>
      <c r="JCK71" s="2182"/>
      <c r="JCL71" s="2182"/>
      <c r="JCM71" s="2182"/>
      <c r="JCN71" s="2181"/>
      <c r="JCO71" s="2182"/>
      <c r="JCP71" s="2182"/>
      <c r="JCQ71" s="2182"/>
      <c r="JCR71" s="2182"/>
      <c r="JCS71" s="2182"/>
      <c r="JCT71" s="2181"/>
      <c r="JCU71" s="2182"/>
      <c r="JCV71" s="2182"/>
      <c r="JCW71" s="2182"/>
      <c r="JCX71" s="2182"/>
      <c r="JCY71" s="2182"/>
      <c r="JCZ71" s="2181"/>
      <c r="JDA71" s="2182"/>
      <c r="JDB71" s="2182"/>
      <c r="JDC71" s="2182"/>
      <c r="JDD71" s="2182"/>
      <c r="JDE71" s="2182"/>
      <c r="JDF71" s="2181"/>
      <c r="JDG71" s="2182"/>
      <c r="JDH71" s="2182"/>
      <c r="JDI71" s="2182"/>
      <c r="JDJ71" s="2182"/>
      <c r="JDK71" s="2182"/>
      <c r="JDL71" s="2181"/>
      <c r="JDM71" s="2182"/>
      <c r="JDN71" s="2182"/>
      <c r="JDO71" s="2182"/>
      <c r="JDP71" s="2182"/>
      <c r="JDQ71" s="2182"/>
      <c r="JDR71" s="2181"/>
      <c r="JDS71" s="2182"/>
      <c r="JDT71" s="2182"/>
      <c r="JDU71" s="2182"/>
      <c r="JDV71" s="2182"/>
      <c r="JDW71" s="2182"/>
      <c r="JDX71" s="2181"/>
      <c r="JDY71" s="2182"/>
      <c r="JDZ71" s="2182"/>
      <c r="JEA71" s="2182"/>
      <c r="JEB71" s="2182"/>
      <c r="JEC71" s="2182"/>
      <c r="JED71" s="2181"/>
      <c r="JEE71" s="2182"/>
      <c r="JEF71" s="2182"/>
      <c r="JEG71" s="2182"/>
      <c r="JEH71" s="2182"/>
      <c r="JEI71" s="2182"/>
      <c r="JEJ71" s="2181"/>
      <c r="JEK71" s="2182"/>
      <c r="JEL71" s="2182"/>
      <c r="JEM71" s="2182"/>
      <c r="JEN71" s="2182"/>
      <c r="JEO71" s="2182"/>
      <c r="JEP71" s="2181"/>
      <c r="JEQ71" s="2182"/>
      <c r="JER71" s="2182"/>
      <c r="JES71" s="2182"/>
      <c r="JET71" s="2182"/>
      <c r="JEU71" s="2182"/>
      <c r="JEV71" s="2181"/>
      <c r="JEW71" s="2182"/>
      <c r="JEX71" s="2182"/>
      <c r="JEY71" s="2182"/>
      <c r="JEZ71" s="2182"/>
      <c r="JFA71" s="2182"/>
      <c r="JFB71" s="2181"/>
      <c r="JFC71" s="2182"/>
      <c r="JFD71" s="2182"/>
      <c r="JFE71" s="2182"/>
      <c r="JFF71" s="2182"/>
      <c r="JFG71" s="2182"/>
      <c r="JFH71" s="2181"/>
      <c r="JFI71" s="2182"/>
      <c r="JFJ71" s="2182"/>
      <c r="JFK71" s="2182"/>
      <c r="JFL71" s="2182"/>
      <c r="JFM71" s="2182"/>
      <c r="JFN71" s="2181"/>
      <c r="JFO71" s="2182"/>
      <c r="JFP71" s="2182"/>
      <c r="JFQ71" s="2182"/>
      <c r="JFR71" s="2182"/>
      <c r="JFS71" s="2182"/>
      <c r="JFT71" s="2181"/>
      <c r="JFU71" s="2182"/>
      <c r="JFV71" s="2182"/>
      <c r="JFW71" s="2182"/>
      <c r="JFX71" s="2182"/>
      <c r="JFY71" s="2182"/>
      <c r="JFZ71" s="2181"/>
      <c r="JGA71" s="2182"/>
      <c r="JGB71" s="2182"/>
      <c r="JGC71" s="2182"/>
      <c r="JGD71" s="2182"/>
      <c r="JGE71" s="2182"/>
      <c r="JGF71" s="2181"/>
      <c r="JGG71" s="2182"/>
      <c r="JGH71" s="2182"/>
      <c r="JGI71" s="2182"/>
      <c r="JGJ71" s="2182"/>
      <c r="JGK71" s="2182"/>
      <c r="JGL71" s="2181"/>
      <c r="JGM71" s="2182"/>
      <c r="JGN71" s="2182"/>
      <c r="JGO71" s="2182"/>
      <c r="JGP71" s="2182"/>
      <c r="JGQ71" s="2182"/>
      <c r="JGR71" s="2181"/>
      <c r="JGS71" s="2182"/>
      <c r="JGT71" s="2182"/>
      <c r="JGU71" s="2182"/>
      <c r="JGV71" s="2182"/>
      <c r="JGW71" s="2182"/>
      <c r="JGX71" s="2181"/>
      <c r="JGY71" s="2182"/>
      <c r="JGZ71" s="2182"/>
      <c r="JHA71" s="2182"/>
      <c r="JHB71" s="2182"/>
      <c r="JHC71" s="2182"/>
      <c r="JHD71" s="2181"/>
      <c r="JHE71" s="2182"/>
      <c r="JHF71" s="2182"/>
      <c r="JHG71" s="2182"/>
      <c r="JHH71" s="2182"/>
      <c r="JHI71" s="2182"/>
      <c r="JHJ71" s="2181"/>
      <c r="JHK71" s="2182"/>
      <c r="JHL71" s="2182"/>
      <c r="JHM71" s="2182"/>
      <c r="JHN71" s="2182"/>
      <c r="JHO71" s="2182"/>
      <c r="JHP71" s="2181"/>
      <c r="JHQ71" s="2182"/>
      <c r="JHR71" s="2182"/>
      <c r="JHS71" s="2182"/>
      <c r="JHT71" s="2182"/>
      <c r="JHU71" s="2182"/>
      <c r="JHV71" s="2181"/>
      <c r="JHW71" s="2182"/>
      <c r="JHX71" s="2182"/>
      <c r="JHY71" s="2182"/>
      <c r="JHZ71" s="2182"/>
      <c r="JIA71" s="2182"/>
      <c r="JIB71" s="2181"/>
      <c r="JIC71" s="2182"/>
      <c r="JID71" s="2182"/>
      <c r="JIE71" s="2182"/>
      <c r="JIF71" s="2182"/>
      <c r="JIG71" s="2182"/>
      <c r="JIH71" s="2181"/>
      <c r="JII71" s="2182"/>
      <c r="JIJ71" s="2182"/>
      <c r="JIK71" s="2182"/>
      <c r="JIL71" s="2182"/>
      <c r="JIM71" s="2182"/>
      <c r="JIN71" s="2181"/>
      <c r="JIO71" s="2182"/>
      <c r="JIP71" s="2182"/>
      <c r="JIQ71" s="2182"/>
      <c r="JIR71" s="2182"/>
      <c r="JIS71" s="2182"/>
      <c r="JIT71" s="2181"/>
      <c r="JIU71" s="2182"/>
      <c r="JIV71" s="2182"/>
      <c r="JIW71" s="2182"/>
      <c r="JIX71" s="2182"/>
      <c r="JIY71" s="2182"/>
      <c r="JIZ71" s="2181"/>
      <c r="JJA71" s="2182"/>
      <c r="JJB71" s="2182"/>
      <c r="JJC71" s="2182"/>
      <c r="JJD71" s="2182"/>
      <c r="JJE71" s="2182"/>
      <c r="JJF71" s="2181"/>
      <c r="JJG71" s="2182"/>
      <c r="JJH71" s="2182"/>
      <c r="JJI71" s="2182"/>
      <c r="JJJ71" s="2182"/>
      <c r="JJK71" s="2182"/>
      <c r="JJL71" s="2181"/>
      <c r="JJM71" s="2182"/>
      <c r="JJN71" s="2182"/>
      <c r="JJO71" s="2182"/>
      <c r="JJP71" s="2182"/>
      <c r="JJQ71" s="2182"/>
      <c r="JJR71" s="2181"/>
      <c r="JJS71" s="2182"/>
      <c r="JJT71" s="2182"/>
      <c r="JJU71" s="2182"/>
      <c r="JJV71" s="2182"/>
      <c r="JJW71" s="2182"/>
      <c r="JJX71" s="2181"/>
      <c r="JJY71" s="2182"/>
      <c r="JJZ71" s="2182"/>
      <c r="JKA71" s="2182"/>
      <c r="JKB71" s="2182"/>
      <c r="JKC71" s="2182"/>
      <c r="JKD71" s="2181"/>
      <c r="JKE71" s="2182"/>
      <c r="JKF71" s="2182"/>
      <c r="JKG71" s="2182"/>
      <c r="JKH71" s="2182"/>
      <c r="JKI71" s="2182"/>
      <c r="JKJ71" s="2181"/>
      <c r="JKK71" s="2182"/>
      <c r="JKL71" s="2182"/>
      <c r="JKM71" s="2182"/>
      <c r="JKN71" s="2182"/>
      <c r="JKO71" s="2182"/>
      <c r="JKP71" s="2181"/>
      <c r="JKQ71" s="2182"/>
      <c r="JKR71" s="2182"/>
      <c r="JKS71" s="2182"/>
      <c r="JKT71" s="2182"/>
      <c r="JKU71" s="2182"/>
      <c r="JKV71" s="2181"/>
      <c r="JKW71" s="2182"/>
      <c r="JKX71" s="2182"/>
      <c r="JKY71" s="2182"/>
      <c r="JKZ71" s="2182"/>
      <c r="JLA71" s="2182"/>
      <c r="JLB71" s="2181"/>
      <c r="JLC71" s="2182"/>
      <c r="JLD71" s="2182"/>
      <c r="JLE71" s="2182"/>
      <c r="JLF71" s="2182"/>
      <c r="JLG71" s="2182"/>
      <c r="JLH71" s="2181"/>
      <c r="JLI71" s="2182"/>
      <c r="JLJ71" s="2182"/>
      <c r="JLK71" s="2182"/>
      <c r="JLL71" s="2182"/>
      <c r="JLM71" s="2182"/>
      <c r="JLN71" s="2181"/>
      <c r="JLO71" s="2182"/>
      <c r="JLP71" s="2182"/>
      <c r="JLQ71" s="2182"/>
      <c r="JLR71" s="2182"/>
      <c r="JLS71" s="2182"/>
      <c r="JLT71" s="2181"/>
      <c r="JLU71" s="2182"/>
      <c r="JLV71" s="2182"/>
      <c r="JLW71" s="2182"/>
      <c r="JLX71" s="2182"/>
      <c r="JLY71" s="2182"/>
      <c r="JLZ71" s="2181"/>
      <c r="JMA71" s="2182"/>
      <c r="JMB71" s="2182"/>
      <c r="JMC71" s="2182"/>
      <c r="JMD71" s="2182"/>
      <c r="JME71" s="2182"/>
      <c r="JMF71" s="2181"/>
      <c r="JMG71" s="2182"/>
      <c r="JMH71" s="2182"/>
      <c r="JMI71" s="2182"/>
      <c r="JMJ71" s="2182"/>
      <c r="JMK71" s="2182"/>
      <c r="JML71" s="2181"/>
      <c r="JMM71" s="2182"/>
      <c r="JMN71" s="2182"/>
      <c r="JMO71" s="2182"/>
      <c r="JMP71" s="2182"/>
      <c r="JMQ71" s="2182"/>
      <c r="JMR71" s="2181"/>
      <c r="JMS71" s="2182"/>
      <c r="JMT71" s="2182"/>
      <c r="JMU71" s="2182"/>
      <c r="JMV71" s="2182"/>
      <c r="JMW71" s="2182"/>
      <c r="JMX71" s="2181"/>
      <c r="JMY71" s="2182"/>
      <c r="JMZ71" s="2182"/>
      <c r="JNA71" s="2182"/>
      <c r="JNB71" s="2182"/>
      <c r="JNC71" s="2182"/>
      <c r="JND71" s="2181"/>
      <c r="JNE71" s="2182"/>
      <c r="JNF71" s="2182"/>
      <c r="JNG71" s="2182"/>
      <c r="JNH71" s="2182"/>
      <c r="JNI71" s="2182"/>
      <c r="JNJ71" s="2181"/>
      <c r="JNK71" s="2182"/>
      <c r="JNL71" s="2182"/>
      <c r="JNM71" s="2182"/>
      <c r="JNN71" s="2182"/>
      <c r="JNO71" s="2182"/>
      <c r="JNP71" s="2181"/>
      <c r="JNQ71" s="2182"/>
      <c r="JNR71" s="2182"/>
      <c r="JNS71" s="2182"/>
      <c r="JNT71" s="2182"/>
      <c r="JNU71" s="2182"/>
      <c r="JNV71" s="2181"/>
      <c r="JNW71" s="2182"/>
      <c r="JNX71" s="2182"/>
      <c r="JNY71" s="2182"/>
      <c r="JNZ71" s="2182"/>
      <c r="JOA71" s="2182"/>
      <c r="JOB71" s="2181"/>
      <c r="JOC71" s="2182"/>
      <c r="JOD71" s="2182"/>
      <c r="JOE71" s="2182"/>
      <c r="JOF71" s="2182"/>
      <c r="JOG71" s="2182"/>
      <c r="JOH71" s="2181"/>
      <c r="JOI71" s="2182"/>
      <c r="JOJ71" s="2182"/>
      <c r="JOK71" s="2182"/>
      <c r="JOL71" s="2182"/>
      <c r="JOM71" s="2182"/>
      <c r="JON71" s="2181"/>
      <c r="JOO71" s="2182"/>
      <c r="JOP71" s="2182"/>
      <c r="JOQ71" s="2182"/>
      <c r="JOR71" s="2182"/>
      <c r="JOS71" s="2182"/>
      <c r="JOT71" s="2181"/>
      <c r="JOU71" s="2182"/>
      <c r="JOV71" s="2182"/>
      <c r="JOW71" s="2182"/>
      <c r="JOX71" s="2182"/>
      <c r="JOY71" s="2182"/>
      <c r="JOZ71" s="2181"/>
      <c r="JPA71" s="2182"/>
      <c r="JPB71" s="2182"/>
      <c r="JPC71" s="2182"/>
      <c r="JPD71" s="2182"/>
      <c r="JPE71" s="2182"/>
      <c r="JPF71" s="2181"/>
      <c r="JPG71" s="2182"/>
      <c r="JPH71" s="2182"/>
      <c r="JPI71" s="2182"/>
      <c r="JPJ71" s="2182"/>
      <c r="JPK71" s="2182"/>
      <c r="JPL71" s="2181"/>
      <c r="JPM71" s="2182"/>
      <c r="JPN71" s="2182"/>
      <c r="JPO71" s="2182"/>
      <c r="JPP71" s="2182"/>
      <c r="JPQ71" s="2182"/>
      <c r="JPR71" s="2181"/>
      <c r="JPS71" s="2182"/>
      <c r="JPT71" s="2182"/>
      <c r="JPU71" s="2182"/>
      <c r="JPV71" s="2182"/>
      <c r="JPW71" s="2182"/>
      <c r="JPX71" s="2181"/>
      <c r="JPY71" s="2182"/>
      <c r="JPZ71" s="2182"/>
      <c r="JQA71" s="2182"/>
      <c r="JQB71" s="2182"/>
      <c r="JQC71" s="2182"/>
      <c r="JQD71" s="2181"/>
      <c r="JQE71" s="2182"/>
      <c r="JQF71" s="2182"/>
      <c r="JQG71" s="2182"/>
      <c r="JQH71" s="2182"/>
      <c r="JQI71" s="2182"/>
      <c r="JQJ71" s="2181"/>
      <c r="JQK71" s="2182"/>
      <c r="JQL71" s="2182"/>
      <c r="JQM71" s="2182"/>
      <c r="JQN71" s="2182"/>
      <c r="JQO71" s="2182"/>
      <c r="JQP71" s="2181"/>
      <c r="JQQ71" s="2182"/>
      <c r="JQR71" s="2182"/>
      <c r="JQS71" s="2182"/>
      <c r="JQT71" s="2182"/>
      <c r="JQU71" s="2182"/>
      <c r="JQV71" s="2181"/>
      <c r="JQW71" s="2182"/>
      <c r="JQX71" s="2182"/>
      <c r="JQY71" s="2182"/>
      <c r="JQZ71" s="2182"/>
      <c r="JRA71" s="2182"/>
      <c r="JRB71" s="2181"/>
      <c r="JRC71" s="2182"/>
      <c r="JRD71" s="2182"/>
      <c r="JRE71" s="2182"/>
      <c r="JRF71" s="2182"/>
      <c r="JRG71" s="2182"/>
      <c r="JRH71" s="2181"/>
      <c r="JRI71" s="2182"/>
      <c r="JRJ71" s="2182"/>
      <c r="JRK71" s="2182"/>
      <c r="JRL71" s="2182"/>
      <c r="JRM71" s="2182"/>
      <c r="JRN71" s="2181"/>
      <c r="JRO71" s="2182"/>
      <c r="JRP71" s="2182"/>
      <c r="JRQ71" s="2182"/>
      <c r="JRR71" s="2182"/>
      <c r="JRS71" s="2182"/>
      <c r="JRT71" s="2181"/>
      <c r="JRU71" s="2182"/>
      <c r="JRV71" s="2182"/>
      <c r="JRW71" s="2182"/>
      <c r="JRX71" s="2182"/>
      <c r="JRY71" s="2182"/>
      <c r="JRZ71" s="2181"/>
      <c r="JSA71" s="2182"/>
      <c r="JSB71" s="2182"/>
      <c r="JSC71" s="2182"/>
      <c r="JSD71" s="2182"/>
      <c r="JSE71" s="2182"/>
      <c r="JSF71" s="2181"/>
      <c r="JSG71" s="2182"/>
      <c r="JSH71" s="2182"/>
      <c r="JSI71" s="2182"/>
      <c r="JSJ71" s="2182"/>
      <c r="JSK71" s="2182"/>
      <c r="JSL71" s="2181"/>
      <c r="JSM71" s="2182"/>
      <c r="JSN71" s="2182"/>
      <c r="JSO71" s="2182"/>
      <c r="JSP71" s="2182"/>
      <c r="JSQ71" s="2182"/>
      <c r="JSR71" s="2181"/>
      <c r="JSS71" s="2182"/>
      <c r="JST71" s="2182"/>
      <c r="JSU71" s="2182"/>
      <c r="JSV71" s="2182"/>
      <c r="JSW71" s="2182"/>
      <c r="JSX71" s="2181"/>
      <c r="JSY71" s="2182"/>
      <c r="JSZ71" s="2182"/>
      <c r="JTA71" s="2182"/>
      <c r="JTB71" s="2182"/>
      <c r="JTC71" s="2182"/>
      <c r="JTD71" s="2181"/>
      <c r="JTE71" s="2182"/>
      <c r="JTF71" s="2182"/>
      <c r="JTG71" s="2182"/>
      <c r="JTH71" s="2182"/>
      <c r="JTI71" s="2182"/>
      <c r="JTJ71" s="2181"/>
      <c r="JTK71" s="2182"/>
      <c r="JTL71" s="2182"/>
      <c r="JTM71" s="2182"/>
      <c r="JTN71" s="2182"/>
      <c r="JTO71" s="2182"/>
      <c r="JTP71" s="2181"/>
      <c r="JTQ71" s="2182"/>
      <c r="JTR71" s="2182"/>
      <c r="JTS71" s="2182"/>
      <c r="JTT71" s="2182"/>
      <c r="JTU71" s="2182"/>
      <c r="JTV71" s="2181"/>
      <c r="JTW71" s="2182"/>
      <c r="JTX71" s="2182"/>
      <c r="JTY71" s="2182"/>
      <c r="JTZ71" s="2182"/>
      <c r="JUA71" s="2182"/>
      <c r="JUB71" s="2181"/>
      <c r="JUC71" s="2182"/>
      <c r="JUD71" s="2182"/>
      <c r="JUE71" s="2182"/>
      <c r="JUF71" s="2182"/>
      <c r="JUG71" s="2182"/>
      <c r="JUH71" s="2181"/>
      <c r="JUI71" s="2182"/>
      <c r="JUJ71" s="2182"/>
      <c r="JUK71" s="2182"/>
      <c r="JUL71" s="2182"/>
      <c r="JUM71" s="2182"/>
      <c r="JUN71" s="2181"/>
      <c r="JUO71" s="2182"/>
      <c r="JUP71" s="2182"/>
      <c r="JUQ71" s="2182"/>
      <c r="JUR71" s="2182"/>
      <c r="JUS71" s="2182"/>
      <c r="JUT71" s="2181"/>
      <c r="JUU71" s="2182"/>
      <c r="JUV71" s="2182"/>
      <c r="JUW71" s="2182"/>
      <c r="JUX71" s="2182"/>
      <c r="JUY71" s="2182"/>
      <c r="JUZ71" s="2181"/>
      <c r="JVA71" s="2182"/>
      <c r="JVB71" s="2182"/>
      <c r="JVC71" s="2182"/>
      <c r="JVD71" s="2182"/>
      <c r="JVE71" s="2182"/>
      <c r="JVF71" s="2181"/>
      <c r="JVG71" s="2182"/>
      <c r="JVH71" s="2182"/>
      <c r="JVI71" s="2182"/>
      <c r="JVJ71" s="2182"/>
      <c r="JVK71" s="2182"/>
      <c r="JVL71" s="2181"/>
      <c r="JVM71" s="2182"/>
      <c r="JVN71" s="2182"/>
      <c r="JVO71" s="2182"/>
      <c r="JVP71" s="2182"/>
      <c r="JVQ71" s="2182"/>
      <c r="JVR71" s="2181"/>
      <c r="JVS71" s="2182"/>
      <c r="JVT71" s="2182"/>
      <c r="JVU71" s="2182"/>
      <c r="JVV71" s="2182"/>
      <c r="JVW71" s="2182"/>
      <c r="JVX71" s="2181"/>
      <c r="JVY71" s="2182"/>
      <c r="JVZ71" s="2182"/>
      <c r="JWA71" s="2182"/>
      <c r="JWB71" s="2182"/>
      <c r="JWC71" s="2182"/>
      <c r="JWD71" s="2181"/>
      <c r="JWE71" s="2182"/>
      <c r="JWF71" s="2182"/>
      <c r="JWG71" s="2182"/>
      <c r="JWH71" s="2182"/>
      <c r="JWI71" s="2182"/>
      <c r="JWJ71" s="2181"/>
      <c r="JWK71" s="2182"/>
      <c r="JWL71" s="2182"/>
      <c r="JWM71" s="2182"/>
      <c r="JWN71" s="2182"/>
      <c r="JWO71" s="2182"/>
      <c r="JWP71" s="2181"/>
      <c r="JWQ71" s="2182"/>
      <c r="JWR71" s="2182"/>
      <c r="JWS71" s="2182"/>
      <c r="JWT71" s="2182"/>
      <c r="JWU71" s="2182"/>
      <c r="JWV71" s="2181"/>
      <c r="JWW71" s="2182"/>
      <c r="JWX71" s="2182"/>
      <c r="JWY71" s="2182"/>
      <c r="JWZ71" s="2182"/>
      <c r="JXA71" s="2182"/>
      <c r="JXB71" s="2181"/>
      <c r="JXC71" s="2182"/>
      <c r="JXD71" s="2182"/>
      <c r="JXE71" s="2182"/>
      <c r="JXF71" s="2182"/>
      <c r="JXG71" s="2182"/>
      <c r="JXH71" s="2181"/>
      <c r="JXI71" s="2182"/>
      <c r="JXJ71" s="2182"/>
      <c r="JXK71" s="2182"/>
      <c r="JXL71" s="2182"/>
      <c r="JXM71" s="2182"/>
      <c r="JXN71" s="2181"/>
      <c r="JXO71" s="2182"/>
      <c r="JXP71" s="2182"/>
      <c r="JXQ71" s="2182"/>
      <c r="JXR71" s="2182"/>
      <c r="JXS71" s="2182"/>
      <c r="JXT71" s="2181"/>
      <c r="JXU71" s="2182"/>
      <c r="JXV71" s="2182"/>
      <c r="JXW71" s="2182"/>
      <c r="JXX71" s="2182"/>
      <c r="JXY71" s="2182"/>
      <c r="JXZ71" s="2181"/>
      <c r="JYA71" s="2182"/>
      <c r="JYB71" s="2182"/>
      <c r="JYC71" s="2182"/>
      <c r="JYD71" s="2182"/>
      <c r="JYE71" s="2182"/>
      <c r="JYF71" s="2181"/>
      <c r="JYG71" s="2182"/>
      <c r="JYH71" s="2182"/>
      <c r="JYI71" s="2182"/>
      <c r="JYJ71" s="2182"/>
      <c r="JYK71" s="2182"/>
      <c r="JYL71" s="2181"/>
      <c r="JYM71" s="2182"/>
      <c r="JYN71" s="2182"/>
      <c r="JYO71" s="2182"/>
      <c r="JYP71" s="2182"/>
      <c r="JYQ71" s="2182"/>
      <c r="JYR71" s="2181"/>
      <c r="JYS71" s="2182"/>
      <c r="JYT71" s="2182"/>
      <c r="JYU71" s="2182"/>
      <c r="JYV71" s="2182"/>
      <c r="JYW71" s="2182"/>
      <c r="JYX71" s="2181"/>
      <c r="JYY71" s="2182"/>
      <c r="JYZ71" s="2182"/>
      <c r="JZA71" s="2182"/>
      <c r="JZB71" s="2182"/>
      <c r="JZC71" s="2182"/>
      <c r="JZD71" s="2181"/>
      <c r="JZE71" s="2182"/>
      <c r="JZF71" s="2182"/>
      <c r="JZG71" s="2182"/>
      <c r="JZH71" s="2182"/>
      <c r="JZI71" s="2182"/>
      <c r="JZJ71" s="2181"/>
      <c r="JZK71" s="2182"/>
      <c r="JZL71" s="2182"/>
      <c r="JZM71" s="2182"/>
      <c r="JZN71" s="2182"/>
      <c r="JZO71" s="2182"/>
      <c r="JZP71" s="2181"/>
      <c r="JZQ71" s="2182"/>
      <c r="JZR71" s="2182"/>
      <c r="JZS71" s="2182"/>
      <c r="JZT71" s="2182"/>
      <c r="JZU71" s="2182"/>
      <c r="JZV71" s="2181"/>
      <c r="JZW71" s="2182"/>
      <c r="JZX71" s="2182"/>
      <c r="JZY71" s="2182"/>
      <c r="JZZ71" s="2182"/>
      <c r="KAA71" s="2182"/>
      <c r="KAB71" s="2181"/>
      <c r="KAC71" s="2182"/>
      <c r="KAD71" s="2182"/>
      <c r="KAE71" s="2182"/>
      <c r="KAF71" s="2182"/>
      <c r="KAG71" s="2182"/>
      <c r="KAH71" s="2181"/>
      <c r="KAI71" s="2182"/>
      <c r="KAJ71" s="2182"/>
      <c r="KAK71" s="2182"/>
      <c r="KAL71" s="2182"/>
      <c r="KAM71" s="2182"/>
      <c r="KAN71" s="2181"/>
      <c r="KAO71" s="2182"/>
      <c r="KAP71" s="2182"/>
      <c r="KAQ71" s="2182"/>
      <c r="KAR71" s="2182"/>
      <c r="KAS71" s="2182"/>
      <c r="KAT71" s="2181"/>
      <c r="KAU71" s="2182"/>
      <c r="KAV71" s="2182"/>
      <c r="KAW71" s="2182"/>
      <c r="KAX71" s="2182"/>
      <c r="KAY71" s="2182"/>
      <c r="KAZ71" s="2181"/>
      <c r="KBA71" s="2182"/>
      <c r="KBB71" s="2182"/>
      <c r="KBC71" s="2182"/>
      <c r="KBD71" s="2182"/>
      <c r="KBE71" s="2182"/>
      <c r="KBF71" s="2181"/>
      <c r="KBG71" s="2182"/>
      <c r="KBH71" s="2182"/>
      <c r="KBI71" s="2182"/>
      <c r="KBJ71" s="2182"/>
      <c r="KBK71" s="2182"/>
      <c r="KBL71" s="2181"/>
      <c r="KBM71" s="2182"/>
      <c r="KBN71" s="2182"/>
      <c r="KBO71" s="2182"/>
      <c r="KBP71" s="2182"/>
      <c r="KBQ71" s="2182"/>
      <c r="KBR71" s="2181"/>
      <c r="KBS71" s="2182"/>
      <c r="KBT71" s="2182"/>
      <c r="KBU71" s="2182"/>
      <c r="KBV71" s="2182"/>
      <c r="KBW71" s="2182"/>
      <c r="KBX71" s="2181"/>
      <c r="KBY71" s="2182"/>
      <c r="KBZ71" s="2182"/>
      <c r="KCA71" s="2182"/>
      <c r="KCB71" s="2182"/>
      <c r="KCC71" s="2182"/>
      <c r="KCD71" s="2181"/>
      <c r="KCE71" s="2182"/>
      <c r="KCF71" s="2182"/>
      <c r="KCG71" s="2182"/>
      <c r="KCH71" s="2182"/>
      <c r="KCI71" s="2182"/>
      <c r="KCJ71" s="2181"/>
      <c r="KCK71" s="2182"/>
      <c r="KCL71" s="2182"/>
      <c r="KCM71" s="2182"/>
      <c r="KCN71" s="2182"/>
      <c r="KCO71" s="2182"/>
      <c r="KCP71" s="2181"/>
      <c r="KCQ71" s="2182"/>
      <c r="KCR71" s="2182"/>
      <c r="KCS71" s="2182"/>
      <c r="KCT71" s="2182"/>
      <c r="KCU71" s="2182"/>
      <c r="KCV71" s="2181"/>
      <c r="KCW71" s="2182"/>
      <c r="KCX71" s="2182"/>
      <c r="KCY71" s="2182"/>
      <c r="KCZ71" s="2182"/>
      <c r="KDA71" s="2182"/>
      <c r="KDB71" s="2181"/>
      <c r="KDC71" s="2182"/>
      <c r="KDD71" s="2182"/>
      <c r="KDE71" s="2182"/>
      <c r="KDF71" s="2182"/>
      <c r="KDG71" s="2182"/>
      <c r="KDH71" s="2181"/>
      <c r="KDI71" s="2182"/>
      <c r="KDJ71" s="2182"/>
      <c r="KDK71" s="2182"/>
      <c r="KDL71" s="2182"/>
      <c r="KDM71" s="2182"/>
      <c r="KDN71" s="2181"/>
      <c r="KDO71" s="2182"/>
      <c r="KDP71" s="2182"/>
      <c r="KDQ71" s="2182"/>
      <c r="KDR71" s="2182"/>
      <c r="KDS71" s="2182"/>
      <c r="KDT71" s="2181"/>
      <c r="KDU71" s="2182"/>
      <c r="KDV71" s="2182"/>
      <c r="KDW71" s="2182"/>
      <c r="KDX71" s="2182"/>
      <c r="KDY71" s="2182"/>
      <c r="KDZ71" s="2181"/>
      <c r="KEA71" s="2182"/>
      <c r="KEB71" s="2182"/>
      <c r="KEC71" s="2182"/>
      <c r="KED71" s="2182"/>
      <c r="KEE71" s="2182"/>
      <c r="KEF71" s="2181"/>
      <c r="KEG71" s="2182"/>
      <c r="KEH71" s="2182"/>
      <c r="KEI71" s="2182"/>
      <c r="KEJ71" s="2182"/>
      <c r="KEK71" s="2182"/>
      <c r="KEL71" s="2181"/>
      <c r="KEM71" s="2182"/>
      <c r="KEN71" s="2182"/>
      <c r="KEO71" s="2182"/>
      <c r="KEP71" s="2182"/>
      <c r="KEQ71" s="2182"/>
      <c r="KER71" s="2181"/>
      <c r="KES71" s="2182"/>
      <c r="KET71" s="2182"/>
      <c r="KEU71" s="2182"/>
      <c r="KEV71" s="2182"/>
      <c r="KEW71" s="2182"/>
      <c r="KEX71" s="2181"/>
      <c r="KEY71" s="2182"/>
      <c r="KEZ71" s="2182"/>
      <c r="KFA71" s="2182"/>
      <c r="KFB71" s="2182"/>
      <c r="KFC71" s="2182"/>
      <c r="KFD71" s="2181"/>
      <c r="KFE71" s="2182"/>
      <c r="KFF71" s="2182"/>
      <c r="KFG71" s="2182"/>
      <c r="KFH71" s="2182"/>
      <c r="KFI71" s="2182"/>
      <c r="KFJ71" s="2181"/>
      <c r="KFK71" s="2182"/>
      <c r="KFL71" s="2182"/>
      <c r="KFM71" s="2182"/>
      <c r="KFN71" s="2182"/>
      <c r="KFO71" s="2182"/>
      <c r="KFP71" s="2181"/>
      <c r="KFQ71" s="2182"/>
      <c r="KFR71" s="2182"/>
      <c r="KFS71" s="2182"/>
      <c r="KFT71" s="2182"/>
      <c r="KFU71" s="2182"/>
      <c r="KFV71" s="2181"/>
      <c r="KFW71" s="2182"/>
      <c r="KFX71" s="2182"/>
      <c r="KFY71" s="2182"/>
      <c r="KFZ71" s="2182"/>
      <c r="KGA71" s="2182"/>
      <c r="KGB71" s="2181"/>
      <c r="KGC71" s="2182"/>
      <c r="KGD71" s="2182"/>
      <c r="KGE71" s="2182"/>
      <c r="KGF71" s="2182"/>
      <c r="KGG71" s="2182"/>
      <c r="KGH71" s="2181"/>
      <c r="KGI71" s="2182"/>
      <c r="KGJ71" s="2182"/>
      <c r="KGK71" s="2182"/>
      <c r="KGL71" s="2182"/>
      <c r="KGM71" s="2182"/>
      <c r="KGN71" s="2181"/>
      <c r="KGO71" s="2182"/>
      <c r="KGP71" s="2182"/>
      <c r="KGQ71" s="2182"/>
      <c r="KGR71" s="2182"/>
      <c r="KGS71" s="2182"/>
      <c r="KGT71" s="2181"/>
      <c r="KGU71" s="2182"/>
      <c r="KGV71" s="2182"/>
      <c r="KGW71" s="2182"/>
      <c r="KGX71" s="2182"/>
      <c r="KGY71" s="2182"/>
      <c r="KGZ71" s="2181"/>
      <c r="KHA71" s="2182"/>
      <c r="KHB71" s="2182"/>
      <c r="KHC71" s="2182"/>
      <c r="KHD71" s="2182"/>
      <c r="KHE71" s="2182"/>
      <c r="KHF71" s="2181"/>
      <c r="KHG71" s="2182"/>
      <c r="KHH71" s="2182"/>
      <c r="KHI71" s="2182"/>
      <c r="KHJ71" s="2182"/>
      <c r="KHK71" s="2182"/>
      <c r="KHL71" s="2181"/>
      <c r="KHM71" s="2182"/>
      <c r="KHN71" s="2182"/>
      <c r="KHO71" s="2182"/>
      <c r="KHP71" s="2182"/>
      <c r="KHQ71" s="2182"/>
      <c r="KHR71" s="2181"/>
      <c r="KHS71" s="2182"/>
      <c r="KHT71" s="2182"/>
      <c r="KHU71" s="2182"/>
      <c r="KHV71" s="2182"/>
      <c r="KHW71" s="2182"/>
      <c r="KHX71" s="2181"/>
      <c r="KHY71" s="2182"/>
      <c r="KHZ71" s="2182"/>
      <c r="KIA71" s="2182"/>
      <c r="KIB71" s="2182"/>
      <c r="KIC71" s="2182"/>
      <c r="KID71" s="2181"/>
      <c r="KIE71" s="2182"/>
      <c r="KIF71" s="2182"/>
      <c r="KIG71" s="2182"/>
      <c r="KIH71" s="2182"/>
      <c r="KII71" s="2182"/>
      <c r="KIJ71" s="2181"/>
      <c r="KIK71" s="2182"/>
      <c r="KIL71" s="2182"/>
      <c r="KIM71" s="2182"/>
      <c r="KIN71" s="2182"/>
      <c r="KIO71" s="2182"/>
      <c r="KIP71" s="2181"/>
      <c r="KIQ71" s="2182"/>
      <c r="KIR71" s="2182"/>
      <c r="KIS71" s="2182"/>
      <c r="KIT71" s="2182"/>
      <c r="KIU71" s="2182"/>
      <c r="KIV71" s="2181"/>
      <c r="KIW71" s="2182"/>
      <c r="KIX71" s="2182"/>
      <c r="KIY71" s="2182"/>
      <c r="KIZ71" s="2182"/>
      <c r="KJA71" s="2182"/>
      <c r="KJB71" s="2181"/>
      <c r="KJC71" s="2182"/>
      <c r="KJD71" s="2182"/>
      <c r="KJE71" s="2182"/>
      <c r="KJF71" s="2182"/>
      <c r="KJG71" s="2182"/>
      <c r="KJH71" s="2181"/>
      <c r="KJI71" s="2182"/>
      <c r="KJJ71" s="2182"/>
      <c r="KJK71" s="2182"/>
      <c r="KJL71" s="2182"/>
      <c r="KJM71" s="2182"/>
      <c r="KJN71" s="2181"/>
      <c r="KJO71" s="2182"/>
      <c r="KJP71" s="2182"/>
      <c r="KJQ71" s="2182"/>
      <c r="KJR71" s="2182"/>
      <c r="KJS71" s="2182"/>
      <c r="KJT71" s="2181"/>
      <c r="KJU71" s="2182"/>
      <c r="KJV71" s="2182"/>
      <c r="KJW71" s="2182"/>
      <c r="KJX71" s="2182"/>
      <c r="KJY71" s="2182"/>
      <c r="KJZ71" s="2181"/>
      <c r="KKA71" s="2182"/>
      <c r="KKB71" s="2182"/>
      <c r="KKC71" s="2182"/>
      <c r="KKD71" s="2182"/>
      <c r="KKE71" s="2182"/>
      <c r="KKF71" s="2181"/>
      <c r="KKG71" s="2182"/>
      <c r="KKH71" s="2182"/>
      <c r="KKI71" s="2182"/>
      <c r="KKJ71" s="2182"/>
      <c r="KKK71" s="2182"/>
      <c r="KKL71" s="2181"/>
      <c r="KKM71" s="2182"/>
      <c r="KKN71" s="2182"/>
      <c r="KKO71" s="2182"/>
      <c r="KKP71" s="2182"/>
      <c r="KKQ71" s="2182"/>
      <c r="KKR71" s="2181"/>
      <c r="KKS71" s="2182"/>
      <c r="KKT71" s="2182"/>
      <c r="KKU71" s="2182"/>
      <c r="KKV71" s="2182"/>
      <c r="KKW71" s="2182"/>
      <c r="KKX71" s="2181"/>
      <c r="KKY71" s="2182"/>
      <c r="KKZ71" s="2182"/>
      <c r="KLA71" s="2182"/>
      <c r="KLB71" s="2182"/>
      <c r="KLC71" s="2182"/>
      <c r="KLD71" s="2181"/>
      <c r="KLE71" s="2182"/>
      <c r="KLF71" s="2182"/>
      <c r="KLG71" s="2182"/>
      <c r="KLH71" s="2182"/>
      <c r="KLI71" s="2182"/>
      <c r="KLJ71" s="2181"/>
      <c r="KLK71" s="2182"/>
      <c r="KLL71" s="2182"/>
      <c r="KLM71" s="2182"/>
      <c r="KLN71" s="2182"/>
      <c r="KLO71" s="2182"/>
      <c r="KLP71" s="2181"/>
      <c r="KLQ71" s="2182"/>
      <c r="KLR71" s="2182"/>
      <c r="KLS71" s="2182"/>
      <c r="KLT71" s="2182"/>
      <c r="KLU71" s="2182"/>
      <c r="KLV71" s="2181"/>
      <c r="KLW71" s="2182"/>
      <c r="KLX71" s="2182"/>
      <c r="KLY71" s="2182"/>
      <c r="KLZ71" s="2182"/>
      <c r="KMA71" s="2182"/>
      <c r="KMB71" s="2181"/>
      <c r="KMC71" s="2182"/>
      <c r="KMD71" s="2182"/>
      <c r="KME71" s="2182"/>
      <c r="KMF71" s="2182"/>
      <c r="KMG71" s="2182"/>
      <c r="KMH71" s="2181"/>
      <c r="KMI71" s="2182"/>
      <c r="KMJ71" s="2182"/>
      <c r="KMK71" s="2182"/>
      <c r="KML71" s="2182"/>
      <c r="KMM71" s="2182"/>
      <c r="KMN71" s="2181"/>
      <c r="KMO71" s="2182"/>
      <c r="KMP71" s="2182"/>
      <c r="KMQ71" s="2182"/>
      <c r="KMR71" s="2182"/>
      <c r="KMS71" s="2182"/>
      <c r="KMT71" s="2181"/>
      <c r="KMU71" s="2182"/>
      <c r="KMV71" s="2182"/>
      <c r="KMW71" s="2182"/>
      <c r="KMX71" s="2182"/>
      <c r="KMY71" s="2182"/>
      <c r="KMZ71" s="2181"/>
      <c r="KNA71" s="2182"/>
      <c r="KNB71" s="2182"/>
      <c r="KNC71" s="2182"/>
      <c r="KND71" s="2182"/>
      <c r="KNE71" s="2182"/>
      <c r="KNF71" s="2181"/>
      <c r="KNG71" s="2182"/>
      <c r="KNH71" s="2182"/>
      <c r="KNI71" s="2182"/>
      <c r="KNJ71" s="2182"/>
      <c r="KNK71" s="2182"/>
      <c r="KNL71" s="2181"/>
      <c r="KNM71" s="2182"/>
      <c r="KNN71" s="2182"/>
      <c r="KNO71" s="2182"/>
      <c r="KNP71" s="2182"/>
      <c r="KNQ71" s="2182"/>
      <c r="KNR71" s="2181"/>
      <c r="KNS71" s="2182"/>
      <c r="KNT71" s="2182"/>
      <c r="KNU71" s="2182"/>
      <c r="KNV71" s="2182"/>
      <c r="KNW71" s="2182"/>
      <c r="KNX71" s="2181"/>
      <c r="KNY71" s="2182"/>
      <c r="KNZ71" s="2182"/>
      <c r="KOA71" s="2182"/>
      <c r="KOB71" s="2182"/>
      <c r="KOC71" s="2182"/>
      <c r="KOD71" s="2181"/>
      <c r="KOE71" s="2182"/>
      <c r="KOF71" s="2182"/>
      <c r="KOG71" s="2182"/>
      <c r="KOH71" s="2182"/>
      <c r="KOI71" s="2182"/>
      <c r="KOJ71" s="2181"/>
      <c r="KOK71" s="2182"/>
      <c r="KOL71" s="2182"/>
      <c r="KOM71" s="2182"/>
      <c r="KON71" s="2182"/>
      <c r="KOO71" s="2182"/>
      <c r="KOP71" s="2181"/>
      <c r="KOQ71" s="2182"/>
      <c r="KOR71" s="2182"/>
      <c r="KOS71" s="2182"/>
      <c r="KOT71" s="2182"/>
      <c r="KOU71" s="2182"/>
      <c r="KOV71" s="2181"/>
      <c r="KOW71" s="2182"/>
      <c r="KOX71" s="2182"/>
      <c r="KOY71" s="2182"/>
      <c r="KOZ71" s="2182"/>
      <c r="KPA71" s="2182"/>
      <c r="KPB71" s="2181"/>
      <c r="KPC71" s="2182"/>
      <c r="KPD71" s="2182"/>
      <c r="KPE71" s="2182"/>
      <c r="KPF71" s="2182"/>
      <c r="KPG71" s="2182"/>
      <c r="KPH71" s="2181"/>
      <c r="KPI71" s="2182"/>
      <c r="KPJ71" s="2182"/>
      <c r="KPK71" s="2182"/>
      <c r="KPL71" s="2182"/>
      <c r="KPM71" s="2182"/>
      <c r="KPN71" s="2181"/>
      <c r="KPO71" s="2182"/>
      <c r="KPP71" s="2182"/>
      <c r="KPQ71" s="2182"/>
      <c r="KPR71" s="2182"/>
      <c r="KPS71" s="2182"/>
      <c r="KPT71" s="2181"/>
      <c r="KPU71" s="2182"/>
      <c r="KPV71" s="2182"/>
      <c r="KPW71" s="2182"/>
      <c r="KPX71" s="2182"/>
      <c r="KPY71" s="2182"/>
      <c r="KPZ71" s="2181"/>
      <c r="KQA71" s="2182"/>
      <c r="KQB71" s="2182"/>
      <c r="KQC71" s="2182"/>
      <c r="KQD71" s="2182"/>
      <c r="KQE71" s="2182"/>
      <c r="KQF71" s="2181"/>
      <c r="KQG71" s="2182"/>
      <c r="KQH71" s="2182"/>
      <c r="KQI71" s="2182"/>
      <c r="KQJ71" s="2182"/>
      <c r="KQK71" s="2182"/>
      <c r="KQL71" s="2181"/>
      <c r="KQM71" s="2182"/>
      <c r="KQN71" s="2182"/>
      <c r="KQO71" s="2182"/>
      <c r="KQP71" s="2182"/>
      <c r="KQQ71" s="2182"/>
      <c r="KQR71" s="2181"/>
      <c r="KQS71" s="2182"/>
      <c r="KQT71" s="2182"/>
      <c r="KQU71" s="2182"/>
      <c r="KQV71" s="2182"/>
      <c r="KQW71" s="2182"/>
      <c r="KQX71" s="2181"/>
      <c r="KQY71" s="2182"/>
      <c r="KQZ71" s="2182"/>
      <c r="KRA71" s="2182"/>
      <c r="KRB71" s="2182"/>
      <c r="KRC71" s="2182"/>
      <c r="KRD71" s="2181"/>
      <c r="KRE71" s="2182"/>
      <c r="KRF71" s="2182"/>
      <c r="KRG71" s="2182"/>
      <c r="KRH71" s="2182"/>
      <c r="KRI71" s="2182"/>
      <c r="KRJ71" s="2181"/>
      <c r="KRK71" s="2182"/>
      <c r="KRL71" s="2182"/>
      <c r="KRM71" s="2182"/>
      <c r="KRN71" s="2182"/>
      <c r="KRO71" s="2182"/>
      <c r="KRP71" s="2181"/>
      <c r="KRQ71" s="2182"/>
      <c r="KRR71" s="2182"/>
      <c r="KRS71" s="2182"/>
      <c r="KRT71" s="2182"/>
      <c r="KRU71" s="2182"/>
      <c r="KRV71" s="2181"/>
      <c r="KRW71" s="2182"/>
      <c r="KRX71" s="2182"/>
      <c r="KRY71" s="2182"/>
      <c r="KRZ71" s="2182"/>
      <c r="KSA71" s="2182"/>
      <c r="KSB71" s="2181"/>
      <c r="KSC71" s="2182"/>
      <c r="KSD71" s="2182"/>
      <c r="KSE71" s="2182"/>
      <c r="KSF71" s="2182"/>
      <c r="KSG71" s="2182"/>
      <c r="KSH71" s="2181"/>
      <c r="KSI71" s="2182"/>
      <c r="KSJ71" s="2182"/>
      <c r="KSK71" s="2182"/>
      <c r="KSL71" s="2182"/>
      <c r="KSM71" s="2182"/>
      <c r="KSN71" s="2181"/>
      <c r="KSO71" s="2182"/>
      <c r="KSP71" s="2182"/>
      <c r="KSQ71" s="2182"/>
      <c r="KSR71" s="2182"/>
      <c r="KSS71" s="2182"/>
      <c r="KST71" s="2181"/>
      <c r="KSU71" s="2182"/>
      <c r="KSV71" s="2182"/>
      <c r="KSW71" s="2182"/>
      <c r="KSX71" s="2182"/>
      <c r="KSY71" s="2182"/>
      <c r="KSZ71" s="2181"/>
      <c r="KTA71" s="2182"/>
      <c r="KTB71" s="2182"/>
      <c r="KTC71" s="2182"/>
      <c r="KTD71" s="2182"/>
      <c r="KTE71" s="2182"/>
      <c r="KTF71" s="2181"/>
      <c r="KTG71" s="2182"/>
      <c r="KTH71" s="2182"/>
      <c r="KTI71" s="2182"/>
      <c r="KTJ71" s="2182"/>
      <c r="KTK71" s="2182"/>
      <c r="KTL71" s="2181"/>
      <c r="KTM71" s="2182"/>
      <c r="KTN71" s="2182"/>
      <c r="KTO71" s="2182"/>
      <c r="KTP71" s="2182"/>
      <c r="KTQ71" s="2182"/>
      <c r="KTR71" s="2181"/>
      <c r="KTS71" s="2182"/>
      <c r="KTT71" s="2182"/>
      <c r="KTU71" s="2182"/>
      <c r="KTV71" s="2182"/>
      <c r="KTW71" s="2182"/>
      <c r="KTX71" s="2181"/>
      <c r="KTY71" s="2182"/>
      <c r="KTZ71" s="2182"/>
      <c r="KUA71" s="2182"/>
      <c r="KUB71" s="2182"/>
      <c r="KUC71" s="2182"/>
      <c r="KUD71" s="2181"/>
      <c r="KUE71" s="2182"/>
      <c r="KUF71" s="2182"/>
      <c r="KUG71" s="2182"/>
      <c r="KUH71" s="2182"/>
      <c r="KUI71" s="2182"/>
      <c r="KUJ71" s="2181"/>
      <c r="KUK71" s="2182"/>
      <c r="KUL71" s="2182"/>
      <c r="KUM71" s="2182"/>
      <c r="KUN71" s="2182"/>
      <c r="KUO71" s="2182"/>
      <c r="KUP71" s="2181"/>
      <c r="KUQ71" s="2182"/>
      <c r="KUR71" s="2182"/>
      <c r="KUS71" s="2182"/>
      <c r="KUT71" s="2182"/>
      <c r="KUU71" s="2182"/>
      <c r="KUV71" s="2181"/>
      <c r="KUW71" s="2182"/>
      <c r="KUX71" s="2182"/>
      <c r="KUY71" s="2182"/>
      <c r="KUZ71" s="2182"/>
      <c r="KVA71" s="2182"/>
      <c r="KVB71" s="2181"/>
      <c r="KVC71" s="2182"/>
      <c r="KVD71" s="2182"/>
      <c r="KVE71" s="2182"/>
      <c r="KVF71" s="2182"/>
      <c r="KVG71" s="2182"/>
      <c r="KVH71" s="2181"/>
      <c r="KVI71" s="2182"/>
      <c r="KVJ71" s="2182"/>
      <c r="KVK71" s="2182"/>
      <c r="KVL71" s="2182"/>
      <c r="KVM71" s="2182"/>
      <c r="KVN71" s="2181"/>
      <c r="KVO71" s="2182"/>
      <c r="KVP71" s="2182"/>
      <c r="KVQ71" s="2182"/>
      <c r="KVR71" s="2182"/>
      <c r="KVS71" s="2182"/>
      <c r="KVT71" s="2181"/>
      <c r="KVU71" s="2182"/>
      <c r="KVV71" s="2182"/>
      <c r="KVW71" s="2182"/>
      <c r="KVX71" s="2182"/>
      <c r="KVY71" s="2182"/>
      <c r="KVZ71" s="2181"/>
      <c r="KWA71" s="2182"/>
      <c r="KWB71" s="2182"/>
      <c r="KWC71" s="2182"/>
      <c r="KWD71" s="2182"/>
      <c r="KWE71" s="2182"/>
      <c r="KWF71" s="2181"/>
      <c r="KWG71" s="2182"/>
      <c r="KWH71" s="2182"/>
      <c r="KWI71" s="2182"/>
      <c r="KWJ71" s="2182"/>
      <c r="KWK71" s="2182"/>
      <c r="KWL71" s="2181"/>
      <c r="KWM71" s="2182"/>
      <c r="KWN71" s="2182"/>
      <c r="KWO71" s="2182"/>
      <c r="KWP71" s="2182"/>
      <c r="KWQ71" s="2182"/>
      <c r="KWR71" s="2181"/>
      <c r="KWS71" s="2182"/>
      <c r="KWT71" s="2182"/>
      <c r="KWU71" s="2182"/>
      <c r="KWV71" s="2182"/>
      <c r="KWW71" s="2182"/>
      <c r="KWX71" s="2181"/>
      <c r="KWY71" s="2182"/>
      <c r="KWZ71" s="2182"/>
      <c r="KXA71" s="2182"/>
      <c r="KXB71" s="2182"/>
      <c r="KXC71" s="2182"/>
      <c r="KXD71" s="2181"/>
      <c r="KXE71" s="2182"/>
      <c r="KXF71" s="2182"/>
      <c r="KXG71" s="2182"/>
      <c r="KXH71" s="2182"/>
      <c r="KXI71" s="2182"/>
      <c r="KXJ71" s="2181"/>
      <c r="KXK71" s="2182"/>
      <c r="KXL71" s="2182"/>
      <c r="KXM71" s="2182"/>
      <c r="KXN71" s="2182"/>
      <c r="KXO71" s="2182"/>
      <c r="KXP71" s="2181"/>
      <c r="KXQ71" s="2182"/>
      <c r="KXR71" s="2182"/>
      <c r="KXS71" s="2182"/>
      <c r="KXT71" s="2182"/>
      <c r="KXU71" s="2182"/>
      <c r="KXV71" s="2181"/>
      <c r="KXW71" s="2182"/>
      <c r="KXX71" s="2182"/>
      <c r="KXY71" s="2182"/>
      <c r="KXZ71" s="2182"/>
      <c r="KYA71" s="2182"/>
      <c r="KYB71" s="2181"/>
      <c r="KYC71" s="2182"/>
      <c r="KYD71" s="2182"/>
      <c r="KYE71" s="2182"/>
      <c r="KYF71" s="2182"/>
      <c r="KYG71" s="2182"/>
      <c r="KYH71" s="2181"/>
      <c r="KYI71" s="2182"/>
      <c r="KYJ71" s="2182"/>
      <c r="KYK71" s="2182"/>
      <c r="KYL71" s="2182"/>
      <c r="KYM71" s="2182"/>
      <c r="KYN71" s="2181"/>
      <c r="KYO71" s="2182"/>
      <c r="KYP71" s="2182"/>
      <c r="KYQ71" s="2182"/>
      <c r="KYR71" s="2182"/>
      <c r="KYS71" s="2182"/>
      <c r="KYT71" s="2181"/>
      <c r="KYU71" s="2182"/>
      <c r="KYV71" s="2182"/>
      <c r="KYW71" s="2182"/>
      <c r="KYX71" s="2182"/>
      <c r="KYY71" s="2182"/>
      <c r="KYZ71" s="2181"/>
      <c r="KZA71" s="2182"/>
      <c r="KZB71" s="2182"/>
      <c r="KZC71" s="2182"/>
      <c r="KZD71" s="2182"/>
      <c r="KZE71" s="2182"/>
      <c r="KZF71" s="2181"/>
      <c r="KZG71" s="2182"/>
      <c r="KZH71" s="2182"/>
      <c r="KZI71" s="2182"/>
      <c r="KZJ71" s="2182"/>
      <c r="KZK71" s="2182"/>
      <c r="KZL71" s="2181"/>
      <c r="KZM71" s="2182"/>
      <c r="KZN71" s="2182"/>
      <c r="KZO71" s="2182"/>
      <c r="KZP71" s="2182"/>
      <c r="KZQ71" s="2182"/>
      <c r="KZR71" s="2181"/>
      <c r="KZS71" s="2182"/>
      <c r="KZT71" s="2182"/>
      <c r="KZU71" s="2182"/>
      <c r="KZV71" s="2182"/>
      <c r="KZW71" s="2182"/>
      <c r="KZX71" s="2181"/>
      <c r="KZY71" s="2182"/>
      <c r="KZZ71" s="2182"/>
      <c r="LAA71" s="2182"/>
      <c r="LAB71" s="2182"/>
      <c r="LAC71" s="2182"/>
      <c r="LAD71" s="2181"/>
      <c r="LAE71" s="2182"/>
      <c r="LAF71" s="2182"/>
      <c r="LAG71" s="2182"/>
      <c r="LAH71" s="2182"/>
      <c r="LAI71" s="2182"/>
      <c r="LAJ71" s="2181"/>
      <c r="LAK71" s="2182"/>
      <c r="LAL71" s="2182"/>
      <c r="LAM71" s="2182"/>
      <c r="LAN71" s="2182"/>
      <c r="LAO71" s="2182"/>
      <c r="LAP71" s="2181"/>
      <c r="LAQ71" s="2182"/>
      <c r="LAR71" s="2182"/>
      <c r="LAS71" s="2182"/>
      <c r="LAT71" s="2182"/>
      <c r="LAU71" s="2182"/>
      <c r="LAV71" s="2181"/>
      <c r="LAW71" s="2182"/>
      <c r="LAX71" s="2182"/>
      <c r="LAY71" s="2182"/>
      <c r="LAZ71" s="2182"/>
      <c r="LBA71" s="2182"/>
      <c r="LBB71" s="2181"/>
      <c r="LBC71" s="2182"/>
      <c r="LBD71" s="2182"/>
      <c r="LBE71" s="2182"/>
      <c r="LBF71" s="2182"/>
      <c r="LBG71" s="2182"/>
      <c r="LBH71" s="2181"/>
      <c r="LBI71" s="2182"/>
      <c r="LBJ71" s="2182"/>
      <c r="LBK71" s="2182"/>
      <c r="LBL71" s="2182"/>
      <c r="LBM71" s="2182"/>
      <c r="LBN71" s="2181"/>
      <c r="LBO71" s="2182"/>
      <c r="LBP71" s="2182"/>
      <c r="LBQ71" s="2182"/>
      <c r="LBR71" s="2182"/>
      <c r="LBS71" s="2182"/>
      <c r="LBT71" s="2181"/>
      <c r="LBU71" s="2182"/>
      <c r="LBV71" s="2182"/>
      <c r="LBW71" s="2182"/>
      <c r="LBX71" s="2182"/>
      <c r="LBY71" s="2182"/>
      <c r="LBZ71" s="2181"/>
      <c r="LCA71" s="2182"/>
      <c r="LCB71" s="2182"/>
      <c r="LCC71" s="2182"/>
      <c r="LCD71" s="2182"/>
      <c r="LCE71" s="2182"/>
      <c r="LCF71" s="2181"/>
      <c r="LCG71" s="2182"/>
      <c r="LCH71" s="2182"/>
      <c r="LCI71" s="2182"/>
      <c r="LCJ71" s="2182"/>
      <c r="LCK71" s="2182"/>
      <c r="LCL71" s="2181"/>
      <c r="LCM71" s="2182"/>
      <c r="LCN71" s="2182"/>
      <c r="LCO71" s="2182"/>
      <c r="LCP71" s="2182"/>
      <c r="LCQ71" s="2182"/>
      <c r="LCR71" s="2181"/>
      <c r="LCS71" s="2182"/>
      <c r="LCT71" s="2182"/>
      <c r="LCU71" s="2182"/>
      <c r="LCV71" s="2182"/>
      <c r="LCW71" s="2182"/>
      <c r="LCX71" s="2181"/>
      <c r="LCY71" s="2182"/>
      <c r="LCZ71" s="2182"/>
      <c r="LDA71" s="2182"/>
      <c r="LDB71" s="2182"/>
      <c r="LDC71" s="2182"/>
      <c r="LDD71" s="2181"/>
      <c r="LDE71" s="2182"/>
      <c r="LDF71" s="2182"/>
      <c r="LDG71" s="2182"/>
      <c r="LDH71" s="2182"/>
      <c r="LDI71" s="2182"/>
      <c r="LDJ71" s="2181"/>
      <c r="LDK71" s="2182"/>
      <c r="LDL71" s="2182"/>
      <c r="LDM71" s="2182"/>
      <c r="LDN71" s="2182"/>
      <c r="LDO71" s="2182"/>
      <c r="LDP71" s="2181"/>
      <c r="LDQ71" s="2182"/>
      <c r="LDR71" s="2182"/>
      <c r="LDS71" s="2182"/>
      <c r="LDT71" s="2182"/>
      <c r="LDU71" s="2182"/>
      <c r="LDV71" s="2181"/>
      <c r="LDW71" s="2182"/>
      <c r="LDX71" s="2182"/>
      <c r="LDY71" s="2182"/>
      <c r="LDZ71" s="2182"/>
      <c r="LEA71" s="2182"/>
      <c r="LEB71" s="2181"/>
      <c r="LEC71" s="2182"/>
      <c r="LED71" s="2182"/>
      <c r="LEE71" s="2182"/>
      <c r="LEF71" s="2182"/>
      <c r="LEG71" s="2182"/>
      <c r="LEH71" s="2181"/>
      <c r="LEI71" s="2182"/>
      <c r="LEJ71" s="2182"/>
      <c r="LEK71" s="2182"/>
      <c r="LEL71" s="2182"/>
      <c r="LEM71" s="2182"/>
      <c r="LEN71" s="2181"/>
      <c r="LEO71" s="2182"/>
      <c r="LEP71" s="2182"/>
      <c r="LEQ71" s="2182"/>
      <c r="LER71" s="2182"/>
      <c r="LES71" s="2182"/>
      <c r="LET71" s="2181"/>
      <c r="LEU71" s="2182"/>
      <c r="LEV71" s="2182"/>
      <c r="LEW71" s="2182"/>
      <c r="LEX71" s="2182"/>
      <c r="LEY71" s="2182"/>
      <c r="LEZ71" s="2181"/>
      <c r="LFA71" s="2182"/>
      <c r="LFB71" s="2182"/>
      <c r="LFC71" s="2182"/>
      <c r="LFD71" s="2182"/>
      <c r="LFE71" s="2182"/>
      <c r="LFF71" s="2181"/>
      <c r="LFG71" s="2182"/>
      <c r="LFH71" s="2182"/>
      <c r="LFI71" s="2182"/>
      <c r="LFJ71" s="2182"/>
      <c r="LFK71" s="2182"/>
      <c r="LFL71" s="2181"/>
      <c r="LFM71" s="2182"/>
      <c r="LFN71" s="2182"/>
      <c r="LFO71" s="2182"/>
      <c r="LFP71" s="2182"/>
      <c r="LFQ71" s="2182"/>
      <c r="LFR71" s="2181"/>
      <c r="LFS71" s="2182"/>
      <c r="LFT71" s="2182"/>
      <c r="LFU71" s="2182"/>
      <c r="LFV71" s="2182"/>
      <c r="LFW71" s="2182"/>
      <c r="LFX71" s="2181"/>
      <c r="LFY71" s="2182"/>
      <c r="LFZ71" s="2182"/>
      <c r="LGA71" s="2182"/>
      <c r="LGB71" s="2182"/>
      <c r="LGC71" s="2182"/>
      <c r="LGD71" s="2181"/>
      <c r="LGE71" s="2182"/>
      <c r="LGF71" s="2182"/>
      <c r="LGG71" s="2182"/>
      <c r="LGH71" s="2182"/>
      <c r="LGI71" s="2182"/>
      <c r="LGJ71" s="2181"/>
      <c r="LGK71" s="2182"/>
      <c r="LGL71" s="2182"/>
      <c r="LGM71" s="2182"/>
      <c r="LGN71" s="2182"/>
      <c r="LGO71" s="2182"/>
      <c r="LGP71" s="2181"/>
      <c r="LGQ71" s="2182"/>
      <c r="LGR71" s="2182"/>
      <c r="LGS71" s="2182"/>
      <c r="LGT71" s="2182"/>
      <c r="LGU71" s="2182"/>
      <c r="LGV71" s="2181"/>
      <c r="LGW71" s="2182"/>
      <c r="LGX71" s="2182"/>
      <c r="LGY71" s="2182"/>
      <c r="LGZ71" s="2182"/>
      <c r="LHA71" s="2182"/>
      <c r="LHB71" s="2181"/>
      <c r="LHC71" s="2182"/>
      <c r="LHD71" s="2182"/>
      <c r="LHE71" s="2182"/>
      <c r="LHF71" s="2182"/>
      <c r="LHG71" s="2182"/>
      <c r="LHH71" s="2181"/>
      <c r="LHI71" s="2182"/>
      <c r="LHJ71" s="2182"/>
      <c r="LHK71" s="2182"/>
      <c r="LHL71" s="2182"/>
      <c r="LHM71" s="2182"/>
      <c r="LHN71" s="2181"/>
      <c r="LHO71" s="2182"/>
      <c r="LHP71" s="2182"/>
      <c r="LHQ71" s="2182"/>
      <c r="LHR71" s="2182"/>
      <c r="LHS71" s="2182"/>
      <c r="LHT71" s="2181"/>
      <c r="LHU71" s="2182"/>
      <c r="LHV71" s="2182"/>
      <c r="LHW71" s="2182"/>
      <c r="LHX71" s="2182"/>
      <c r="LHY71" s="2182"/>
      <c r="LHZ71" s="2181"/>
      <c r="LIA71" s="2182"/>
      <c r="LIB71" s="2182"/>
      <c r="LIC71" s="2182"/>
      <c r="LID71" s="2182"/>
      <c r="LIE71" s="2182"/>
      <c r="LIF71" s="2181"/>
      <c r="LIG71" s="2182"/>
      <c r="LIH71" s="2182"/>
      <c r="LII71" s="2182"/>
      <c r="LIJ71" s="2182"/>
      <c r="LIK71" s="2182"/>
      <c r="LIL71" s="2181"/>
      <c r="LIM71" s="2182"/>
      <c r="LIN71" s="2182"/>
      <c r="LIO71" s="2182"/>
      <c r="LIP71" s="2182"/>
      <c r="LIQ71" s="2182"/>
      <c r="LIR71" s="2181"/>
      <c r="LIS71" s="2182"/>
      <c r="LIT71" s="2182"/>
      <c r="LIU71" s="2182"/>
      <c r="LIV71" s="2182"/>
      <c r="LIW71" s="2182"/>
      <c r="LIX71" s="2181"/>
      <c r="LIY71" s="2182"/>
      <c r="LIZ71" s="2182"/>
      <c r="LJA71" s="2182"/>
      <c r="LJB71" s="2182"/>
      <c r="LJC71" s="2182"/>
      <c r="LJD71" s="2181"/>
      <c r="LJE71" s="2182"/>
      <c r="LJF71" s="2182"/>
      <c r="LJG71" s="2182"/>
      <c r="LJH71" s="2182"/>
      <c r="LJI71" s="2182"/>
      <c r="LJJ71" s="2181"/>
      <c r="LJK71" s="2182"/>
      <c r="LJL71" s="2182"/>
      <c r="LJM71" s="2182"/>
      <c r="LJN71" s="2182"/>
      <c r="LJO71" s="2182"/>
      <c r="LJP71" s="2181"/>
      <c r="LJQ71" s="2182"/>
      <c r="LJR71" s="2182"/>
      <c r="LJS71" s="2182"/>
      <c r="LJT71" s="2182"/>
      <c r="LJU71" s="2182"/>
      <c r="LJV71" s="2181"/>
      <c r="LJW71" s="2182"/>
      <c r="LJX71" s="2182"/>
      <c r="LJY71" s="2182"/>
      <c r="LJZ71" s="2182"/>
      <c r="LKA71" s="2182"/>
      <c r="LKB71" s="2181"/>
      <c r="LKC71" s="2182"/>
      <c r="LKD71" s="2182"/>
      <c r="LKE71" s="2182"/>
      <c r="LKF71" s="2182"/>
      <c r="LKG71" s="2182"/>
      <c r="LKH71" s="2181"/>
      <c r="LKI71" s="2182"/>
      <c r="LKJ71" s="2182"/>
      <c r="LKK71" s="2182"/>
      <c r="LKL71" s="2182"/>
      <c r="LKM71" s="2182"/>
      <c r="LKN71" s="2181"/>
      <c r="LKO71" s="2182"/>
      <c r="LKP71" s="2182"/>
      <c r="LKQ71" s="2182"/>
      <c r="LKR71" s="2182"/>
      <c r="LKS71" s="2182"/>
      <c r="LKT71" s="2181"/>
      <c r="LKU71" s="2182"/>
      <c r="LKV71" s="2182"/>
      <c r="LKW71" s="2182"/>
      <c r="LKX71" s="2182"/>
      <c r="LKY71" s="2182"/>
      <c r="LKZ71" s="2181"/>
      <c r="LLA71" s="2182"/>
      <c r="LLB71" s="2182"/>
      <c r="LLC71" s="2182"/>
      <c r="LLD71" s="2182"/>
      <c r="LLE71" s="2182"/>
      <c r="LLF71" s="2181"/>
      <c r="LLG71" s="2182"/>
      <c r="LLH71" s="2182"/>
      <c r="LLI71" s="2182"/>
      <c r="LLJ71" s="2182"/>
      <c r="LLK71" s="2182"/>
      <c r="LLL71" s="2181"/>
      <c r="LLM71" s="2182"/>
      <c r="LLN71" s="2182"/>
      <c r="LLO71" s="2182"/>
      <c r="LLP71" s="2182"/>
      <c r="LLQ71" s="2182"/>
      <c r="LLR71" s="2181"/>
      <c r="LLS71" s="2182"/>
      <c r="LLT71" s="2182"/>
      <c r="LLU71" s="2182"/>
      <c r="LLV71" s="2182"/>
      <c r="LLW71" s="2182"/>
      <c r="LLX71" s="2181"/>
      <c r="LLY71" s="2182"/>
      <c r="LLZ71" s="2182"/>
      <c r="LMA71" s="2182"/>
      <c r="LMB71" s="2182"/>
      <c r="LMC71" s="2182"/>
      <c r="LMD71" s="2181"/>
      <c r="LME71" s="2182"/>
      <c r="LMF71" s="2182"/>
      <c r="LMG71" s="2182"/>
      <c r="LMH71" s="2182"/>
      <c r="LMI71" s="2182"/>
      <c r="LMJ71" s="2181"/>
      <c r="LMK71" s="2182"/>
      <c r="LML71" s="2182"/>
      <c r="LMM71" s="2182"/>
      <c r="LMN71" s="2182"/>
      <c r="LMO71" s="2182"/>
      <c r="LMP71" s="2181"/>
      <c r="LMQ71" s="2182"/>
      <c r="LMR71" s="2182"/>
      <c r="LMS71" s="2182"/>
      <c r="LMT71" s="2182"/>
      <c r="LMU71" s="2182"/>
      <c r="LMV71" s="2181"/>
      <c r="LMW71" s="2182"/>
      <c r="LMX71" s="2182"/>
      <c r="LMY71" s="2182"/>
      <c r="LMZ71" s="2182"/>
      <c r="LNA71" s="2182"/>
      <c r="LNB71" s="2181"/>
      <c r="LNC71" s="2182"/>
      <c r="LND71" s="2182"/>
      <c r="LNE71" s="2182"/>
      <c r="LNF71" s="2182"/>
      <c r="LNG71" s="2182"/>
      <c r="LNH71" s="2181"/>
      <c r="LNI71" s="2182"/>
      <c r="LNJ71" s="2182"/>
      <c r="LNK71" s="2182"/>
      <c r="LNL71" s="2182"/>
      <c r="LNM71" s="2182"/>
      <c r="LNN71" s="2181"/>
      <c r="LNO71" s="2182"/>
      <c r="LNP71" s="2182"/>
      <c r="LNQ71" s="2182"/>
      <c r="LNR71" s="2182"/>
      <c r="LNS71" s="2182"/>
      <c r="LNT71" s="2181"/>
      <c r="LNU71" s="2182"/>
      <c r="LNV71" s="2182"/>
      <c r="LNW71" s="2182"/>
      <c r="LNX71" s="2182"/>
      <c r="LNY71" s="2182"/>
      <c r="LNZ71" s="2181"/>
      <c r="LOA71" s="2182"/>
      <c r="LOB71" s="2182"/>
      <c r="LOC71" s="2182"/>
      <c r="LOD71" s="2182"/>
      <c r="LOE71" s="2182"/>
      <c r="LOF71" s="2181"/>
      <c r="LOG71" s="2182"/>
      <c r="LOH71" s="2182"/>
      <c r="LOI71" s="2182"/>
      <c r="LOJ71" s="2182"/>
      <c r="LOK71" s="2182"/>
      <c r="LOL71" s="2181"/>
      <c r="LOM71" s="2182"/>
      <c r="LON71" s="2182"/>
      <c r="LOO71" s="2182"/>
      <c r="LOP71" s="2182"/>
      <c r="LOQ71" s="2182"/>
      <c r="LOR71" s="2181"/>
      <c r="LOS71" s="2182"/>
      <c r="LOT71" s="2182"/>
      <c r="LOU71" s="2182"/>
      <c r="LOV71" s="2182"/>
      <c r="LOW71" s="2182"/>
      <c r="LOX71" s="2181"/>
      <c r="LOY71" s="2182"/>
      <c r="LOZ71" s="2182"/>
      <c r="LPA71" s="2182"/>
      <c r="LPB71" s="2182"/>
      <c r="LPC71" s="2182"/>
      <c r="LPD71" s="2181"/>
      <c r="LPE71" s="2182"/>
      <c r="LPF71" s="2182"/>
      <c r="LPG71" s="2182"/>
      <c r="LPH71" s="2182"/>
      <c r="LPI71" s="2182"/>
      <c r="LPJ71" s="2181"/>
      <c r="LPK71" s="2182"/>
      <c r="LPL71" s="2182"/>
      <c r="LPM71" s="2182"/>
      <c r="LPN71" s="2182"/>
      <c r="LPO71" s="2182"/>
      <c r="LPP71" s="2181"/>
      <c r="LPQ71" s="2182"/>
      <c r="LPR71" s="2182"/>
      <c r="LPS71" s="2182"/>
      <c r="LPT71" s="2182"/>
      <c r="LPU71" s="2182"/>
      <c r="LPV71" s="2181"/>
      <c r="LPW71" s="2182"/>
      <c r="LPX71" s="2182"/>
      <c r="LPY71" s="2182"/>
      <c r="LPZ71" s="2182"/>
      <c r="LQA71" s="2182"/>
      <c r="LQB71" s="2181"/>
      <c r="LQC71" s="2182"/>
      <c r="LQD71" s="2182"/>
      <c r="LQE71" s="2182"/>
      <c r="LQF71" s="2182"/>
      <c r="LQG71" s="2182"/>
      <c r="LQH71" s="2181"/>
      <c r="LQI71" s="2182"/>
      <c r="LQJ71" s="2182"/>
      <c r="LQK71" s="2182"/>
      <c r="LQL71" s="2182"/>
      <c r="LQM71" s="2182"/>
      <c r="LQN71" s="2181"/>
      <c r="LQO71" s="2182"/>
      <c r="LQP71" s="2182"/>
      <c r="LQQ71" s="2182"/>
      <c r="LQR71" s="2182"/>
      <c r="LQS71" s="2182"/>
      <c r="LQT71" s="2181"/>
      <c r="LQU71" s="2182"/>
      <c r="LQV71" s="2182"/>
      <c r="LQW71" s="2182"/>
      <c r="LQX71" s="2182"/>
      <c r="LQY71" s="2182"/>
      <c r="LQZ71" s="2181"/>
      <c r="LRA71" s="2182"/>
      <c r="LRB71" s="2182"/>
      <c r="LRC71" s="2182"/>
      <c r="LRD71" s="2182"/>
      <c r="LRE71" s="2182"/>
      <c r="LRF71" s="2181"/>
      <c r="LRG71" s="2182"/>
      <c r="LRH71" s="2182"/>
      <c r="LRI71" s="2182"/>
      <c r="LRJ71" s="2182"/>
      <c r="LRK71" s="2182"/>
      <c r="LRL71" s="2181"/>
      <c r="LRM71" s="2182"/>
      <c r="LRN71" s="2182"/>
      <c r="LRO71" s="2182"/>
      <c r="LRP71" s="2182"/>
      <c r="LRQ71" s="2182"/>
      <c r="LRR71" s="2181"/>
      <c r="LRS71" s="2182"/>
      <c r="LRT71" s="2182"/>
      <c r="LRU71" s="2182"/>
      <c r="LRV71" s="2182"/>
      <c r="LRW71" s="2182"/>
      <c r="LRX71" s="2181"/>
      <c r="LRY71" s="2182"/>
      <c r="LRZ71" s="2182"/>
      <c r="LSA71" s="2182"/>
      <c r="LSB71" s="2182"/>
      <c r="LSC71" s="2182"/>
      <c r="LSD71" s="2181"/>
      <c r="LSE71" s="2182"/>
      <c r="LSF71" s="2182"/>
      <c r="LSG71" s="2182"/>
      <c r="LSH71" s="2182"/>
      <c r="LSI71" s="2182"/>
      <c r="LSJ71" s="2181"/>
      <c r="LSK71" s="2182"/>
      <c r="LSL71" s="2182"/>
      <c r="LSM71" s="2182"/>
      <c r="LSN71" s="2182"/>
      <c r="LSO71" s="2182"/>
      <c r="LSP71" s="2181"/>
      <c r="LSQ71" s="2182"/>
      <c r="LSR71" s="2182"/>
      <c r="LSS71" s="2182"/>
      <c r="LST71" s="2182"/>
      <c r="LSU71" s="2182"/>
      <c r="LSV71" s="2181"/>
      <c r="LSW71" s="2182"/>
      <c r="LSX71" s="2182"/>
      <c r="LSY71" s="2182"/>
      <c r="LSZ71" s="2182"/>
      <c r="LTA71" s="2182"/>
      <c r="LTB71" s="2181"/>
      <c r="LTC71" s="2182"/>
      <c r="LTD71" s="2182"/>
      <c r="LTE71" s="2182"/>
      <c r="LTF71" s="2182"/>
      <c r="LTG71" s="2182"/>
      <c r="LTH71" s="2181"/>
      <c r="LTI71" s="2182"/>
      <c r="LTJ71" s="2182"/>
      <c r="LTK71" s="2182"/>
      <c r="LTL71" s="2182"/>
      <c r="LTM71" s="2182"/>
      <c r="LTN71" s="2181"/>
      <c r="LTO71" s="2182"/>
      <c r="LTP71" s="2182"/>
      <c r="LTQ71" s="2182"/>
      <c r="LTR71" s="2182"/>
      <c r="LTS71" s="2182"/>
      <c r="LTT71" s="2181"/>
      <c r="LTU71" s="2182"/>
      <c r="LTV71" s="2182"/>
      <c r="LTW71" s="2182"/>
      <c r="LTX71" s="2182"/>
      <c r="LTY71" s="2182"/>
      <c r="LTZ71" s="2181"/>
      <c r="LUA71" s="2182"/>
      <c r="LUB71" s="2182"/>
      <c r="LUC71" s="2182"/>
      <c r="LUD71" s="2182"/>
      <c r="LUE71" s="2182"/>
      <c r="LUF71" s="2181"/>
      <c r="LUG71" s="2182"/>
      <c r="LUH71" s="2182"/>
      <c r="LUI71" s="2182"/>
      <c r="LUJ71" s="2182"/>
      <c r="LUK71" s="2182"/>
      <c r="LUL71" s="2181"/>
      <c r="LUM71" s="2182"/>
      <c r="LUN71" s="2182"/>
      <c r="LUO71" s="2182"/>
      <c r="LUP71" s="2182"/>
      <c r="LUQ71" s="2182"/>
      <c r="LUR71" s="2181"/>
      <c r="LUS71" s="2182"/>
      <c r="LUT71" s="2182"/>
      <c r="LUU71" s="2182"/>
      <c r="LUV71" s="2182"/>
      <c r="LUW71" s="2182"/>
      <c r="LUX71" s="2181"/>
      <c r="LUY71" s="2182"/>
      <c r="LUZ71" s="2182"/>
      <c r="LVA71" s="2182"/>
      <c r="LVB71" s="2182"/>
      <c r="LVC71" s="2182"/>
      <c r="LVD71" s="2181"/>
      <c r="LVE71" s="2182"/>
      <c r="LVF71" s="2182"/>
      <c r="LVG71" s="2182"/>
      <c r="LVH71" s="2182"/>
      <c r="LVI71" s="2182"/>
      <c r="LVJ71" s="2181"/>
      <c r="LVK71" s="2182"/>
      <c r="LVL71" s="2182"/>
      <c r="LVM71" s="2182"/>
      <c r="LVN71" s="2182"/>
      <c r="LVO71" s="2182"/>
      <c r="LVP71" s="2181"/>
      <c r="LVQ71" s="2182"/>
      <c r="LVR71" s="2182"/>
      <c r="LVS71" s="2182"/>
      <c r="LVT71" s="2182"/>
      <c r="LVU71" s="2182"/>
      <c r="LVV71" s="2181"/>
      <c r="LVW71" s="2182"/>
      <c r="LVX71" s="2182"/>
      <c r="LVY71" s="2182"/>
      <c r="LVZ71" s="2182"/>
      <c r="LWA71" s="2182"/>
      <c r="LWB71" s="2181"/>
      <c r="LWC71" s="2182"/>
      <c r="LWD71" s="2182"/>
      <c r="LWE71" s="2182"/>
      <c r="LWF71" s="2182"/>
      <c r="LWG71" s="2182"/>
      <c r="LWH71" s="2181"/>
      <c r="LWI71" s="2182"/>
      <c r="LWJ71" s="2182"/>
      <c r="LWK71" s="2182"/>
      <c r="LWL71" s="2182"/>
      <c r="LWM71" s="2182"/>
      <c r="LWN71" s="2181"/>
      <c r="LWO71" s="2182"/>
      <c r="LWP71" s="2182"/>
      <c r="LWQ71" s="2182"/>
      <c r="LWR71" s="2182"/>
      <c r="LWS71" s="2182"/>
      <c r="LWT71" s="2181"/>
      <c r="LWU71" s="2182"/>
      <c r="LWV71" s="2182"/>
      <c r="LWW71" s="2182"/>
      <c r="LWX71" s="2182"/>
      <c r="LWY71" s="2182"/>
      <c r="LWZ71" s="2181"/>
      <c r="LXA71" s="2182"/>
      <c r="LXB71" s="2182"/>
      <c r="LXC71" s="2182"/>
      <c r="LXD71" s="2182"/>
      <c r="LXE71" s="2182"/>
      <c r="LXF71" s="2181"/>
      <c r="LXG71" s="2182"/>
      <c r="LXH71" s="2182"/>
      <c r="LXI71" s="2182"/>
      <c r="LXJ71" s="2182"/>
      <c r="LXK71" s="2182"/>
      <c r="LXL71" s="2181"/>
      <c r="LXM71" s="2182"/>
      <c r="LXN71" s="2182"/>
      <c r="LXO71" s="2182"/>
      <c r="LXP71" s="2182"/>
      <c r="LXQ71" s="2182"/>
      <c r="LXR71" s="2181"/>
      <c r="LXS71" s="2182"/>
      <c r="LXT71" s="2182"/>
      <c r="LXU71" s="2182"/>
      <c r="LXV71" s="2182"/>
      <c r="LXW71" s="2182"/>
      <c r="LXX71" s="2181"/>
      <c r="LXY71" s="2182"/>
      <c r="LXZ71" s="2182"/>
      <c r="LYA71" s="2182"/>
      <c r="LYB71" s="2182"/>
      <c r="LYC71" s="2182"/>
      <c r="LYD71" s="2181"/>
      <c r="LYE71" s="2182"/>
      <c r="LYF71" s="2182"/>
      <c r="LYG71" s="2182"/>
      <c r="LYH71" s="2182"/>
      <c r="LYI71" s="2182"/>
      <c r="LYJ71" s="2181"/>
      <c r="LYK71" s="2182"/>
      <c r="LYL71" s="2182"/>
      <c r="LYM71" s="2182"/>
      <c r="LYN71" s="2182"/>
      <c r="LYO71" s="2182"/>
      <c r="LYP71" s="2181"/>
      <c r="LYQ71" s="2182"/>
      <c r="LYR71" s="2182"/>
      <c r="LYS71" s="2182"/>
      <c r="LYT71" s="2182"/>
      <c r="LYU71" s="2182"/>
      <c r="LYV71" s="2181"/>
      <c r="LYW71" s="2182"/>
      <c r="LYX71" s="2182"/>
      <c r="LYY71" s="2182"/>
      <c r="LYZ71" s="2182"/>
      <c r="LZA71" s="2182"/>
      <c r="LZB71" s="2181"/>
      <c r="LZC71" s="2182"/>
      <c r="LZD71" s="2182"/>
      <c r="LZE71" s="2182"/>
      <c r="LZF71" s="2182"/>
      <c r="LZG71" s="2182"/>
      <c r="LZH71" s="2181"/>
      <c r="LZI71" s="2182"/>
      <c r="LZJ71" s="2182"/>
      <c r="LZK71" s="2182"/>
      <c r="LZL71" s="2182"/>
      <c r="LZM71" s="2182"/>
      <c r="LZN71" s="2181"/>
      <c r="LZO71" s="2182"/>
      <c r="LZP71" s="2182"/>
      <c r="LZQ71" s="2182"/>
      <c r="LZR71" s="2182"/>
      <c r="LZS71" s="2182"/>
      <c r="LZT71" s="2181"/>
      <c r="LZU71" s="2182"/>
      <c r="LZV71" s="2182"/>
      <c r="LZW71" s="2182"/>
      <c r="LZX71" s="2182"/>
      <c r="LZY71" s="2182"/>
      <c r="LZZ71" s="2181"/>
      <c r="MAA71" s="2182"/>
      <c r="MAB71" s="2182"/>
      <c r="MAC71" s="2182"/>
      <c r="MAD71" s="2182"/>
      <c r="MAE71" s="2182"/>
      <c r="MAF71" s="2181"/>
      <c r="MAG71" s="2182"/>
      <c r="MAH71" s="2182"/>
      <c r="MAI71" s="2182"/>
      <c r="MAJ71" s="2182"/>
      <c r="MAK71" s="2182"/>
      <c r="MAL71" s="2181"/>
      <c r="MAM71" s="2182"/>
      <c r="MAN71" s="2182"/>
      <c r="MAO71" s="2182"/>
      <c r="MAP71" s="2182"/>
      <c r="MAQ71" s="2182"/>
      <c r="MAR71" s="2181"/>
      <c r="MAS71" s="2182"/>
      <c r="MAT71" s="2182"/>
      <c r="MAU71" s="2182"/>
      <c r="MAV71" s="2182"/>
      <c r="MAW71" s="2182"/>
      <c r="MAX71" s="2181"/>
      <c r="MAY71" s="2182"/>
      <c r="MAZ71" s="2182"/>
      <c r="MBA71" s="2182"/>
      <c r="MBB71" s="2182"/>
      <c r="MBC71" s="2182"/>
      <c r="MBD71" s="2181"/>
      <c r="MBE71" s="2182"/>
      <c r="MBF71" s="2182"/>
      <c r="MBG71" s="2182"/>
      <c r="MBH71" s="2182"/>
      <c r="MBI71" s="2182"/>
      <c r="MBJ71" s="2181"/>
      <c r="MBK71" s="2182"/>
      <c r="MBL71" s="2182"/>
      <c r="MBM71" s="2182"/>
      <c r="MBN71" s="2182"/>
      <c r="MBO71" s="2182"/>
      <c r="MBP71" s="2181"/>
      <c r="MBQ71" s="2182"/>
      <c r="MBR71" s="2182"/>
      <c r="MBS71" s="2182"/>
      <c r="MBT71" s="2182"/>
      <c r="MBU71" s="2182"/>
      <c r="MBV71" s="2181"/>
      <c r="MBW71" s="2182"/>
      <c r="MBX71" s="2182"/>
      <c r="MBY71" s="2182"/>
      <c r="MBZ71" s="2182"/>
      <c r="MCA71" s="2182"/>
      <c r="MCB71" s="2181"/>
      <c r="MCC71" s="2182"/>
      <c r="MCD71" s="2182"/>
      <c r="MCE71" s="2182"/>
      <c r="MCF71" s="2182"/>
      <c r="MCG71" s="2182"/>
      <c r="MCH71" s="2181"/>
      <c r="MCI71" s="2182"/>
      <c r="MCJ71" s="2182"/>
      <c r="MCK71" s="2182"/>
      <c r="MCL71" s="2182"/>
      <c r="MCM71" s="2182"/>
      <c r="MCN71" s="2181"/>
      <c r="MCO71" s="2182"/>
      <c r="MCP71" s="2182"/>
      <c r="MCQ71" s="2182"/>
      <c r="MCR71" s="2182"/>
      <c r="MCS71" s="2182"/>
      <c r="MCT71" s="2181"/>
      <c r="MCU71" s="2182"/>
      <c r="MCV71" s="2182"/>
      <c r="MCW71" s="2182"/>
      <c r="MCX71" s="2182"/>
      <c r="MCY71" s="2182"/>
      <c r="MCZ71" s="2181"/>
      <c r="MDA71" s="2182"/>
      <c r="MDB71" s="2182"/>
      <c r="MDC71" s="2182"/>
      <c r="MDD71" s="2182"/>
      <c r="MDE71" s="2182"/>
      <c r="MDF71" s="2181"/>
      <c r="MDG71" s="2182"/>
      <c r="MDH71" s="2182"/>
      <c r="MDI71" s="2182"/>
      <c r="MDJ71" s="2182"/>
      <c r="MDK71" s="2182"/>
      <c r="MDL71" s="2181"/>
      <c r="MDM71" s="2182"/>
      <c r="MDN71" s="2182"/>
      <c r="MDO71" s="2182"/>
      <c r="MDP71" s="2182"/>
      <c r="MDQ71" s="2182"/>
      <c r="MDR71" s="2181"/>
      <c r="MDS71" s="2182"/>
      <c r="MDT71" s="2182"/>
      <c r="MDU71" s="2182"/>
      <c r="MDV71" s="2182"/>
      <c r="MDW71" s="2182"/>
      <c r="MDX71" s="2181"/>
      <c r="MDY71" s="2182"/>
      <c r="MDZ71" s="2182"/>
      <c r="MEA71" s="2182"/>
      <c r="MEB71" s="2182"/>
      <c r="MEC71" s="2182"/>
      <c r="MED71" s="2181"/>
      <c r="MEE71" s="2182"/>
      <c r="MEF71" s="2182"/>
      <c r="MEG71" s="2182"/>
      <c r="MEH71" s="2182"/>
      <c r="MEI71" s="2182"/>
      <c r="MEJ71" s="2181"/>
      <c r="MEK71" s="2182"/>
      <c r="MEL71" s="2182"/>
      <c r="MEM71" s="2182"/>
      <c r="MEN71" s="2182"/>
      <c r="MEO71" s="2182"/>
      <c r="MEP71" s="2181"/>
      <c r="MEQ71" s="2182"/>
      <c r="MER71" s="2182"/>
      <c r="MES71" s="2182"/>
      <c r="MET71" s="2182"/>
      <c r="MEU71" s="2182"/>
      <c r="MEV71" s="2181"/>
      <c r="MEW71" s="2182"/>
      <c r="MEX71" s="2182"/>
      <c r="MEY71" s="2182"/>
      <c r="MEZ71" s="2182"/>
      <c r="MFA71" s="2182"/>
      <c r="MFB71" s="2181"/>
      <c r="MFC71" s="2182"/>
      <c r="MFD71" s="2182"/>
      <c r="MFE71" s="2182"/>
      <c r="MFF71" s="2182"/>
      <c r="MFG71" s="2182"/>
      <c r="MFH71" s="2181"/>
      <c r="MFI71" s="2182"/>
      <c r="MFJ71" s="2182"/>
      <c r="MFK71" s="2182"/>
      <c r="MFL71" s="2182"/>
      <c r="MFM71" s="2182"/>
      <c r="MFN71" s="2181"/>
      <c r="MFO71" s="2182"/>
      <c r="MFP71" s="2182"/>
      <c r="MFQ71" s="2182"/>
      <c r="MFR71" s="2182"/>
      <c r="MFS71" s="2182"/>
      <c r="MFT71" s="2181"/>
      <c r="MFU71" s="2182"/>
      <c r="MFV71" s="2182"/>
      <c r="MFW71" s="2182"/>
      <c r="MFX71" s="2182"/>
      <c r="MFY71" s="2182"/>
      <c r="MFZ71" s="2181"/>
      <c r="MGA71" s="2182"/>
      <c r="MGB71" s="2182"/>
      <c r="MGC71" s="2182"/>
      <c r="MGD71" s="2182"/>
      <c r="MGE71" s="2182"/>
      <c r="MGF71" s="2181"/>
      <c r="MGG71" s="2182"/>
      <c r="MGH71" s="2182"/>
      <c r="MGI71" s="2182"/>
      <c r="MGJ71" s="2182"/>
      <c r="MGK71" s="2182"/>
      <c r="MGL71" s="2181"/>
      <c r="MGM71" s="2182"/>
      <c r="MGN71" s="2182"/>
      <c r="MGO71" s="2182"/>
      <c r="MGP71" s="2182"/>
      <c r="MGQ71" s="2182"/>
      <c r="MGR71" s="2181"/>
      <c r="MGS71" s="2182"/>
      <c r="MGT71" s="2182"/>
      <c r="MGU71" s="2182"/>
      <c r="MGV71" s="2182"/>
      <c r="MGW71" s="2182"/>
      <c r="MGX71" s="2181"/>
      <c r="MGY71" s="2182"/>
      <c r="MGZ71" s="2182"/>
      <c r="MHA71" s="2182"/>
      <c r="MHB71" s="2182"/>
      <c r="MHC71" s="2182"/>
      <c r="MHD71" s="2181"/>
      <c r="MHE71" s="2182"/>
      <c r="MHF71" s="2182"/>
      <c r="MHG71" s="2182"/>
      <c r="MHH71" s="2182"/>
      <c r="MHI71" s="2182"/>
      <c r="MHJ71" s="2181"/>
      <c r="MHK71" s="2182"/>
      <c r="MHL71" s="2182"/>
      <c r="MHM71" s="2182"/>
      <c r="MHN71" s="2182"/>
      <c r="MHO71" s="2182"/>
      <c r="MHP71" s="2181"/>
      <c r="MHQ71" s="2182"/>
      <c r="MHR71" s="2182"/>
      <c r="MHS71" s="2182"/>
      <c r="MHT71" s="2182"/>
      <c r="MHU71" s="2182"/>
      <c r="MHV71" s="2181"/>
      <c r="MHW71" s="2182"/>
      <c r="MHX71" s="2182"/>
      <c r="MHY71" s="2182"/>
      <c r="MHZ71" s="2182"/>
      <c r="MIA71" s="2182"/>
      <c r="MIB71" s="2181"/>
      <c r="MIC71" s="2182"/>
      <c r="MID71" s="2182"/>
      <c r="MIE71" s="2182"/>
      <c r="MIF71" s="2182"/>
      <c r="MIG71" s="2182"/>
      <c r="MIH71" s="2181"/>
      <c r="MII71" s="2182"/>
      <c r="MIJ71" s="2182"/>
      <c r="MIK71" s="2182"/>
      <c r="MIL71" s="2182"/>
      <c r="MIM71" s="2182"/>
      <c r="MIN71" s="2181"/>
      <c r="MIO71" s="2182"/>
      <c r="MIP71" s="2182"/>
      <c r="MIQ71" s="2182"/>
      <c r="MIR71" s="2182"/>
      <c r="MIS71" s="2182"/>
      <c r="MIT71" s="2181"/>
      <c r="MIU71" s="2182"/>
      <c r="MIV71" s="2182"/>
      <c r="MIW71" s="2182"/>
      <c r="MIX71" s="2182"/>
      <c r="MIY71" s="2182"/>
      <c r="MIZ71" s="2181"/>
      <c r="MJA71" s="2182"/>
      <c r="MJB71" s="2182"/>
      <c r="MJC71" s="2182"/>
      <c r="MJD71" s="2182"/>
      <c r="MJE71" s="2182"/>
      <c r="MJF71" s="2181"/>
      <c r="MJG71" s="2182"/>
      <c r="MJH71" s="2182"/>
      <c r="MJI71" s="2182"/>
      <c r="MJJ71" s="2182"/>
      <c r="MJK71" s="2182"/>
      <c r="MJL71" s="2181"/>
      <c r="MJM71" s="2182"/>
      <c r="MJN71" s="2182"/>
      <c r="MJO71" s="2182"/>
      <c r="MJP71" s="2182"/>
      <c r="MJQ71" s="2182"/>
      <c r="MJR71" s="2181"/>
      <c r="MJS71" s="2182"/>
      <c r="MJT71" s="2182"/>
      <c r="MJU71" s="2182"/>
      <c r="MJV71" s="2182"/>
      <c r="MJW71" s="2182"/>
      <c r="MJX71" s="2181"/>
      <c r="MJY71" s="2182"/>
      <c r="MJZ71" s="2182"/>
      <c r="MKA71" s="2182"/>
      <c r="MKB71" s="2182"/>
      <c r="MKC71" s="2182"/>
      <c r="MKD71" s="2181"/>
      <c r="MKE71" s="2182"/>
      <c r="MKF71" s="2182"/>
      <c r="MKG71" s="2182"/>
      <c r="MKH71" s="2182"/>
      <c r="MKI71" s="2182"/>
      <c r="MKJ71" s="2181"/>
      <c r="MKK71" s="2182"/>
      <c r="MKL71" s="2182"/>
      <c r="MKM71" s="2182"/>
      <c r="MKN71" s="2182"/>
      <c r="MKO71" s="2182"/>
      <c r="MKP71" s="2181"/>
      <c r="MKQ71" s="2182"/>
      <c r="MKR71" s="2182"/>
      <c r="MKS71" s="2182"/>
      <c r="MKT71" s="2182"/>
      <c r="MKU71" s="2182"/>
      <c r="MKV71" s="2181"/>
      <c r="MKW71" s="2182"/>
      <c r="MKX71" s="2182"/>
      <c r="MKY71" s="2182"/>
      <c r="MKZ71" s="2182"/>
      <c r="MLA71" s="2182"/>
      <c r="MLB71" s="2181"/>
      <c r="MLC71" s="2182"/>
      <c r="MLD71" s="2182"/>
      <c r="MLE71" s="2182"/>
      <c r="MLF71" s="2182"/>
      <c r="MLG71" s="2182"/>
      <c r="MLH71" s="2181"/>
      <c r="MLI71" s="2182"/>
      <c r="MLJ71" s="2182"/>
      <c r="MLK71" s="2182"/>
      <c r="MLL71" s="2182"/>
      <c r="MLM71" s="2182"/>
      <c r="MLN71" s="2181"/>
      <c r="MLO71" s="2182"/>
      <c r="MLP71" s="2182"/>
      <c r="MLQ71" s="2182"/>
      <c r="MLR71" s="2182"/>
      <c r="MLS71" s="2182"/>
      <c r="MLT71" s="2181"/>
      <c r="MLU71" s="2182"/>
      <c r="MLV71" s="2182"/>
      <c r="MLW71" s="2182"/>
      <c r="MLX71" s="2182"/>
      <c r="MLY71" s="2182"/>
      <c r="MLZ71" s="2181"/>
      <c r="MMA71" s="2182"/>
      <c r="MMB71" s="2182"/>
      <c r="MMC71" s="2182"/>
      <c r="MMD71" s="2182"/>
      <c r="MME71" s="2182"/>
      <c r="MMF71" s="2181"/>
      <c r="MMG71" s="2182"/>
      <c r="MMH71" s="2182"/>
      <c r="MMI71" s="2182"/>
      <c r="MMJ71" s="2182"/>
      <c r="MMK71" s="2182"/>
      <c r="MML71" s="2181"/>
      <c r="MMM71" s="2182"/>
      <c r="MMN71" s="2182"/>
      <c r="MMO71" s="2182"/>
      <c r="MMP71" s="2182"/>
      <c r="MMQ71" s="2182"/>
      <c r="MMR71" s="2181"/>
      <c r="MMS71" s="2182"/>
      <c r="MMT71" s="2182"/>
      <c r="MMU71" s="2182"/>
      <c r="MMV71" s="2182"/>
      <c r="MMW71" s="2182"/>
      <c r="MMX71" s="2181"/>
      <c r="MMY71" s="2182"/>
      <c r="MMZ71" s="2182"/>
      <c r="MNA71" s="2182"/>
      <c r="MNB71" s="2182"/>
      <c r="MNC71" s="2182"/>
      <c r="MND71" s="2181"/>
      <c r="MNE71" s="2182"/>
      <c r="MNF71" s="2182"/>
      <c r="MNG71" s="2182"/>
      <c r="MNH71" s="2182"/>
      <c r="MNI71" s="2182"/>
      <c r="MNJ71" s="2181"/>
      <c r="MNK71" s="2182"/>
      <c r="MNL71" s="2182"/>
      <c r="MNM71" s="2182"/>
      <c r="MNN71" s="2182"/>
      <c r="MNO71" s="2182"/>
      <c r="MNP71" s="2181"/>
      <c r="MNQ71" s="2182"/>
      <c r="MNR71" s="2182"/>
      <c r="MNS71" s="2182"/>
      <c r="MNT71" s="2182"/>
      <c r="MNU71" s="2182"/>
      <c r="MNV71" s="2181"/>
      <c r="MNW71" s="2182"/>
      <c r="MNX71" s="2182"/>
      <c r="MNY71" s="2182"/>
      <c r="MNZ71" s="2182"/>
      <c r="MOA71" s="2182"/>
      <c r="MOB71" s="2181"/>
      <c r="MOC71" s="2182"/>
      <c r="MOD71" s="2182"/>
      <c r="MOE71" s="2182"/>
      <c r="MOF71" s="2182"/>
      <c r="MOG71" s="2182"/>
      <c r="MOH71" s="2181"/>
      <c r="MOI71" s="2182"/>
      <c r="MOJ71" s="2182"/>
      <c r="MOK71" s="2182"/>
      <c r="MOL71" s="2182"/>
      <c r="MOM71" s="2182"/>
      <c r="MON71" s="2181"/>
      <c r="MOO71" s="2182"/>
      <c r="MOP71" s="2182"/>
      <c r="MOQ71" s="2182"/>
      <c r="MOR71" s="2182"/>
      <c r="MOS71" s="2182"/>
      <c r="MOT71" s="2181"/>
      <c r="MOU71" s="2182"/>
      <c r="MOV71" s="2182"/>
      <c r="MOW71" s="2182"/>
      <c r="MOX71" s="2182"/>
      <c r="MOY71" s="2182"/>
      <c r="MOZ71" s="2181"/>
      <c r="MPA71" s="2182"/>
      <c r="MPB71" s="2182"/>
      <c r="MPC71" s="2182"/>
      <c r="MPD71" s="2182"/>
      <c r="MPE71" s="2182"/>
      <c r="MPF71" s="2181"/>
      <c r="MPG71" s="2182"/>
      <c r="MPH71" s="2182"/>
      <c r="MPI71" s="2182"/>
      <c r="MPJ71" s="2182"/>
      <c r="MPK71" s="2182"/>
      <c r="MPL71" s="2181"/>
      <c r="MPM71" s="2182"/>
      <c r="MPN71" s="2182"/>
      <c r="MPO71" s="2182"/>
      <c r="MPP71" s="2182"/>
      <c r="MPQ71" s="2182"/>
      <c r="MPR71" s="2181"/>
      <c r="MPS71" s="2182"/>
      <c r="MPT71" s="2182"/>
      <c r="MPU71" s="2182"/>
      <c r="MPV71" s="2182"/>
      <c r="MPW71" s="2182"/>
      <c r="MPX71" s="2181"/>
      <c r="MPY71" s="2182"/>
      <c r="MPZ71" s="2182"/>
      <c r="MQA71" s="2182"/>
      <c r="MQB71" s="2182"/>
      <c r="MQC71" s="2182"/>
      <c r="MQD71" s="2181"/>
      <c r="MQE71" s="2182"/>
      <c r="MQF71" s="2182"/>
      <c r="MQG71" s="2182"/>
      <c r="MQH71" s="2182"/>
      <c r="MQI71" s="2182"/>
      <c r="MQJ71" s="2181"/>
      <c r="MQK71" s="2182"/>
      <c r="MQL71" s="2182"/>
      <c r="MQM71" s="2182"/>
      <c r="MQN71" s="2182"/>
      <c r="MQO71" s="2182"/>
      <c r="MQP71" s="2181"/>
      <c r="MQQ71" s="2182"/>
      <c r="MQR71" s="2182"/>
      <c r="MQS71" s="2182"/>
      <c r="MQT71" s="2182"/>
      <c r="MQU71" s="2182"/>
      <c r="MQV71" s="2181"/>
      <c r="MQW71" s="2182"/>
      <c r="MQX71" s="2182"/>
      <c r="MQY71" s="2182"/>
      <c r="MQZ71" s="2182"/>
      <c r="MRA71" s="2182"/>
      <c r="MRB71" s="2181"/>
      <c r="MRC71" s="2182"/>
      <c r="MRD71" s="2182"/>
      <c r="MRE71" s="2182"/>
      <c r="MRF71" s="2182"/>
      <c r="MRG71" s="2182"/>
      <c r="MRH71" s="2181"/>
      <c r="MRI71" s="2182"/>
      <c r="MRJ71" s="2182"/>
      <c r="MRK71" s="2182"/>
      <c r="MRL71" s="2182"/>
      <c r="MRM71" s="2182"/>
      <c r="MRN71" s="2181"/>
      <c r="MRO71" s="2182"/>
      <c r="MRP71" s="2182"/>
      <c r="MRQ71" s="2182"/>
      <c r="MRR71" s="2182"/>
      <c r="MRS71" s="2182"/>
      <c r="MRT71" s="2181"/>
      <c r="MRU71" s="2182"/>
      <c r="MRV71" s="2182"/>
      <c r="MRW71" s="2182"/>
      <c r="MRX71" s="2182"/>
      <c r="MRY71" s="2182"/>
      <c r="MRZ71" s="2181"/>
      <c r="MSA71" s="2182"/>
      <c r="MSB71" s="2182"/>
      <c r="MSC71" s="2182"/>
      <c r="MSD71" s="2182"/>
      <c r="MSE71" s="2182"/>
      <c r="MSF71" s="2181"/>
      <c r="MSG71" s="2182"/>
      <c r="MSH71" s="2182"/>
      <c r="MSI71" s="2182"/>
      <c r="MSJ71" s="2182"/>
      <c r="MSK71" s="2182"/>
      <c r="MSL71" s="2181"/>
      <c r="MSM71" s="2182"/>
      <c r="MSN71" s="2182"/>
      <c r="MSO71" s="2182"/>
      <c r="MSP71" s="2182"/>
      <c r="MSQ71" s="2182"/>
      <c r="MSR71" s="2181"/>
      <c r="MSS71" s="2182"/>
      <c r="MST71" s="2182"/>
      <c r="MSU71" s="2182"/>
      <c r="MSV71" s="2182"/>
      <c r="MSW71" s="2182"/>
      <c r="MSX71" s="2181"/>
      <c r="MSY71" s="2182"/>
      <c r="MSZ71" s="2182"/>
      <c r="MTA71" s="2182"/>
      <c r="MTB71" s="2182"/>
      <c r="MTC71" s="2182"/>
      <c r="MTD71" s="2181"/>
      <c r="MTE71" s="2182"/>
      <c r="MTF71" s="2182"/>
      <c r="MTG71" s="2182"/>
      <c r="MTH71" s="2182"/>
      <c r="MTI71" s="2182"/>
      <c r="MTJ71" s="2181"/>
      <c r="MTK71" s="2182"/>
      <c r="MTL71" s="2182"/>
      <c r="MTM71" s="2182"/>
      <c r="MTN71" s="2182"/>
      <c r="MTO71" s="2182"/>
      <c r="MTP71" s="2181"/>
      <c r="MTQ71" s="2182"/>
      <c r="MTR71" s="2182"/>
      <c r="MTS71" s="2182"/>
      <c r="MTT71" s="2182"/>
      <c r="MTU71" s="2182"/>
      <c r="MTV71" s="2181"/>
      <c r="MTW71" s="2182"/>
      <c r="MTX71" s="2182"/>
      <c r="MTY71" s="2182"/>
      <c r="MTZ71" s="2182"/>
      <c r="MUA71" s="2182"/>
      <c r="MUB71" s="2181"/>
      <c r="MUC71" s="2182"/>
      <c r="MUD71" s="2182"/>
      <c r="MUE71" s="2182"/>
      <c r="MUF71" s="2182"/>
      <c r="MUG71" s="2182"/>
      <c r="MUH71" s="2181"/>
      <c r="MUI71" s="2182"/>
      <c r="MUJ71" s="2182"/>
      <c r="MUK71" s="2182"/>
      <c r="MUL71" s="2182"/>
      <c r="MUM71" s="2182"/>
      <c r="MUN71" s="2181"/>
      <c r="MUO71" s="2182"/>
      <c r="MUP71" s="2182"/>
      <c r="MUQ71" s="2182"/>
      <c r="MUR71" s="2182"/>
      <c r="MUS71" s="2182"/>
      <c r="MUT71" s="2181"/>
      <c r="MUU71" s="2182"/>
      <c r="MUV71" s="2182"/>
      <c r="MUW71" s="2182"/>
      <c r="MUX71" s="2182"/>
      <c r="MUY71" s="2182"/>
      <c r="MUZ71" s="2181"/>
      <c r="MVA71" s="2182"/>
      <c r="MVB71" s="2182"/>
      <c r="MVC71" s="2182"/>
      <c r="MVD71" s="2182"/>
      <c r="MVE71" s="2182"/>
      <c r="MVF71" s="2181"/>
      <c r="MVG71" s="2182"/>
      <c r="MVH71" s="2182"/>
      <c r="MVI71" s="2182"/>
      <c r="MVJ71" s="2182"/>
      <c r="MVK71" s="2182"/>
      <c r="MVL71" s="2181"/>
      <c r="MVM71" s="2182"/>
      <c r="MVN71" s="2182"/>
      <c r="MVO71" s="2182"/>
      <c r="MVP71" s="2182"/>
      <c r="MVQ71" s="2182"/>
      <c r="MVR71" s="2181"/>
      <c r="MVS71" s="2182"/>
      <c r="MVT71" s="2182"/>
      <c r="MVU71" s="2182"/>
      <c r="MVV71" s="2182"/>
      <c r="MVW71" s="2182"/>
      <c r="MVX71" s="2181"/>
      <c r="MVY71" s="2182"/>
      <c r="MVZ71" s="2182"/>
      <c r="MWA71" s="2182"/>
      <c r="MWB71" s="2182"/>
      <c r="MWC71" s="2182"/>
      <c r="MWD71" s="2181"/>
      <c r="MWE71" s="2182"/>
      <c r="MWF71" s="2182"/>
      <c r="MWG71" s="2182"/>
      <c r="MWH71" s="2182"/>
      <c r="MWI71" s="2182"/>
      <c r="MWJ71" s="2181"/>
      <c r="MWK71" s="2182"/>
      <c r="MWL71" s="2182"/>
      <c r="MWM71" s="2182"/>
      <c r="MWN71" s="2182"/>
      <c r="MWO71" s="2182"/>
      <c r="MWP71" s="2181"/>
      <c r="MWQ71" s="2182"/>
      <c r="MWR71" s="2182"/>
      <c r="MWS71" s="2182"/>
      <c r="MWT71" s="2182"/>
      <c r="MWU71" s="2182"/>
      <c r="MWV71" s="2181"/>
      <c r="MWW71" s="2182"/>
      <c r="MWX71" s="2182"/>
      <c r="MWY71" s="2182"/>
      <c r="MWZ71" s="2182"/>
      <c r="MXA71" s="2182"/>
      <c r="MXB71" s="2181"/>
      <c r="MXC71" s="2182"/>
      <c r="MXD71" s="2182"/>
      <c r="MXE71" s="2182"/>
      <c r="MXF71" s="2182"/>
      <c r="MXG71" s="2182"/>
      <c r="MXH71" s="2181"/>
      <c r="MXI71" s="2182"/>
      <c r="MXJ71" s="2182"/>
      <c r="MXK71" s="2182"/>
      <c r="MXL71" s="2182"/>
      <c r="MXM71" s="2182"/>
      <c r="MXN71" s="2181"/>
      <c r="MXO71" s="2182"/>
      <c r="MXP71" s="2182"/>
      <c r="MXQ71" s="2182"/>
      <c r="MXR71" s="2182"/>
      <c r="MXS71" s="2182"/>
      <c r="MXT71" s="2181"/>
      <c r="MXU71" s="2182"/>
      <c r="MXV71" s="2182"/>
      <c r="MXW71" s="2182"/>
      <c r="MXX71" s="2182"/>
      <c r="MXY71" s="2182"/>
      <c r="MXZ71" s="2181"/>
      <c r="MYA71" s="2182"/>
      <c r="MYB71" s="2182"/>
      <c r="MYC71" s="2182"/>
      <c r="MYD71" s="2182"/>
      <c r="MYE71" s="2182"/>
      <c r="MYF71" s="2181"/>
      <c r="MYG71" s="2182"/>
      <c r="MYH71" s="2182"/>
      <c r="MYI71" s="2182"/>
      <c r="MYJ71" s="2182"/>
      <c r="MYK71" s="2182"/>
      <c r="MYL71" s="2181"/>
      <c r="MYM71" s="2182"/>
      <c r="MYN71" s="2182"/>
      <c r="MYO71" s="2182"/>
      <c r="MYP71" s="2182"/>
      <c r="MYQ71" s="2182"/>
      <c r="MYR71" s="2181"/>
      <c r="MYS71" s="2182"/>
      <c r="MYT71" s="2182"/>
      <c r="MYU71" s="2182"/>
      <c r="MYV71" s="2182"/>
      <c r="MYW71" s="2182"/>
      <c r="MYX71" s="2181"/>
      <c r="MYY71" s="2182"/>
      <c r="MYZ71" s="2182"/>
      <c r="MZA71" s="2182"/>
      <c r="MZB71" s="2182"/>
      <c r="MZC71" s="2182"/>
      <c r="MZD71" s="2181"/>
      <c r="MZE71" s="2182"/>
      <c r="MZF71" s="2182"/>
      <c r="MZG71" s="2182"/>
      <c r="MZH71" s="2182"/>
      <c r="MZI71" s="2182"/>
      <c r="MZJ71" s="2181"/>
      <c r="MZK71" s="2182"/>
      <c r="MZL71" s="2182"/>
      <c r="MZM71" s="2182"/>
      <c r="MZN71" s="2182"/>
      <c r="MZO71" s="2182"/>
      <c r="MZP71" s="2181"/>
      <c r="MZQ71" s="2182"/>
      <c r="MZR71" s="2182"/>
      <c r="MZS71" s="2182"/>
      <c r="MZT71" s="2182"/>
      <c r="MZU71" s="2182"/>
      <c r="MZV71" s="2181"/>
      <c r="MZW71" s="2182"/>
      <c r="MZX71" s="2182"/>
      <c r="MZY71" s="2182"/>
      <c r="MZZ71" s="2182"/>
      <c r="NAA71" s="2182"/>
      <c r="NAB71" s="2181"/>
      <c r="NAC71" s="2182"/>
      <c r="NAD71" s="2182"/>
      <c r="NAE71" s="2182"/>
      <c r="NAF71" s="2182"/>
      <c r="NAG71" s="2182"/>
      <c r="NAH71" s="2181"/>
      <c r="NAI71" s="2182"/>
      <c r="NAJ71" s="2182"/>
      <c r="NAK71" s="2182"/>
      <c r="NAL71" s="2182"/>
      <c r="NAM71" s="2182"/>
      <c r="NAN71" s="2181"/>
      <c r="NAO71" s="2182"/>
      <c r="NAP71" s="2182"/>
      <c r="NAQ71" s="2182"/>
      <c r="NAR71" s="2182"/>
      <c r="NAS71" s="2182"/>
      <c r="NAT71" s="2181"/>
      <c r="NAU71" s="2182"/>
      <c r="NAV71" s="2182"/>
      <c r="NAW71" s="2182"/>
      <c r="NAX71" s="2182"/>
      <c r="NAY71" s="2182"/>
      <c r="NAZ71" s="2181"/>
      <c r="NBA71" s="2182"/>
      <c r="NBB71" s="2182"/>
      <c r="NBC71" s="2182"/>
      <c r="NBD71" s="2182"/>
      <c r="NBE71" s="2182"/>
      <c r="NBF71" s="2181"/>
      <c r="NBG71" s="2182"/>
      <c r="NBH71" s="2182"/>
      <c r="NBI71" s="2182"/>
      <c r="NBJ71" s="2182"/>
      <c r="NBK71" s="2182"/>
      <c r="NBL71" s="2181"/>
      <c r="NBM71" s="2182"/>
      <c r="NBN71" s="2182"/>
      <c r="NBO71" s="2182"/>
      <c r="NBP71" s="2182"/>
      <c r="NBQ71" s="2182"/>
      <c r="NBR71" s="2181"/>
      <c r="NBS71" s="2182"/>
      <c r="NBT71" s="2182"/>
      <c r="NBU71" s="2182"/>
      <c r="NBV71" s="2182"/>
      <c r="NBW71" s="2182"/>
      <c r="NBX71" s="2181"/>
      <c r="NBY71" s="2182"/>
      <c r="NBZ71" s="2182"/>
      <c r="NCA71" s="2182"/>
      <c r="NCB71" s="2182"/>
      <c r="NCC71" s="2182"/>
      <c r="NCD71" s="2181"/>
      <c r="NCE71" s="2182"/>
      <c r="NCF71" s="2182"/>
      <c r="NCG71" s="2182"/>
      <c r="NCH71" s="2182"/>
      <c r="NCI71" s="2182"/>
      <c r="NCJ71" s="2181"/>
      <c r="NCK71" s="2182"/>
      <c r="NCL71" s="2182"/>
      <c r="NCM71" s="2182"/>
      <c r="NCN71" s="2182"/>
      <c r="NCO71" s="2182"/>
      <c r="NCP71" s="2181"/>
      <c r="NCQ71" s="2182"/>
      <c r="NCR71" s="2182"/>
      <c r="NCS71" s="2182"/>
      <c r="NCT71" s="2182"/>
      <c r="NCU71" s="2182"/>
      <c r="NCV71" s="2181"/>
      <c r="NCW71" s="2182"/>
      <c r="NCX71" s="2182"/>
      <c r="NCY71" s="2182"/>
      <c r="NCZ71" s="2182"/>
      <c r="NDA71" s="2182"/>
      <c r="NDB71" s="2181"/>
      <c r="NDC71" s="2182"/>
      <c r="NDD71" s="2182"/>
      <c r="NDE71" s="2182"/>
      <c r="NDF71" s="2182"/>
      <c r="NDG71" s="2182"/>
      <c r="NDH71" s="2181"/>
      <c r="NDI71" s="2182"/>
      <c r="NDJ71" s="2182"/>
      <c r="NDK71" s="2182"/>
      <c r="NDL71" s="2182"/>
      <c r="NDM71" s="2182"/>
      <c r="NDN71" s="2181"/>
      <c r="NDO71" s="2182"/>
      <c r="NDP71" s="2182"/>
      <c r="NDQ71" s="2182"/>
      <c r="NDR71" s="2182"/>
      <c r="NDS71" s="2182"/>
      <c r="NDT71" s="2181"/>
      <c r="NDU71" s="2182"/>
      <c r="NDV71" s="2182"/>
      <c r="NDW71" s="2182"/>
      <c r="NDX71" s="2182"/>
      <c r="NDY71" s="2182"/>
      <c r="NDZ71" s="2181"/>
      <c r="NEA71" s="2182"/>
      <c r="NEB71" s="2182"/>
      <c r="NEC71" s="2182"/>
      <c r="NED71" s="2182"/>
      <c r="NEE71" s="2182"/>
      <c r="NEF71" s="2181"/>
      <c r="NEG71" s="2182"/>
      <c r="NEH71" s="2182"/>
      <c r="NEI71" s="2182"/>
      <c r="NEJ71" s="2182"/>
      <c r="NEK71" s="2182"/>
      <c r="NEL71" s="2181"/>
      <c r="NEM71" s="2182"/>
      <c r="NEN71" s="2182"/>
      <c r="NEO71" s="2182"/>
      <c r="NEP71" s="2182"/>
      <c r="NEQ71" s="2182"/>
      <c r="NER71" s="2181"/>
      <c r="NES71" s="2182"/>
      <c r="NET71" s="2182"/>
      <c r="NEU71" s="2182"/>
      <c r="NEV71" s="2182"/>
      <c r="NEW71" s="2182"/>
      <c r="NEX71" s="2181"/>
      <c r="NEY71" s="2182"/>
      <c r="NEZ71" s="2182"/>
      <c r="NFA71" s="2182"/>
      <c r="NFB71" s="2182"/>
      <c r="NFC71" s="2182"/>
      <c r="NFD71" s="2181"/>
      <c r="NFE71" s="2182"/>
      <c r="NFF71" s="2182"/>
      <c r="NFG71" s="2182"/>
      <c r="NFH71" s="2182"/>
      <c r="NFI71" s="2182"/>
      <c r="NFJ71" s="2181"/>
      <c r="NFK71" s="2182"/>
      <c r="NFL71" s="2182"/>
      <c r="NFM71" s="2182"/>
      <c r="NFN71" s="2182"/>
      <c r="NFO71" s="2182"/>
      <c r="NFP71" s="2181"/>
      <c r="NFQ71" s="2182"/>
      <c r="NFR71" s="2182"/>
      <c r="NFS71" s="2182"/>
      <c r="NFT71" s="2182"/>
      <c r="NFU71" s="2182"/>
      <c r="NFV71" s="2181"/>
      <c r="NFW71" s="2182"/>
      <c r="NFX71" s="2182"/>
      <c r="NFY71" s="2182"/>
      <c r="NFZ71" s="2182"/>
      <c r="NGA71" s="2182"/>
      <c r="NGB71" s="2181"/>
      <c r="NGC71" s="2182"/>
      <c r="NGD71" s="2182"/>
      <c r="NGE71" s="2182"/>
      <c r="NGF71" s="2182"/>
      <c r="NGG71" s="2182"/>
      <c r="NGH71" s="2181"/>
      <c r="NGI71" s="2182"/>
      <c r="NGJ71" s="2182"/>
      <c r="NGK71" s="2182"/>
      <c r="NGL71" s="2182"/>
      <c r="NGM71" s="2182"/>
      <c r="NGN71" s="2181"/>
      <c r="NGO71" s="2182"/>
      <c r="NGP71" s="2182"/>
      <c r="NGQ71" s="2182"/>
      <c r="NGR71" s="2182"/>
      <c r="NGS71" s="2182"/>
      <c r="NGT71" s="2181"/>
      <c r="NGU71" s="2182"/>
      <c r="NGV71" s="2182"/>
      <c r="NGW71" s="2182"/>
      <c r="NGX71" s="2182"/>
      <c r="NGY71" s="2182"/>
      <c r="NGZ71" s="2181"/>
      <c r="NHA71" s="2182"/>
      <c r="NHB71" s="2182"/>
      <c r="NHC71" s="2182"/>
      <c r="NHD71" s="2182"/>
      <c r="NHE71" s="2182"/>
      <c r="NHF71" s="2181"/>
      <c r="NHG71" s="2182"/>
      <c r="NHH71" s="2182"/>
      <c r="NHI71" s="2182"/>
      <c r="NHJ71" s="2182"/>
      <c r="NHK71" s="2182"/>
      <c r="NHL71" s="2181"/>
      <c r="NHM71" s="2182"/>
      <c r="NHN71" s="2182"/>
      <c r="NHO71" s="2182"/>
      <c r="NHP71" s="2182"/>
      <c r="NHQ71" s="2182"/>
      <c r="NHR71" s="2181"/>
      <c r="NHS71" s="2182"/>
      <c r="NHT71" s="2182"/>
      <c r="NHU71" s="2182"/>
      <c r="NHV71" s="2182"/>
      <c r="NHW71" s="2182"/>
      <c r="NHX71" s="2181"/>
      <c r="NHY71" s="2182"/>
      <c r="NHZ71" s="2182"/>
      <c r="NIA71" s="2182"/>
      <c r="NIB71" s="2182"/>
      <c r="NIC71" s="2182"/>
      <c r="NID71" s="2181"/>
      <c r="NIE71" s="2182"/>
      <c r="NIF71" s="2182"/>
      <c r="NIG71" s="2182"/>
      <c r="NIH71" s="2182"/>
      <c r="NII71" s="2182"/>
      <c r="NIJ71" s="2181"/>
      <c r="NIK71" s="2182"/>
      <c r="NIL71" s="2182"/>
      <c r="NIM71" s="2182"/>
      <c r="NIN71" s="2182"/>
      <c r="NIO71" s="2182"/>
      <c r="NIP71" s="2181"/>
      <c r="NIQ71" s="2182"/>
      <c r="NIR71" s="2182"/>
      <c r="NIS71" s="2182"/>
      <c r="NIT71" s="2182"/>
      <c r="NIU71" s="2182"/>
      <c r="NIV71" s="2181"/>
      <c r="NIW71" s="2182"/>
      <c r="NIX71" s="2182"/>
      <c r="NIY71" s="2182"/>
      <c r="NIZ71" s="2182"/>
      <c r="NJA71" s="2182"/>
      <c r="NJB71" s="2181"/>
      <c r="NJC71" s="2182"/>
      <c r="NJD71" s="2182"/>
      <c r="NJE71" s="2182"/>
      <c r="NJF71" s="2182"/>
      <c r="NJG71" s="2182"/>
      <c r="NJH71" s="2181"/>
      <c r="NJI71" s="2182"/>
      <c r="NJJ71" s="2182"/>
      <c r="NJK71" s="2182"/>
      <c r="NJL71" s="2182"/>
      <c r="NJM71" s="2182"/>
      <c r="NJN71" s="2181"/>
      <c r="NJO71" s="2182"/>
      <c r="NJP71" s="2182"/>
      <c r="NJQ71" s="2182"/>
      <c r="NJR71" s="2182"/>
      <c r="NJS71" s="2182"/>
      <c r="NJT71" s="2181"/>
      <c r="NJU71" s="2182"/>
      <c r="NJV71" s="2182"/>
      <c r="NJW71" s="2182"/>
      <c r="NJX71" s="2182"/>
      <c r="NJY71" s="2182"/>
      <c r="NJZ71" s="2181"/>
      <c r="NKA71" s="2182"/>
      <c r="NKB71" s="2182"/>
      <c r="NKC71" s="2182"/>
      <c r="NKD71" s="2182"/>
      <c r="NKE71" s="2182"/>
      <c r="NKF71" s="2181"/>
      <c r="NKG71" s="2182"/>
      <c r="NKH71" s="2182"/>
      <c r="NKI71" s="2182"/>
      <c r="NKJ71" s="2182"/>
      <c r="NKK71" s="2182"/>
      <c r="NKL71" s="2181"/>
      <c r="NKM71" s="2182"/>
      <c r="NKN71" s="2182"/>
      <c r="NKO71" s="2182"/>
      <c r="NKP71" s="2182"/>
      <c r="NKQ71" s="2182"/>
      <c r="NKR71" s="2181"/>
      <c r="NKS71" s="2182"/>
      <c r="NKT71" s="2182"/>
      <c r="NKU71" s="2182"/>
      <c r="NKV71" s="2182"/>
      <c r="NKW71" s="2182"/>
      <c r="NKX71" s="2181"/>
      <c r="NKY71" s="2182"/>
      <c r="NKZ71" s="2182"/>
      <c r="NLA71" s="2182"/>
      <c r="NLB71" s="2182"/>
      <c r="NLC71" s="2182"/>
      <c r="NLD71" s="2181"/>
      <c r="NLE71" s="2182"/>
      <c r="NLF71" s="2182"/>
      <c r="NLG71" s="2182"/>
      <c r="NLH71" s="2182"/>
      <c r="NLI71" s="2182"/>
      <c r="NLJ71" s="2181"/>
      <c r="NLK71" s="2182"/>
      <c r="NLL71" s="2182"/>
      <c r="NLM71" s="2182"/>
      <c r="NLN71" s="2182"/>
      <c r="NLO71" s="2182"/>
      <c r="NLP71" s="2181"/>
      <c r="NLQ71" s="2182"/>
      <c r="NLR71" s="2182"/>
      <c r="NLS71" s="2182"/>
      <c r="NLT71" s="2182"/>
      <c r="NLU71" s="2182"/>
      <c r="NLV71" s="2181"/>
      <c r="NLW71" s="2182"/>
      <c r="NLX71" s="2182"/>
      <c r="NLY71" s="2182"/>
      <c r="NLZ71" s="2182"/>
      <c r="NMA71" s="2182"/>
      <c r="NMB71" s="2181"/>
      <c r="NMC71" s="2182"/>
      <c r="NMD71" s="2182"/>
      <c r="NME71" s="2182"/>
      <c r="NMF71" s="2182"/>
      <c r="NMG71" s="2182"/>
      <c r="NMH71" s="2181"/>
      <c r="NMI71" s="2182"/>
      <c r="NMJ71" s="2182"/>
      <c r="NMK71" s="2182"/>
      <c r="NML71" s="2182"/>
      <c r="NMM71" s="2182"/>
      <c r="NMN71" s="2181"/>
      <c r="NMO71" s="2182"/>
      <c r="NMP71" s="2182"/>
      <c r="NMQ71" s="2182"/>
      <c r="NMR71" s="2182"/>
      <c r="NMS71" s="2182"/>
      <c r="NMT71" s="2181"/>
      <c r="NMU71" s="2182"/>
      <c r="NMV71" s="2182"/>
      <c r="NMW71" s="2182"/>
      <c r="NMX71" s="2182"/>
      <c r="NMY71" s="2182"/>
      <c r="NMZ71" s="2181"/>
      <c r="NNA71" s="2182"/>
      <c r="NNB71" s="2182"/>
      <c r="NNC71" s="2182"/>
      <c r="NND71" s="2182"/>
      <c r="NNE71" s="2182"/>
      <c r="NNF71" s="2181"/>
      <c r="NNG71" s="2182"/>
      <c r="NNH71" s="2182"/>
      <c r="NNI71" s="2182"/>
      <c r="NNJ71" s="2182"/>
      <c r="NNK71" s="2182"/>
      <c r="NNL71" s="2181"/>
      <c r="NNM71" s="2182"/>
      <c r="NNN71" s="2182"/>
      <c r="NNO71" s="2182"/>
      <c r="NNP71" s="2182"/>
      <c r="NNQ71" s="2182"/>
      <c r="NNR71" s="2181"/>
      <c r="NNS71" s="2182"/>
      <c r="NNT71" s="2182"/>
      <c r="NNU71" s="2182"/>
      <c r="NNV71" s="2182"/>
      <c r="NNW71" s="2182"/>
      <c r="NNX71" s="2181"/>
      <c r="NNY71" s="2182"/>
      <c r="NNZ71" s="2182"/>
      <c r="NOA71" s="2182"/>
      <c r="NOB71" s="2182"/>
      <c r="NOC71" s="2182"/>
      <c r="NOD71" s="2181"/>
      <c r="NOE71" s="2182"/>
      <c r="NOF71" s="2182"/>
      <c r="NOG71" s="2182"/>
      <c r="NOH71" s="2182"/>
      <c r="NOI71" s="2182"/>
      <c r="NOJ71" s="2181"/>
      <c r="NOK71" s="2182"/>
      <c r="NOL71" s="2182"/>
      <c r="NOM71" s="2182"/>
      <c r="NON71" s="2182"/>
      <c r="NOO71" s="2182"/>
      <c r="NOP71" s="2181"/>
      <c r="NOQ71" s="2182"/>
      <c r="NOR71" s="2182"/>
      <c r="NOS71" s="2182"/>
      <c r="NOT71" s="2182"/>
      <c r="NOU71" s="2182"/>
      <c r="NOV71" s="2181"/>
      <c r="NOW71" s="2182"/>
      <c r="NOX71" s="2182"/>
      <c r="NOY71" s="2182"/>
      <c r="NOZ71" s="2182"/>
      <c r="NPA71" s="2182"/>
      <c r="NPB71" s="2181"/>
      <c r="NPC71" s="2182"/>
      <c r="NPD71" s="2182"/>
      <c r="NPE71" s="2182"/>
      <c r="NPF71" s="2182"/>
      <c r="NPG71" s="2182"/>
      <c r="NPH71" s="2181"/>
      <c r="NPI71" s="2182"/>
      <c r="NPJ71" s="2182"/>
      <c r="NPK71" s="2182"/>
      <c r="NPL71" s="2182"/>
      <c r="NPM71" s="2182"/>
      <c r="NPN71" s="2181"/>
      <c r="NPO71" s="2182"/>
      <c r="NPP71" s="2182"/>
      <c r="NPQ71" s="2182"/>
      <c r="NPR71" s="2182"/>
      <c r="NPS71" s="2182"/>
      <c r="NPT71" s="2181"/>
      <c r="NPU71" s="2182"/>
      <c r="NPV71" s="2182"/>
      <c r="NPW71" s="2182"/>
      <c r="NPX71" s="2182"/>
      <c r="NPY71" s="2182"/>
      <c r="NPZ71" s="2181"/>
      <c r="NQA71" s="2182"/>
      <c r="NQB71" s="2182"/>
      <c r="NQC71" s="2182"/>
      <c r="NQD71" s="2182"/>
      <c r="NQE71" s="2182"/>
      <c r="NQF71" s="2181"/>
      <c r="NQG71" s="2182"/>
      <c r="NQH71" s="2182"/>
      <c r="NQI71" s="2182"/>
      <c r="NQJ71" s="2182"/>
      <c r="NQK71" s="2182"/>
      <c r="NQL71" s="2181"/>
      <c r="NQM71" s="2182"/>
      <c r="NQN71" s="2182"/>
      <c r="NQO71" s="2182"/>
      <c r="NQP71" s="2182"/>
      <c r="NQQ71" s="2182"/>
      <c r="NQR71" s="2181"/>
      <c r="NQS71" s="2182"/>
      <c r="NQT71" s="2182"/>
      <c r="NQU71" s="2182"/>
      <c r="NQV71" s="2182"/>
      <c r="NQW71" s="2182"/>
      <c r="NQX71" s="2181"/>
      <c r="NQY71" s="2182"/>
      <c r="NQZ71" s="2182"/>
      <c r="NRA71" s="2182"/>
      <c r="NRB71" s="2182"/>
      <c r="NRC71" s="2182"/>
      <c r="NRD71" s="2181"/>
      <c r="NRE71" s="2182"/>
      <c r="NRF71" s="2182"/>
      <c r="NRG71" s="2182"/>
      <c r="NRH71" s="2182"/>
      <c r="NRI71" s="2182"/>
      <c r="NRJ71" s="2181"/>
      <c r="NRK71" s="2182"/>
      <c r="NRL71" s="2182"/>
      <c r="NRM71" s="2182"/>
      <c r="NRN71" s="2182"/>
      <c r="NRO71" s="2182"/>
      <c r="NRP71" s="2181"/>
      <c r="NRQ71" s="2182"/>
      <c r="NRR71" s="2182"/>
      <c r="NRS71" s="2182"/>
      <c r="NRT71" s="2182"/>
      <c r="NRU71" s="2182"/>
      <c r="NRV71" s="2181"/>
      <c r="NRW71" s="2182"/>
      <c r="NRX71" s="2182"/>
      <c r="NRY71" s="2182"/>
      <c r="NRZ71" s="2182"/>
      <c r="NSA71" s="2182"/>
      <c r="NSB71" s="2181"/>
      <c r="NSC71" s="2182"/>
      <c r="NSD71" s="2182"/>
      <c r="NSE71" s="2182"/>
      <c r="NSF71" s="2182"/>
      <c r="NSG71" s="2182"/>
      <c r="NSH71" s="2181"/>
      <c r="NSI71" s="2182"/>
      <c r="NSJ71" s="2182"/>
      <c r="NSK71" s="2182"/>
      <c r="NSL71" s="2182"/>
      <c r="NSM71" s="2182"/>
      <c r="NSN71" s="2181"/>
      <c r="NSO71" s="2182"/>
      <c r="NSP71" s="2182"/>
      <c r="NSQ71" s="2182"/>
      <c r="NSR71" s="2182"/>
      <c r="NSS71" s="2182"/>
      <c r="NST71" s="2181"/>
      <c r="NSU71" s="2182"/>
      <c r="NSV71" s="2182"/>
      <c r="NSW71" s="2182"/>
      <c r="NSX71" s="2182"/>
      <c r="NSY71" s="2182"/>
      <c r="NSZ71" s="2181"/>
      <c r="NTA71" s="2182"/>
      <c r="NTB71" s="2182"/>
      <c r="NTC71" s="2182"/>
      <c r="NTD71" s="2182"/>
      <c r="NTE71" s="2182"/>
      <c r="NTF71" s="2181"/>
      <c r="NTG71" s="2182"/>
      <c r="NTH71" s="2182"/>
      <c r="NTI71" s="2182"/>
      <c r="NTJ71" s="2182"/>
      <c r="NTK71" s="2182"/>
      <c r="NTL71" s="2181"/>
      <c r="NTM71" s="2182"/>
      <c r="NTN71" s="2182"/>
      <c r="NTO71" s="2182"/>
      <c r="NTP71" s="2182"/>
      <c r="NTQ71" s="2182"/>
      <c r="NTR71" s="2181"/>
      <c r="NTS71" s="2182"/>
      <c r="NTT71" s="2182"/>
      <c r="NTU71" s="2182"/>
      <c r="NTV71" s="2182"/>
      <c r="NTW71" s="2182"/>
      <c r="NTX71" s="2181"/>
      <c r="NTY71" s="2182"/>
      <c r="NTZ71" s="2182"/>
      <c r="NUA71" s="2182"/>
      <c r="NUB71" s="2182"/>
      <c r="NUC71" s="2182"/>
      <c r="NUD71" s="2181"/>
      <c r="NUE71" s="2182"/>
      <c r="NUF71" s="2182"/>
      <c r="NUG71" s="2182"/>
      <c r="NUH71" s="2182"/>
      <c r="NUI71" s="2182"/>
      <c r="NUJ71" s="2181"/>
      <c r="NUK71" s="2182"/>
      <c r="NUL71" s="2182"/>
      <c r="NUM71" s="2182"/>
      <c r="NUN71" s="2182"/>
      <c r="NUO71" s="2182"/>
      <c r="NUP71" s="2181"/>
      <c r="NUQ71" s="2182"/>
      <c r="NUR71" s="2182"/>
      <c r="NUS71" s="2182"/>
      <c r="NUT71" s="2182"/>
      <c r="NUU71" s="2182"/>
      <c r="NUV71" s="2181"/>
      <c r="NUW71" s="2182"/>
      <c r="NUX71" s="2182"/>
      <c r="NUY71" s="2182"/>
      <c r="NUZ71" s="2182"/>
      <c r="NVA71" s="2182"/>
      <c r="NVB71" s="2181"/>
      <c r="NVC71" s="2182"/>
      <c r="NVD71" s="2182"/>
      <c r="NVE71" s="2182"/>
      <c r="NVF71" s="2182"/>
      <c r="NVG71" s="2182"/>
      <c r="NVH71" s="2181"/>
      <c r="NVI71" s="2182"/>
      <c r="NVJ71" s="2182"/>
      <c r="NVK71" s="2182"/>
      <c r="NVL71" s="2182"/>
      <c r="NVM71" s="2182"/>
      <c r="NVN71" s="2181"/>
      <c r="NVO71" s="2182"/>
      <c r="NVP71" s="2182"/>
      <c r="NVQ71" s="2182"/>
      <c r="NVR71" s="2182"/>
      <c r="NVS71" s="2182"/>
      <c r="NVT71" s="2181"/>
      <c r="NVU71" s="2182"/>
      <c r="NVV71" s="2182"/>
      <c r="NVW71" s="2182"/>
      <c r="NVX71" s="2182"/>
      <c r="NVY71" s="2182"/>
      <c r="NVZ71" s="2181"/>
      <c r="NWA71" s="2182"/>
      <c r="NWB71" s="2182"/>
      <c r="NWC71" s="2182"/>
      <c r="NWD71" s="2182"/>
      <c r="NWE71" s="2182"/>
      <c r="NWF71" s="2181"/>
      <c r="NWG71" s="2182"/>
      <c r="NWH71" s="2182"/>
      <c r="NWI71" s="2182"/>
      <c r="NWJ71" s="2182"/>
      <c r="NWK71" s="2182"/>
      <c r="NWL71" s="2181"/>
      <c r="NWM71" s="2182"/>
      <c r="NWN71" s="2182"/>
      <c r="NWO71" s="2182"/>
      <c r="NWP71" s="2182"/>
      <c r="NWQ71" s="2182"/>
      <c r="NWR71" s="2181"/>
      <c r="NWS71" s="2182"/>
      <c r="NWT71" s="2182"/>
      <c r="NWU71" s="2182"/>
      <c r="NWV71" s="2182"/>
      <c r="NWW71" s="2182"/>
      <c r="NWX71" s="2181"/>
      <c r="NWY71" s="2182"/>
      <c r="NWZ71" s="2182"/>
      <c r="NXA71" s="2182"/>
      <c r="NXB71" s="2182"/>
      <c r="NXC71" s="2182"/>
      <c r="NXD71" s="2181"/>
      <c r="NXE71" s="2182"/>
      <c r="NXF71" s="2182"/>
      <c r="NXG71" s="2182"/>
      <c r="NXH71" s="2182"/>
      <c r="NXI71" s="2182"/>
      <c r="NXJ71" s="2181"/>
      <c r="NXK71" s="2182"/>
      <c r="NXL71" s="2182"/>
      <c r="NXM71" s="2182"/>
      <c r="NXN71" s="2182"/>
      <c r="NXO71" s="2182"/>
      <c r="NXP71" s="2181"/>
      <c r="NXQ71" s="2182"/>
      <c r="NXR71" s="2182"/>
      <c r="NXS71" s="2182"/>
      <c r="NXT71" s="2182"/>
      <c r="NXU71" s="2182"/>
      <c r="NXV71" s="2181"/>
      <c r="NXW71" s="2182"/>
      <c r="NXX71" s="2182"/>
      <c r="NXY71" s="2182"/>
      <c r="NXZ71" s="2182"/>
      <c r="NYA71" s="2182"/>
      <c r="NYB71" s="2181"/>
      <c r="NYC71" s="2182"/>
      <c r="NYD71" s="2182"/>
      <c r="NYE71" s="2182"/>
      <c r="NYF71" s="2182"/>
      <c r="NYG71" s="2182"/>
      <c r="NYH71" s="2181"/>
      <c r="NYI71" s="2182"/>
      <c r="NYJ71" s="2182"/>
      <c r="NYK71" s="2182"/>
      <c r="NYL71" s="2182"/>
      <c r="NYM71" s="2182"/>
      <c r="NYN71" s="2181"/>
      <c r="NYO71" s="2182"/>
      <c r="NYP71" s="2182"/>
      <c r="NYQ71" s="2182"/>
      <c r="NYR71" s="2182"/>
      <c r="NYS71" s="2182"/>
      <c r="NYT71" s="2181"/>
      <c r="NYU71" s="2182"/>
      <c r="NYV71" s="2182"/>
      <c r="NYW71" s="2182"/>
      <c r="NYX71" s="2182"/>
      <c r="NYY71" s="2182"/>
      <c r="NYZ71" s="2181"/>
      <c r="NZA71" s="2182"/>
      <c r="NZB71" s="2182"/>
      <c r="NZC71" s="2182"/>
      <c r="NZD71" s="2182"/>
      <c r="NZE71" s="2182"/>
      <c r="NZF71" s="2181"/>
      <c r="NZG71" s="2182"/>
      <c r="NZH71" s="2182"/>
      <c r="NZI71" s="2182"/>
      <c r="NZJ71" s="2182"/>
      <c r="NZK71" s="2182"/>
      <c r="NZL71" s="2181"/>
      <c r="NZM71" s="2182"/>
      <c r="NZN71" s="2182"/>
      <c r="NZO71" s="2182"/>
      <c r="NZP71" s="2182"/>
      <c r="NZQ71" s="2182"/>
      <c r="NZR71" s="2181"/>
      <c r="NZS71" s="2182"/>
      <c r="NZT71" s="2182"/>
      <c r="NZU71" s="2182"/>
      <c r="NZV71" s="2182"/>
      <c r="NZW71" s="2182"/>
      <c r="NZX71" s="2181"/>
      <c r="NZY71" s="2182"/>
      <c r="NZZ71" s="2182"/>
      <c r="OAA71" s="2182"/>
      <c r="OAB71" s="2182"/>
      <c r="OAC71" s="2182"/>
      <c r="OAD71" s="2181"/>
      <c r="OAE71" s="2182"/>
      <c r="OAF71" s="2182"/>
      <c r="OAG71" s="2182"/>
      <c r="OAH71" s="2182"/>
      <c r="OAI71" s="2182"/>
      <c r="OAJ71" s="2181"/>
      <c r="OAK71" s="2182"/>
      <c r="OAL71" s="2182"/>
      <c r="OAM71" s="2182"/>
      <c r="OAN71" s="2182"/>
      <c r="OAO71" s="2182"/>
      <c r="OAP71" s="2181"/>
      <c r="OAQ71" s="2182"/>
      <c r="OAR71" s="2182"/>
      <c r="OAS71" s="2182"/>
      <c r="OAT71" s="2182"/>
      <c r="OAU71" s="2182"/>
      <c r="OAV71" s="2181"/>
      <c r="OAW71" s="2182"/>
      <c r="OAX71" s="2182"/>
      <c r="OAY71" s="2182"/>
      <c r="OAZ71" s="2182"/>
      <c r="OBA71" s="2182"/>
      <c r="OBB71" s="2181"/>
      <c r="OBC71" s="2182"/>
      <c r="OBD71" s="2182"/>
      <c r="OBE71" s="2182"/>
      <c r="OBF71" s="2182"/>
      <c r="OBG71" s="2182"/>
      <c r="OBH71" s="2181"/>
      <c r="OBI71" s="2182"/>
      <c r="OBJ71" s="2182"/>
      <c r="OBK71" s="2182"/>
      <c r="OBL71" s="2182"/>
      <c r="OBM71" s="2182"/>
      <c r="OBN71" s="2181"/>
      <c r="OBO71" s="2182"/>
      <c r="OBP71" s="2182"/>
      <c r="OBQ71" s="2182"/>
      <c r="OBR71" s="2182"/>
      <c r="OBS71" s="2182"/>
      <c r="OBT71" s="2181"/>
      <c r="OBU71" s="2182"/>
      <c r="OBV71" s="2182"/>
      <c r="OBW71" s="2182"/>
      <c r="OBX71" s="2182"/>
      <c r="OBY71" s="2182"/>
      <c r="OBZ71" s="2181"/>
      <c r="OCA71" s="2182"/>
      <c r="OCB71" s="2182"/>
      <c r="OCC71" s="2182"/>
      <c r="OCD71" s="2182"/>
      <c r="OCE71" s="2182"/>
      <c r="OCF71" s="2181"/>
      <c r="OCG71" s="2182"/>
      <c r="OCH71" s="2182"/>
      <c r="OCI71" s="2182"/>
      <c r="OCJ71" s="2182"/>
      <c r="OCK71" s="2182"/>
      <c r="OCL71" s="2181"/>
      <c r="OCM71" s="2182"/>
      <c r="OCN71" s="2182"/>
      <c r="OCO71" s="2182"/>
      <c r="OCP71" s="2182"/>
      <c r="OCQ71" s="2182"/>
      <c r="OCR71" s="2181"/>
      <c r="OCS71" s="2182"/>
      <c r="OCT71" s="2182"/>
      <c r="OCU71" s="2182"/>
      <c r="OCV71" s="2182"/>
      <c r="OCW71" s="2182"/>
      <c r="OCX71" s="2181"/>
      <c r="OCY71" s="2182"/>
      <c r="OCZ71" s="2182"/>
      <c r="ODA71" s="2182"/>
      <c r="ODB71" s="2182"/>
      <c r="ODC71" s="2182"/>
      <c r="ODD71" s="2181"/>
      <c r="ODE71" s="2182"/>
      <c r="ODF71" s="2182"/>
      <c r="ODG71" s="2182"/>
      <c r="ODH71" s="2182"/>
      <c r="ODI71" s="2182"/>
      <c r="ODJ71" s="2181"/>
      <c r="ODK71" s="2182"/>
      <c r="ODL71" s="2182"/>
      <c r="ODM71" s="2182"/>
      <c r="ODN71" s="2182"/>
      <c r="ODO71" s="2182"/>
      <c r="ODP71" s="2181"/>
      <c r="ODQ71" s="2182"/>
      <c r="ODR71" s="2182"/>
      <c r="ODS71" s="2182"/>
      <c r="ODT71" s="2182"/>
      <c r="ODU71" s="2182"/>
      <c r="ODV71" s="2181"/>
      <c r="ODW71" s="2182"/>
      <c r="ODX71" s="2182"/>
      <c r="ODY71" s="2182"/>
      <c r="ODZ71" s="2182"/>
      <c r="OEA71" s="2182"/>
      <c r="OEB71" s="2181"/>
      <c r="OEC71" s="2182"/>
      <c r="OED71" s="2182"/>
      <c r="OEE71" s="2182"/>
      <c r="OEF71" s="2182"/>
      <c r="OEG71" s="2182"/>
      <c r="OEH71" s="2181"/>
      <c r="OEI71" s="2182"/>
      <c r="OEJ71" s="2182"/>
      <c r="OEK71" s="2182"/>
      <c r="OEL71" s="2182"/>
      <c r="OEM71" s="2182"/>
      <c r="OEN71" s="2181"/>
      <c r="OEO71" s="2182"/>
      <c r="OEP71" s="2182"/>
      <c r="OEQ71" s="2182"/>
      <c r="OER71" s="2182"/>
      <c r="OES71" s="2182"/>
      <c r="OET71" s="2181"/>
      <c r="OEU71" s="2182"/>
      <c r="OEV71" s="2182"/>
      <c r="OEW71" s="2182"/>
      <c r="OEX71" s="2182"/>
      <c r="OEY71" s="2182"/>
      <c r="OEZ71" s="2181"/>
      <c r="OFA71" s="2182"/>
      <c r="OFB71" s="2182"/>
      <c r="OFC71" s="2182"/>
      <c r="OFD71" s="2182"/>
      <c r="OFE71" s="2182"/>
      <c r="OFF71" s="2181"/>
      <c r="OFG71" s="2182"/>
      <c r="OFH71" s="2182"/>
      <c r="OFI71" s="2182"/>
      <c r="OFJ71" s="2182"/>
      <c r="OFK71" s="2182"/>
      <c r="OFL71" s="2181"/>
      <c r="OFM71" s="2182"/>
      <c r="OFN71" s="2182"/>
      <c r="OFO71" s="2182"/>
      <c r="OFP71" s="2182"/>
      <c r="OFQ71" s="2182"/>
      <c r="OFR71" s="2181"/>
      <c r="OFS71" s="2182"/>
      <c r="OFT71" s="2182"/>
      <c r="OFU71" s="2182"/>
      <c r="OFV71" s="2182"/>
      <c r="OFW71" s="2182"/>
      <c r="OFX71" s="2181"/>
      <c r="OFY71" s="2182"/>
      <c r="OFZ71" s="2182"/>
      <c r="OGA71" s="2182"/>
      <c r="OGB71" s="2182"/>
      <c r="OGC71" s="2182"/>
      <c r="OGD71" s="2181"/>
      <c r="OGE71" s="2182"/>
      <c r="OGF71" s="2182"/>
      <c r="OGG71" s="2182"/>
      <c r="OGH71" s="2182"/>
      <c r="OGI71" s="2182"/>
      <c r="OGJ71" s="2181"/>
      <c r="OGK71" s="2182"/>
      <c r="OGL71" s="2182"/>
      <c r="OGM71" s="2182"/>
      <c r="OGN71" s="2182"/>
      <c r="OGO71" s="2182"/>
      <c r="OGP71" s="2181"/>
      <c r="OGQ71" s="2182"/>
      <c r="OGR71" s="2182"/>
      <c r="OGS71" s="2182"/>
      <c r="OGT71" s="2182"/>
      <c r="OGU71" s="2182"/>
      <c r="OGV71" s="2181"/>
      <c r="OGW71" s="2182"/>
      <c r="OGX71" s="2182"/>
      <c r="OGY71" s="2182"/>
      <c r="OGZ71" s="2182"/>
      <c r="OHA71" s="2182"/>
      <c r="OHB71" s="2181"/>
      <c r="OHC71" s="2182"/>
      <c r="OHD71" s="2182"/>
      <c r="OHE71" s="2182"/>
      <c r="OHF71" s="2182"/>
      <c r="OHG71" s="2182"/>
      <c r="OHH71" s="2181"/>
      <c r="OHI71" s="2182"/>
      <c r="OHJ71" s="2182"/>
      <c r="OHK71" s="2182"/>
      <c r="OHL71" s="2182"/>
      <c r="OHM71" s="2182"/>
      <c r="OHN71" s="2181"/>
      <c r="OHO71" s="2182"/>
      <c r="OHP71" s="2182"/>
      <c r="OHQ71" s="2182"/>
      <c r="OHR71" s="2182"/>
      <c r="OHS71" s="2182"/>
      <c r="OHT71" s="2181"/>
      <c r="OHU71" s="2182"/>
      <c r="OHV71" s="2182"/>
      <c r="OHW71" s="2182"/>
      <c r="OHX71" s="2182"/>
      <c r="OHY71" s="2182"/>
      <c r="OHZ71" s="2181"/>
      <c r="OIA71" s="2182"/>
      <c r="OIB71" s="2182"/>
      <c r="OIC71" s="2182"/>
      <c r="OID71" s="2182"/>
      <c r="OIE71" s="2182"/>
      <c r="OIF71" s="2181"/>
      <c r="OIG71" s="2182"/>
      <c r="OIH71" s="2182"/>
      <c r="OII71" s="2182"/>
      <c r="OIJ71" s="2182"/>
      <c r="OIK71" s="2182"/>
      <c r="OIL71" s="2181"/>
      <c r="OIM71" s="2182"/>
      <c r="OIN71" s="2182"/>
      <c r="OIO71" s="2182"/>
      <c r="OIP71" s="2182"/>
      <c r="OIQ71" s="2182"/>
      <c r="OIR71" s="2181"/>
      <c r="OIS71" s="2182"/>
      <c r="OIT71" s="2182"/>
      <c r="OIU71" s="2182"/>
      <c r="OIV71" s="2182"/>
      <c r="OIW71" s="2182"/>
      <c r="OIX71" s="2181"/>
      <c r="OIY71" s="2182"/>
      <c r="OIZ71" s="2182"/>
      <c r="OJA71" s="2182"/>
      <c r="OJB71" s="2182"/>
      <c r="OJC71" s="2182"/>
      <c r="OJD71" s="2181"/>
      <c r="OJE71" s="2182"/>
      <c r="OJF71" s="2182"/>
      <c r="OJG71" s="2182"/>
      <c r="OJH71" s="2182"/>
      <c r="OJI71" s="2182"/>
      <c r="OJJ71" s="2181"/>
      <c r="OJK71" s="2182"/>
      <c r="OJL71" s="2182"/>
      <c r="OJM71" s="2182"/>
      <c r="OJN71" s="2182"/>
      <c r="OJO71" s="2182"/>
      <c r="OJP71" s="2181"/>
      <c r="OJQ71" s="2182"/>
      <c r="OJR71" s="2182"/>
      <c r="OJS71" s="2182"/>
      <c r="OJT71" s="2182"/>
      <c r="OJU71" s="2182"/>
      <c r="OJV71" s="2181"/>
      <c r="OJW71" s="2182"/>
      <c r="OJX71" s="2182"/>
      <c r="OJY71" s="2182"/>
      <c r="OJZ71" s="2182"/>
      <c r="OKA71" s="2182"/>
      <c r="OKB71" s="2181"/>
      <c r="OKC71" s="2182"/>
      <c r="OKD71" s="2182"/>
      <c r="OKE71" s="2182"/>
      <c r="OKF71" s="2182"/>
      <c r="OKG71" s="2182"/>
      <c r="OKH71" s="2181"/>
      <c r="OKI71" s="2182"/>
      <c r="OKJ71" s="2182"/>
      <c r="OKK71" s="2182"/>
      <c r="OKL71" s="2182"/>
      <c r="OKM71" s="2182"/>
      <c r="OKN71" s="2181"/>
      <c r="OKO71" s="2182"/>
      <c r="OKP71" s="2182"/>
      <c r="OKQ71" s="2182"/>
      <c r="OKR71" s="2182"/>
      <c r="OKS71" s="2182"/>
      <c r="OKT71" s="2181"/>
      <c r="OKU71" s="2182"/>
      <c r="OKV71" s="2182"/>
      <c r="OKW71" s="2182"/>
      <c r="OKX71" s="2182"/>
      <c r="OKY71" s="2182"/>
      <c r="OKZ71" s="2181"/>
      <c r="OLA71" s="2182"/>
      <c r="OLB71" s="2182"/>
      <c r="OLC71" s="2182"/>
      <c r="OLD71" s="2182"/>
      <c r="OLE71" s="2182"/>
      <c r="OLF71" s="2181"/>
      <c r="OLG71" s="2182"/>
      <c r="OLH71" s="2182"/>
      <c r="OLI71" s="2182"/>
      <c r="OLJ71" s="2182"/>
      <c r="OLK71" s="2182"/>
      <c r="OLL71" s="2181"/>
      <c r="OLM71" s="2182"/>
      <c r="OLN71" s="2182"/>
      <c r="OLO71" s="2182"/>
      <c r="OLP71" s="2182"/>
      <c r="OLQ71" s="2182"/>
      <c r="OLR71" s="2181"/>
      <c r="OLS71" s="2182"/>
      <c r="OLT71" s="2182"/>
      <c r="OLU71" s="2182"/>
      <c r="OLV71" s="2182"/>
      <c r="OLW71" s="2182"/>
      <c r="OLX71" s="2181"/>
      <c r="OLY71" s="2182"/>
      <c r="OLZ71" s="2182"/>
      <c r="OMA71" s="2182"/>
      <c r="OMB71" s="2182"/>
      <c r="OMC71" s="2182"/>
      <c r="OMD71" s="2181"/>
      <c r="OME71" s="2182"/>
      <c r="OMF71" s="2182"/>
      <c r="OMG71" s="2182"/>
      <c r="OMH71" s="2182"/>
      <c r="OMI71" s="2182"/>
      <c r="OMJ71" s="2181"/>
      <c r="OMK71" s="2182"/>
      <c r="OML71" s="2182"/>
      <c r="OMM71" s="2182"/>
      <c r="OMN71" s="2182"/>
      <c r="OMO71" s="2182"/>
      <c r="OMP71" s="2181"/>
      <c r="OMQ71" s="2182"/>
      <c r="OMR71" s="2182"/>
      <c r="OMS71" s="2182"/>
      <c r="OMT71" s="2182"/>
      <c r="OMU71" s="2182"/>
      <c r="OMV71" s="2181"/>
      <c r="OMW71" s="2182"/>
      <c r="OMX71" s="2182"/>
      <c r="OMY71" s="2182"/>
      <c r="OMZ71" s="2182"/>
      <c r="ONA71" s="2182"/>
      <c r="ONB71" s="2181"/>
      <c r="ONC71" s="2182"/>
      <c r="OND71" s="2182"/>
      <c r="ONE71" s="2182"/>
      <c r="ONF71" s="2182"/>
      <c r="ONG71" s="2182"/>
      <c r="ONH71" s="2181"/>
      <c r="ONI71" s="2182"/>
      <c r="ONJ71" s="2182"/>
      <c r="ONK71" s="2182"/>
      <c r="ONL71" s="2182"/>
      <c r="ONM71" s="2182"/>
      <c r="ONN71" s="2181"/>
      <c r="ONO71" s="2182"/>
      <c r="ONP71" s="2182"/>
      <c r="ONQ71" s="2182"/>
      <c r="ONR71" s="2182"/>
      <c r="ONS71" s="2182"/>
      <c r="ONT71" s="2181"/>
      <c r="ONU71" s="2182"/>
      <c r="ONV71" s="2182"/>
      <c r="ONW71" s="2182"/>
      <c r="ONX71" s="2182"/>
      <c r="ONY71" s="2182"/>
      <c r="ONZ71" s="2181"/>
      <c r="OOA71" s="2182"/>
      <c r="OOB71" s="2182"/>
      <c r="OOC71" s="2182"/>
      <c r="OOD71" s="2182"/>
      <c r="OOE71" s="2182"/>
      <c r="OOF71" s="2181"/>
      <c r="OOG71" s="2182"/>
      <c r="OOH71" s="2182"/>
      <c r="OOI71" s="2182"/>
      <c r="OOJ71" s="2182"/>
      <c r="OOK71" s="2182"/>
      <c r="OOL71" s="2181"/>
      <c r="OOM71" s="2182"/>
      <c r="OON71" s="2182"/>
      <c r="OOO71" s="2182"/>
      <c r="OOP71" s="2182"/>
      <c r="OOQ71" s="2182"/>
      <c r="OOR71" s="2181"/>
      <c r="OOS71" s="2182"/>
      <c r="OOT71" s="2182"/>
      <c r="OOU71" s="2182"/>
      <c r="OOV71" s="2182"/>
      <c r="OOW71" s="2182"/>
      <c r="OOX71" s="2181"/>
      <c r="OOY71" s="2182"/>
      <c r="OOZ71" s="2182"/>
      <c r="OPA71" s="2182"/>
      <c r="OPB71" s="2182"/>
      <c r="OPC71" s="2182"/>
      <c r="OPD71" s="2181"/>
      <c r="OPE71" s="2182"/>
      <c r="OPF71" s="2182"/>
      <c r="OPG71" s="2182"/>
      <c r="OPH71" s="2182"/>
      <c r="OPI71" s="2182"/>
      <c r="OPJ71" s="2181"/>
      <c r="OPK71" s="2182"/>
      <c r="OPL71" s="2182"/>
      <c r="OPM71" s="2182"/>
      <c r="OPN71" s="2182"/>
      <c r="OPO71" s="2182"/>
      <c r="OPP71" s="2181"/>
      <c r="OPQ71" s="2182"/>
      <c r="OPR71" s="2182"/>
      <c r="OPS71" s="2182"/>
      <c r="OPT71" s="2182"/>
      <c r="OPU71" s="2182"/>
      <c r="OPV71" s="2181"/>
      <c r="OPW71" s="2182"/>
      <c r="OPX71" s="2182"/>
      <c r="OPY71" s="2182"/>
      <c r="OPZ71" s="2182"/>
      <c r="OQA71" s="2182"/>
      <c r="OQB71" s="2181"/>
      <c r="OQC71" s="2182"/>
      <c r="OQD71" s="2182"/>
      <c r="OQE71" s="2182"/>
      <c r="OQF71" s="2182"/>
      <c r="OQG71" s="2182"/>
      <c r="OQH71" s="2181"/>
      <c r="OQI71" s="2182"/>
      <c r="OQJ71" s="2182"/>
      <c r="OQK71" s="2182"/>
      <c r="OQL71" s="2182"/>
      <c r="OQM71" s="2182"/>
      <c r="OQN71" s="2181"/>
      <c r="OQO71" s="2182"/>
      <c r="OQP71" s="2182"/>
      <c r="OQQ71" s="2182"/>
      <c r="OQR71" s="2182"/>
      <c r="OQS71" s="2182"/>
      <c r="OQT71" s="2181"/>
      <c r="OQU71" s="2182"/>
      <c r="OQV71" s="2182"/>
      <c r="OQW71" s="2182"/>
      <c r="OQX71" s="2182"/>
      <c r="OQY71" s="2182"/>
      <c r="OQZ71" s="2181"/>
      <c r="ORA71" s="2182"/>
      <c r="ORB71" s="2182"/>
      <c r="ORC71" s="2182"/>
      <c r="ORD71" s="2182"/>
      <c r="ORE71" s="2182"/>
      <c r="ORF71" s="2181"/>
      <c r="ORG71" s="2182"/>
      <c r="ORH71" s="2182"/>
      <c r="ORI71" s="2182"/>
      <c r="ORJ71" s="2182"/>
      <c r="ORK71" s="2182"/>
      <c r="ORL71" s="2181"/>
      <c r="ORM71" s="2182"/>
      <c r="ORN71" s="2182"/>
      <c r="ORO71" s="2182"/>
      <c r="ORP71" s="2182"/>
      <c r="ORQ71" s="2182"/>
      <c r="ORR71" s="2181"/>
      <c r="ORS71" s="2182"/>
      <c r="ORT71" s="2182"/>
      <c r="ORU71" s="2182"/>
      <c r="ORV71" s="2182"/>
      <c r="ORW71" s="2182"/>
      <c r="ORX71" s="2181"/>
      <c r="ORY71" s="2182"/>
      <c r="ORZ71" s="2182"/>
      <c r="OSA71" s="2182"/>
      <c r="OSB71" s="2182"/>
      <c r="OSC71" s="2182"/>
      <c r="OSD71" s="2181"/>
      <c r="OSE71" s="2182"/>
      <c r="OSF71" s="2182"/>
      <c r="OSG71" s="2182"/>
      <c r="OSH71" s="2182"/>
      <c r="OSI71" s="2182"/>
      <c r="OSJ71" s="2181"/>
      <c r="OSK71" s="2182"/>
      <c r="OSL71" s="2182"/>
      <c r="OSM71" s="2182"/>
      <c r="OSN71" s="2182"/>
      <c r="OSO71" s="2182"/>
      <c r="OSP71" s="2181"/>
      <c r="OSQ71" s="2182"/>
      <c r="OSR71" s="2182"/>
      <c r="OSS71" s="2182"/>
      <c r="OST71" s="2182"/>
      <c r="OSU71" s="2182"/>
      <c r="OSV71" s="2181"/>
      <c r="OSW71" s="2182"/>
      <c r="OSX71" s="2182"/>
      <c r="OSY71" s="2182"/>
      <c r="OSZ71" s="2182"/>
      <c r="OTA71" s="2182"/>
      <c r="OTB71" s="2181"/>
      <c r="OTC71" s="2182"/>
      <c r="OTD71" s="2182"/>
      <c r="OTE71" s="2182"/>
      <c r="OTF71" s="2182"/>
      <c r="OTG71" s="2182"/>
      <c r="OTH71" s="2181"/>
      <c r="OTI71" s="2182"/>
      <c r="OTJ71" s="2182"/>
      <c r="OTK71" s="2182"/>
      <c r="OTL71" s="2182"/>
      <c r="OTM71" s="2182"/>
      <c r="OTN71" s="2181"/>
      <c r="OTO71" s="2182"/>
      <c r="OTP71" s="2182"/>
      <c r="OTQ71" s="2182"/>
      <c r="OTR71" s="2182"/>
      <c r="OTS71" s="2182"/>
      <c r="OTT71" s="2181"/>
      <c r="OTU71" s="2182"/>
      <c r="OTV71" s="2182"/>
      <c r="OTW71" s="2182"/>
      <c r="OTX71" s="2182"/>
      <c r="OTY71" s="2182"/>
      <c r="OTZ71" s="2181"/>
      <c r="OUA71" s="2182"/>
      <c r="OUB71" s="2182"/>
      <c r="OUC71" s="2182"/>
      <c r="OUD71" s="2182"/>
      <c r="OUE71" s="2182"/>
      <c r="OUF71" s="2181"/>
      <c r="OUG71" s="2182"/>
      <c r="OUH71" s="2182"/>
      <c r="OUI71" s="2182"/>
      <c r="OUJ71" s="2182"/>
      <c r="OUK71" s="2182"/>
      <c r="OUL71" s="2181"/>
      <c r="OUM71" s="2182"/>
      <c r="OUN71" s="2182"/>
      <c r="OUO71" s="2182"/>
      <c r="OUP71" s="2182"/>
      <c r="OUQ71" s="2182"/>
      <c r="OUR71" s="2181"/>
      <c r="OUS71" s="2182"/>
      <c r="OUT71" s="2182"/>
      <c r="OUU71" s="2182"/>
      <c r="OUV71" s="2182"/>
      <c r="OUW71" s="2182"/>
      <c r="OUX71" s="2181"/>
      <c r="OUY71" s="2182"/>
      <c r="OUZ71" s="2182"/>
      <c r="OVA71" s="2182"/>
      <c r="OVB71" s="2182"/>
      <c r="OVC71" s="2182"/>
      <c r="OVD71" s="2181"/>
      <c r="OVE71" s="2182"/>
      <c r="OVF71" s="2182"/>
      <c r="OVG71" s="2182"/>
      <c r="OVH71" s="2182"/>
      <c r="OVI71" s="2182"/>
      <c r="OVJ71" s="2181"/>
      <c r="OVK71" s="2182"/>
      <c r="OVL71" s="2182"/>
      <c r="OVM71" s="2182"/>
      <c r="OVN71" s="2182"/>
      <c r="OVO71" s="2182"/>
      <c r="OVP71" s="2181"/>
      <c r="OVQ71" s="2182"/>
      <c r="OVR71" s="2182"/>
      <c r="OVS71" s="2182"/>
      <c r="OVT71" s="2182"/>
      <c r="OVU71" s="2182"/>
      <c r="OVV71" s="2181"/>
      <c r="OVW71" s="2182"/>
      <c r="OVX71" s="2182"/>
      <c r="OVY71" s="2182"/>
      <c r="OVZ71" s="2182"/>
      <c r="OWA71" s="2182"/>
      <c r="OWB71" s="2181"/>
      <c r="OWC71" s="2182"/>
      <c r="OWD71" s="2182"/>
      <c r="OWE71" s="2182"/>
      <c r="OWF71" s="2182"/>
      <c r="OWG71" s="2182"/>
      <c r="OWH71" s="2181"/>
      <c r="OWI71" s="2182"/>
      <c r="OWJ71" s="2182"/>
      <c r="OWK71" s="2182"/>
      <c r="OWL71" s="2182"/>
      <c r="OWM71" s="2182"/>
      <c r="OWN71" s="2181"/>
      <c r="OWO71" s="2182"/>
      <c r="OWP71" s="2182"/>
      <c r="OWQ71" s="2182"/>
      <c r="OWR71" s="2182"/>
      <c r="OWS71" s="2182"/>
      <c r="OWT71" s="2181"/>
      <c r="OWU71" s="2182"/>
      <c r="OWV71" s="2182"/>
      <c r="OWW71" s="2182"/>
      <c r="OWX71" s="2182"/>
      <c r="OWY71" s="2182"/>
      <c r="OWZ71" s="2181"/>
      <c r="OXA71" s="2182"/>
      <c r="OXB71" s="2182"/>
      <c r="OXC71" s="2182"/>
      <c r="OXD71" s="2182"/>
      <c r="OXE71" s="2182"/>
      <c r="OXF71" s="2181"/>
      <c r="OXG71" s="2182"/>
      <c r="OXH71" s="2182"/>
      <c r="OXI71" s="2182"/>
      <c r="OXJ71" s="2182"/>
      <c r="OXK71" s="2182"/>
      <c r="OXL71" s="2181"/>
      <c r="OXM71" s="2182"/>
      <c r="OXN71" s="2182"/>
      <c r="OXO71" s="2182"/>
      <c r="OXP71" s="2182"/>
      <c r="OXQ71" s="2182"/>
      <c r="OXR71" s="2181"/>
      <c r="OXS71" s="2182"/>
      <c r="OXT71" s="2182"/>
      <c r="OXU71" s="2182"/>
      <c r="OXV71" s="2182"/>
      <c r="OXW71" s="2182"/>
      <c r="OXX71" s="2181"/>
      <c r="OXY71" s="2182"/>
      <c r="OXZ71" s="2182"/>
      <c r="OYA71" s="2182"/>
      <c r="OYB71" s="2182"/>
      <c r="OYC71" s="2182"/>
      <c r="OYD71" s="2181"/>
      <c r="OYE71" s="2182"/>
      <c r="OYF71" s="2182"/>
      <c r="OYG71" s="2182"/>
      <c r="OYH71" s="2182"/>
      <c r="OYI71" s="2182"/>
      <c r="OYJ71" s="2181"/>
      <c r="OYK71" s="2182"/>
      <c r="OYL71" s="2182"/>
      <c r="OYM71" s="2182"/>
      <c r="OYN71" s="2182"/>
      <c r="OYO71" s="2182"/>
      <c r="OYP71" s="2181"/>
      <c r="OYQ71" s="2182"/>
      <c r="OYR71" s="2182"/>
      <c r="OYS71" s="2182"/>
      <c r="OYT71" s="2182"/>
      <c r="OYU71" s="2182"/>
      <c r="OYV71" s="2181"/>
      <c r="OYW71" s="2182"/>
      <c r="OYX71" s="2182"/>
      <c r="OYY71" s="2182"/>
      <c r="OYZ71" s="2182"/>
      <c r="OZA71" s="2182"/>
      <c r="OZB71" s="2181"/>
      <c r="OZC71" s="2182"/>
      <c r="OZD71" s="2182"/>
      <c r="OZE71" s="2182"/>
      <c r="OZF71" s="2182"/>
      <c r="OZG71" s="2182"/>
      <c r="OZH71" s="2181"/>
      <c r="OZI71" s="2182"/>
      <c r="OZJ71" s="2182"/>
      <c r="OZK71" s="2182"/>
      <c r="OZL71" s="2182"/>
      <c r="OZM71" s="2182"/>
      <c r="OZN71" s="2181"/>
      <c r="OZO71" s="2182"/>
      <c r="OZP71" s="2182"/>
      <c r="OZQ71" s="2182"/>
      <c r="OZR71" s="2182"/>
      <c r="OZS71" s="2182"/>
      <c r="OZT71" s="2181"/>
      <c r="OZU71" s="2182"/>
      <c r="OZV71" s="2182"/>
      <c r="OZW71" s="2182"/>
      <c r="OZX71" s="2182"/>
      <c r="OZY71" s="2182"/>
      <c r="OZZ71" s="2181"/>
      <c r="PAA71" s="2182"/>
      <c r="PAB71" s="2182"/>
      <c r="PAC71" s="2182"/>
      <c r="PAD71" s="2182"/>
      <c r="PAE71" s="2182"/>
      <c r="PAF71" s="2181"/>
      <c r="PAG71" s="2182"/>
      <c r="PAH71" s="2182"/>
      <c r="PAI71" s="2182"/>
      <c r="PAJ71" s="2182"/>
      <c r="PAK71" s="2182"/>
      <c r="PAL71" s="2181"/>
      <c r="PAM71" s="2182"/>
      <c r="PAN71" s="2182"/>
      <c r="PAO71" s="2182"/>
      <c r="PAP71" s="2182"/>
      <c r="PAQ71" s="2182"/>
      <c r="PAR71" s="2181"/>
      <c r="PAS71" s="2182"/>
      <c r="PAT71" s="2182"/>
      <c r="PAU71" s="2182"/>
      <c r="PAV71" s="2182"/>
      <c r="PAW71" s="2182"/>
      <c r="PAX71" s="2181"/>
      <c r="PAY71" s="2182"/>
      <c r="PAZ71" s="2182"/>
      <c r="PBA71" s="2182"/>
      <c r="PBB71" s="2182"/>
      <c r="PBC71" s="2182"/>
      <c r="PBD71" s="2181"/>
      <c r="PBE71" s="2182"/>
      <c r="PBF71" s="2182"/>
      <c r="PBG71" s="2182"/>
      <c r="PBH71" s="2182"/>
      <c r="PBI71" s="2182"/>
      <c r="PBJ71" s="2181"/>
      <c r="PBK71" s="2182"/>
      <c r="PBL71" s="2182"/>
      <c r="PBM71" s="2182"/>
      <c r="PBN71" s="2182"/>
      <c r="PBO71" s="2182"/>
      <c r="PBP71" s="2181"/>
      <c r="PBQ71" s="2182"/>
      <c r="PBR71" s="2182"/>
      <c r="PBS71" s="2182"/>
      <c r="PBT71" s="2182"/>
      <c r="PBU71" s="2182"/>
      <c r="PBV71" s="2181"/>
      <c r="PBW71" s="2182"/>
      <c r="PBX71" s="2182"/>
      <c r="PBY71" s="2182"/>
      <c r="PBZ71" s="2182"/>
      <c r="PCA71" s="2182"/>
      <c r="PCB71" s="2181"/>
      <c r="PCC71" s="2182"/>
      <c r="PCD71" s="2182"/>
      <c r="PCE71" s="2182"/>
      <c r="PCF71" s="2182"/>
      <c r="PCG71" s="2182"/>
      <c r="PCH71" s="2181"/>
      <c r="PCI71" s="2182"/>
      <c r="PCJ71" s="2182"/>
      <c r="PCK71" s="2182"/>
      <c r="PCL71" s="2182"/>
      <c r="PCM71" s="2182"/>
      <c r="PCN71" s="2181"/>
      <c r="PCO71" s="2182"/>
      <c r="PCP71" s="2182"/>
      <c r="PCQ71" s="2182"/>
      <c r="PCR71" s="2182"/>
      <c r="PCS71" s="2182"/>
      <c r="PCT71" s="2181"/>
      <c r="PCU71" s="2182"/>
      <c r="PCV71" s="2182"/>
      <c r="PCW71" s="2182"/>
      <c r="PCX71" s="2182"/>
      <c r="PCY71" s="2182"/>
      <c r="PCZ71" s="2181"/>
      <c r="PDA71" s="2182"/>
      <c r="PDB71" s="2182"/>
      <c r="PDC71" s="2182"/>
      <c r="PDD71" s="2182"/>
      <c r="PDE71" s="2182"/>
      <c r="PDF71" s="2181"/>
      <c r="PDG71" s="2182"/>
      <c r="PDH71" s="2182"/>
      <c r="PDI71" s="2182"/>
      <c r="PDJ71" s="2182"/>
      <c r="PDK71" s="2182"/>
      <c r="PDL71" s="2181"/>
      <c r="PDM71" s="2182"/>
      <c r="PDN71" s="2182"/>
      <c r="PDO71" s="2182"/>
      <c r="PDP71" s="2182"/>
      <c r="PDQ71" s="2182"/>
      <c r="PDR71" s="2181"/>
      <c r="PDS71" s="2182"/>
      <c r="PDT71" s="2182"/>
      <c r="PDU71" s="2182"/>
      <c r="PDV71" s="2182"/>
      <c r="PDW71" s="2182"/>
      <c r="PDX71" s="2181"/>
      <c r="PDY71" s="2182"/>
      <c r="PDZ71" s="2182"/>
      <c r="PEA71" s="2182"/>
      <c r="PEB71" s="2182"/>
      <c r="PEC71" s="2182"/>
      <c r="PED71" s="2181"/>
      <c r="PEE71" s="2182"/>
      <c r="PEF71" s="2182"/>
      <c r="PEG71" s="2182"/>
      <c r="PEH71" s="2182"/>
      <c r="PEI71" s="2182"/>
      <c r="PEJ71" s="2181"/>
      <c r="PEK71" s="2182"/>
      <c r="PEL71" s="2182"/>
      <c r="PEM71" s="2182"/>
      <c r="PEN71" s="2182"/>
      <c r="PEO71" s="2182"/>
      <c r="PEP71" s="2181"/>
      <c r="PEQ71" s="2182"/>
      <c r="PER71" s="2182"/>
      <c r="PES71" s="2182"/>
      <c r="PET71" s="2182"/>
      <c r="PEU71" s="2182"/>
      <c r="PEV71" s="2181"/>
      <c r="PEW71" s="2182"/>
      <c r="PEX71" s="2182"/>
      <c r="PEY71" s="2182"/>
      <c r="PEZ71" s="2182"/>
      <c r="PFA71" s="2182"/>
      <c r="PFB71" s="2181"/>
      <c r="PFC71" s="2182"/>
      <c r="PFD71" s="2182"/>
      <c r="PFE71" s="2182"/>
      <c r="PFF71" s="2182"/>
      <c r="PFG71" s="2182"/>
      <c r="PFH71" s="2181"/>
      <c r="PFI71" s="2182"/>
      <c r="PFJ71" s="2182"/>
      <c r="PFK71" s="2182"/>
      <c r="PFL71" s="2182"/>
      <c r="PFM71" s="2182"/>
      <c r="PFN71" s="2181"/>
      <c r="PFO71" s="2182"/>
      <c r="PFP71" s="2182"/>
      <c r="PFQ71" s="2182"/>
      <c r="PFR71" s="2182"/>
      <c r="PFS71" s="2182"/>
      <c r="PFT71" s="2181"/>
      <c r="PFU71" s="2182"/>
      <c r="PFV71" s="2182"/>
      <c r="PFW71" s="2182"/>
      <c r="PFX71" s="2182"/>
      <c r="PFY71" s="2182"/>
      <c r="PFZ71" s="2181"/>
      <c r="PGA71" s="2182"/>
      <c r="PGB71" s="2182"/>
      <c r="PGC71" s="2182"/>
      <c r="PGD71" s="2182"/>
      <c r="PGE71" s="2182"/>
      <c r="PGF71" s="2181"/>
      <c r="PGG71" s="2182"/>
      <c r="PGH71" s="2182"/>
      <c r="PGI71" s="2182"/>
      <c r="PGJ71" s="2182"/>
      <c r="PGK71" s="2182"/>
      <c r="PGL71" s="2181"/>
      <c r="PGM71" s="2182"/>
      <c r="PGN71" s="2182"/>
      <c r="PGO71" s="2182"/>
      <c r="PGP71" s="2182"/>
      <c r="PGQ71" s="2182"/>
      <c r="PGR71" s="2181"/>
      <c r="PGS71" s="2182"/>
      <c r="PGT71" s="2182"/>
      <c r="PGU71" s="2182"/>
      <c r="PGV71" s="2182"/>
      <c r="PGW71" s="2182"/>
      <c r="PGX71" s="2181"/>
      <c r="PGY71" s="2182"/>
      <c r="PGZ71" s="2182"/>
      <c r="PHA71" s="2182"/>
      <c r="PHB71" s="2182"/>
      <c r="PHC71" s="2182"/>
      <c r="PHD71" s="2181"/>
      <c r="PHE71" s="2182"/>
      <c r="PHF71" s="2182"/>
      <c r="PHG71" s="2182"/>
      <c r="PHH71" s="2182"/>
      <c r="PHI71" s="2182"/>
      <c r="PHJ71" s="2181"/>
      <c r="PHK71" s="2182"/>
      <c r="PHL71" s="2182"/>
      <c r="PHM71" s="2182"/>
      <c r="PHN71" s="2182"/>
      <c r="PHO71" s="2182"/>
      <c r="PHP71" s="2181"/>
      <c r="PHQ71" s="2182"/>
      <c r="PHR71" s="2182"/>
      <c r="PHS71" s="2182"/>
      <c r="PHT71" s="2182"/>
      <c r="PHU71" s="2182"/>
      <c r="PHV71" s="2181"/>
      <c r="PHW71" s="2182"/>
      <c r="PHX71" s="2182"/>
      <c r="PHY71" s="2182"/>
      <c r="PHZ71" s="2182"/>
      <c r="PIA71" s="2182"/>
      <c r="PIB71" s="2181"/>
      <c r="PIC71" s="2182"/>
      <c r="PID71" s="2182"/>
      <c r="PIE71" s="2182"/>
      <c r="PIF71" s="2182"/>
      <c r="PIG71" s="2182"/>
      <c r="PIH71" s="2181"/>
      <c r="PII71" s="2182"/>
      <c r="PIJ71" s="2182"/>
      <c r="PIK71" s="2182"/>
      <c r="PIL71" s="2182"/>
      <c r="PIM71" s="2182"/>
      <c r="PIN71" s="2181"/>
      <c r="PIO71" s="2182"/>
      <c r="PIP71" s="2182"/>
      <c r="PIQ71" s="2182"/>
      <c r="PIR71" s="2182"/>
      <c r="PIS71" s="2182"/>
      <c r="PIT71" s="2181"/>
      <c r="PIU71" s="2182"/>
      <c r="PIV71" s="2182"/>
      <c r="PIW71" s="2182"/>
      <c r="PIX71" s="2182"/>
      <c r="PIY71" s="2182"/>
      <c r="PIZ71" s="2181"/>
      <c r="PJA71" s="2182"/>
      <c r="PJB71" s="2182"/>
      <c r="PJC71" s="2182"/>
      <c r="PJD71" s="2182"/>
      <c r="PJE71" s="2182"/>
      <c r="PJF71" s="2181"/>
      <c r="PJG71" s="2182"/>
      <c r="PJH71" s="2182"/>
      <c r="PJI71" s="2182"/>
      <c r="PJJ71" s="2182"/>
      <c r="PJK71" s="2182"/>
      <c r="PJL71" s="2181"/>
      <c r="PJM71" s="2182"/>
      <c r="PJN71" s="2182"/>
      <c r="PJO71" s="2182"/>
      <c r="PJP71" s="2182"/>
      <c r="PJQ71" s="2182"/>
      <c r="PJR71" s="2181"/>
      <c r="PJS71" s="2182"/>
      <c r="PJT71" s="2182"/>
      <c r="PJU71" s="2182"/>
      <c r="PJV71" s="2182"/>
      <c r="PJW71" s="2182"/>
      <c r="PJX71" s="2181"/>
      <c r="PJY71" s="2182"/>
      <c r="PJZ71" s="2182"/>
      <c r="PKA71" s="2182"/>
      <c r="PKB71" s="2182"/>
      <c r="PKC71" s="2182"/>
      <c r="PKD71" s="2181"/>
      <c r="PKE71" s="2182"/>
      <c r="PKF71" s="2182"/>
      <c r="PKG71" s="2182"/>
      <c r="PKH71" s="2182"/>
      <c r="PKI71" s="2182"/>
      <c r="PKJ71" s="2181"/>
      <c r="PKK71" s="2182"/>
      <c r="PKL71" s="2182"/>
      <c r="PKM71" s="2182"/>
      <c r="PKN71" s="2182"/>
      <c r="PKO71" s="2182"/>
      <c r="PKP71" s="2181"/>
      <c r="PKQ71" s="2182"/>
      <c r="PKR71" s="2182"/>
      <c r="PKS71" s="2182"/>
      <c r="PKT71" s="2182"/>
      <c r="PKU71" s="2182"/>
      <c r="PKV71" s="2181"/>
      <c r="PKW71" s="2182"/>
      <c r="PKX71" s="2182"/>
      <c r="PKY71" s="2182"/>
      <c r="PKZ71" s="2182"/>
      <c r="PLA71" s="2182"/>
      <c r="PLB71" s="2181"/>
      <c r="PLC71" s="2182"/>
      <c r="PLD71" s="2182"/>
      <c r="PLE71" s="2182"/>
      <c r="PLF71" s="2182"/>
      <c r="PLG71" s="2182"/>
      <c r="PLH71" s="2181"/>
      <c r="PLI71" s="2182"/>
      <c r="PLJ71" s="2182"/>
      <c r="PLK71" s="2182"/>
      <c r="PLL71" s="2182"/>
      <c r="PLM71" s="2182"/>
      <c r="PLN71" s="2181"/>
      <c r="PLO71" s="2182"/>
      <c r="PLP71" s="2182"/>
      <c r="PLQ71" s="2182"/>
      <c r="PLR71" s="2182"/>
      <c r="PLS71" s="2182"/>
      <c r="PLT71" s="2181"/>
      <c r="PLU71" s="2182"/>
      <c r="PLV71" s="2182"/>
      <c r="PLW71" s="2182"/>
      <c r="PLX71" s="2182"/>
      <c r="PLY71" s="2182"/>
      <c r="PLZ71" s="2181"/>
      <c r="PMA71" s="2182"/>
      <c r="PMB71" s="2182"/>
      <c r="PMC71" s="2182"/>
      <c r="PMD71" s="2182"/>
      <c r="PME71" s="2182"/>
      <c r="PMF71" s="2181"/>
      <c r="PMG71" s="2182"/>
      <c r="PMH71" s="2182"/>
      <c r="PMI71" s="2182"/>
      <c r="PMJ71" s="2182"/>
      <c r="PMK71" s="2182"/>
      <c r="PML71" s="2181"/>
      <c r="PMM71" s="2182"/>
      <c r="PMN71" s="2182"/>
      <c r="PMO71" s="2182"/>
      <c r="PMP71" s="2182"/>
      <c r="PMQ71" s="2182"/>
      <c r="PMR71" s="2181"/>
      <c r="PMS71" s="2182"/>
      <c r="PMT71" s="2182"/>
      <c r="PMU71" s="2182"/>
      <c r="PMV71" s="2182"/>
      <c r="PMW71" s="2182"/>
      <c r="PMX71" s="2181"/>
      <c r="PMY71" s="2182"/>
      <c r="PMZ71" s="2182"/>
      <c r="PNA71" s="2182"/>
      <c r="PNB71" s="2182"/>
      <c r="PNC71" s="2182"/>
      <c r="PND71" s="2181"/>
      <c r="PNE71" s="2182"/>
      <c r="PNF71" s="2182"/>
      <c r="PNG71" s="2182"/>
      <c r="PNH71" s="2182"/>
      <c r="PNI71" s="2182"/>
      <c r="PNJ71" s="2181"/>
      <c r="PNK71" s="2182"/>
      <c r="PNL71" s="2182"/>
      <c r="PNM71" s="2182"/>
      <c r="PNN71" s="2182"/>
      <c r="PNO71" s="2182"/>
      <c r="PNP71" s="2181"/>
      <c r="PNQ71" s="2182"/>
      <c r="PNR71" s="2182"/>
      <c r="PNS71" s="2182"/>
      <c r="PNT71" s="2182"/>
      <c r="PNU71" s="2182"/>
      <c r="PNV71" s="2181"/>
      <c r="PNW71" s="2182"/>
      <c r="PNX71" s="2182"/>
      <c r="PNY71" s="2182"/>
      <c r="PNZ71" s="2182"/>
      <c r="POA71" s="2182"/>
      <c r="POB71" s="2181"/>
      <c r="POC71" s="2182"/>
      <c r="POD71" s="2182"/>
      <c r="POE71" s="2182"/>
      <c r="POF71" s="2182"/>
      <c r="POG71" s="2182"/>
      <c r="POH71" s="2181"/>
      <c r="POI71" s="2182"/>
      <c r="POJ71" s="2182"/>
      <c r="POK71" s="2182"/>
      <c r="POL71" s="2182"/>
      <c r="POM71" s="2182"/>
      <c r="PON71" s="2181"/>
      <c r="POO71" s="2182"/>
      <c r="POP71" s="2182"/>
      <c r="POQ71" s="2182"/>
      <c r="POR71" s="2182"/>
      <c r="POS71" s="2182"/>
      <c r="POT71" s="2181"/>
      <c r="POU71" s="2182"/>
      <c r="POV71" s="2182"/>
      <c r="POW71" s="2182"/>
      <c r="POX71" s="2182"/>
      <c r="POY71" s="2182"/>
      <c r="POZ71" s="2181"/>
      <c r="PPA71" s="2182"/>
      <c r="PPB71" s="2182"/>
      <c r="PPC71" s="2182"/>
      <c r="PPD71" s="2182"/>
      <c r="PPE71" s="2182"/>
      <c r="PPF71" s="2181"/>
      <c r="PPG71" s="2182"/>
      <c r="PPH71" s="2182"/>
      <c r="PPI71" s="2182"/>
      <c r="PPJ71" s="2182"/>
      <c r="PPK71" s="2182"/>
      <c r="PPL71" s="2181"/>
      <c r="PPM71" s="2182"/>
      <c r="PPN71" s="2182"/>
      <c r="PPO71" s="2182"/>
      <c r="PPP71" s="2182"/>
      <c r="PPQ71" s="2182"/>
      <c r="PPR71" s="2181"/>
      <c r="PPS71" s="2182"/>
      <c r="PPT71" s="2182"/>
      <c r="PPU71" s="2182"/>
      <c r="PPV71" s="2182"/>
      <c r="PPW71" s="2182"/>
      <c r="PPX71" s="2181"/>
      <c r="PPY71" s="2182"/>
      <c r="PPZ71" s="2182"/>
      <c r="PQA71" s="2182"/>
      <c r="PQB71" s="2182"/>
      <c r="PQC71" s="2182"/>
      <c r="PQD71" s="2181"/>
      <c r="PQE71" s="2182"/>
      <c r="PQF71" s="2182"/>
      <c r="PQG71" s="2182"/>
      <c r="PQH71" s="2182"/>
      <c r="PQI71" s="2182"/>
      <c r="PQJ71" s="2181"/>
      <c r="PQK71" s="2182"/>
      <c r="PQL71" s="2182"/>
      <c r="PQM71" s="2182"/>
      <c r="PQN71" s="2182"/>
      <c r="PQO71" s="2182"/>
      <c r="PQP71" s="2181"/>
      <c r="PQQ71" s="2182"/>
      <c r="PQR71" s="2182"/>
      <c r="PQS71" s="2182"/>
      <c r="PQT71" s="2182"/>
      <c r="PQU71" s="2182"/>
      <c r="PQV71" s="2181"/>
      <c r="PQW71" s="2182"/>
      <c r="PQX71" s="2182"/>
      <c r="PQY71" s="2182"/>
      <c r="PQZ71" s="2182"/>
      <c r="PRA71" s="2182"/>
      <c r="PRB71" s="2181"/>
      <c r="PRC71" s="2182"/>
      <c r="PRD71" s="2182"/>
      <c r="PRE71" s="2182"/>
      <c r="PRF71" s="2182"/>
      <c r="PRG71" s="2182"/>
      <c r="PRH71" s="2181"/>
      <c r="PRI71" s="2182"/>
      <c r="PRJ71" s="2182"/>
      <c r="PRK71" s="2182"/>
      <c r="PRL71" s="2182"/>
      <c r="PRM71" s="2182"/>
      <c r="PRN71" s="2181"/>
      <c r="PRO71" s="2182"/>
      <c r="PRP71" s="2182"/>
      <c r="PRQ71" s="2182"/>
      <c r="PRR71" s="2182"/>
      <c r="PRS71" s="2182"/>
      <c r="PRT71" s="2181"/>
      <c r="PRU71" s="2182"/>
      <c r="PRV71" s="2182"/>
      <c r="PRW71" s="2182"/>
      <c r="PRX71" s="2182"/>
      <c r="PRY71" s="2182"/>
      <c r="PRZ71" s="2181"/>
      <c r="PSA71" s="2182"/>
      <c r="PSB71" s="2182"/>
      <c r="PSC71" s="2182"/>
      <c r="PSD71" s="2182"/>
      <c r="PSE71" s="2182"/>
      <c r="PSF71" s="2181"/>
      <c r="PSG71" s="2182"/>
      <c r="PSH71" s="2182"/>
      <c r="PSI71" s="2182"/>
      <c r="PSJ71" s="2182"/>
      <c r="PSK71" s="2182"/>
      <c r="PSL71" s="2181"/>
      <c r="PSM71" s="2182"/>
      <c r="PSN71" s="2182"/>
      <c r="PSO71" s="2182"/>
      <c r="PSP71" s="2182"/>
      <c r="PSQ71" s="2182"/>
      <c r="PSR71" s="2181"/>
      <c r="PSS71" s="2182"/>
      <c r="PST71" s="2182"/>
      <c r="PSU71" s="2182"/>
      <c r="PSV71" s="2182"/>
      <c r="PSW71" s="2182"/>
      <c r="PSX71" s="2181"/>
      <c r="PSY71" s="2182"/>
      <c r="PSZ71" s="2182"/>
      <c r="PTA71" s="2182"/>
      <c r="PTB71" s="2182"/>
      <c r="PTC71" s="2182"/>
      <c r="PTD71" s="2181"/>
      <c r="PTE71" s="2182"/>
      <c r="PTF71" s="2182"/>
      <c r="PTG71" s="2182"/>
      <c r="PTH71" s="2182"/>
      <c r="PTI71" s="2182"/>
      <c r="PTJ71" s="2181"/>
      <c r="PTK71" s="2182"/>
      <c r="PTL71" s="2182"/>
      <c r="PTM71" s="2182"/>
      <c r="PTN71" s="2182"/>
      <c r="PTO71" s="2182"/>
      <c r="PTP71" s="2181"/>
      <c r="PTQ71" s="2182"/>
      <c r="PTR71" s="2182"/>
      <c r="PTS71" s="2182"/>
      <c r="PTT71" s="2182"/>
      <c r="PTU71" s="2182"/>
      <c r="PTV71" s="2181"/>
      <c r="PTW71" s="2182"/>
      <c r="PTX71" s="2182"/>
      <c r="PTY71" s="2182"/>
      <c r="PTZ71" s="2182"/>
      <c r="PUA71" s="2182"/>
      <c r="PUB71" s="2181"/>
      <c r="PUC71" s="2182"/>
      <c r="PUD71" s="2182"/>
      <c r="PUE71" s="2182"/>
      <c r="PUF71" s="2182"/>
      <c r="PUG71" s="2182"/>
      <c r="PUH71" s="2181"/>
      <c r="PUI71" s="2182"/>
      <c r="PUJ71" s="2182"/>
      <c r="PUK71" s="2182"/>
      <c r="PUL71" s="2182"/>
      <c r="PUM71" s="2182"/>
      <c r="PUN71" s="2181"/>
      <c r="PUO71" s="2182"/>
      <c r="PUP71" s="2182"/>
      <c r="PUQ71" s="2182"/>
      <c r="PUR71" s="2182"/>
      <c r="PUS71" s="2182"/>
      <c r="PUT71" s="2181"/>
      <c r="PUU71" s="2182"/>
      <c r="PUV71" s="2182"/>
      <c r="PUW71" s="2182"/>
      <c r="PUX71" s="2182"/>
      <c r="PUY71" s="2182"/>
      <c r="PUZ71" s="2181"/>
      <c r="PVA71" s="2182"/>
      <c r="PVB71" s="2182"/>
      <c r="PVC71" s="2182"/>
      <c r="PVD71" s="2182"/>
      <c r="PVE71" s="2182"/>
      <c r="PVF71" s="2181"/>
      <c r="PVG71" s="2182"/>
      <c r="PVH71" s="2182"/>
      <c r="PVI71" s="2182"/>
      <c r="PVJ71" s="2182"/>
      <c r="PVK71" s="2182"/>
      <c r="PVL71" s="2181"/>
      <c r="PVM71" s="2182"/>
      <c r="PVN71" s="2182"/>
      <c r="PVO71" s="2182"/>
      <c r="PVP71" s="2182"/>
      <c r="PVQ71" s="2182"/>
      <c r="PVR71" s="2181"/>
      <c r="PVS71" s="2182"/>
      <c r="PVT71" s="2182"/>
      <c r="PVU71" s="2182"/>
      <c r="PVV71" s="2182"/>
      <c r="PVW71" s="2182"/>
      <c r="PVX71" s="2181"/>
      <c r="PVY71" s="2182"/>
      <c r="PVZ71" s="2182"/>
      <c r="PWA71" s="2182"/>
      <c r="PWB71" s="2182"/>
      <c r="PWC71" s="2182"/>
      <c r="PWD71" s="2181"/>
      <c r="PWE71" s="2182"/>
      <c r="PWF71" s="2182"/>
      <c r="PWG71" s="2182"/>
      <c r="PWH71" s="2182"/>
      <c r="PWI71" s="2182"/>
      <c r="PWJ71" s="2181"/>
      <c r="PWK71" s="2182"/>
      <c r="PWL71" s="2182"/>
      <c r="PWM71" s="2182"/>
      <c r="PWN71" s="2182"/>
      <c r="PWO71" s="2182"/>
      <c r="PWP71" s="2181"/>
      <c r="PWQ71" s="2182"/>
      <c r="PWR71" s="2182"/>
      <c r="PWS71" s="2182"/>
      <c r="PWT71" s="2182"/>
      <c r="PWU71" s="2182"/>
      <c r="PWV71" s="2181"/>
      <c r="PWW71" s="2182"/>
      <c r="PWX71" s="2182"/>
      <c r="PWY71" s="2182"/>
      <c r="PWZ71" s="2182"/>
      <c r="PXA71" s="2182"/>
      <c r="PXB71" s="2181"/>
      <c r="PXC71" s="2182"/>
      <c r="PXD71" s="2182"/>
      <c r="PXE71" s="2182"/>
      <c r="PXF71" s="2182"/>
      <c r="PXG71" s="2182"/>
      <c r="PXH71" s="2181"/>
      <c r="PXI71" s="2182"/>
      <c r="PXJ71" s="2182"/>
      <c r="PXK71" s="2182"/>
      <c r="PXL71" s="2182"/>
      <c r="PXM71" s="2182"/>
      <c r="PXN71" s="2181"/>
      <c r="PXO71" s="2182"/>
      <c r="PXP71" s="2182"/>
      <c r="PXQ71" s="2182"/>
      <c r="PXR71" s="2182"/>
      <c r="PXS71" s="2182"/>
      <c r="PXT71" s="2181"/>
      <c r="PXU71" s="2182"/>
      <c r="PXV71" s="2182"/>
      <c r="PXW71" s="2182"/>
      <c r="PXX71" s="2182"/>
      <c r="PXY71" s="2182"/>
      <c r="PXZ71" s="2181"/>
      <c r="PYA71" s="2182"/>
      <c r="PYB71" s="2182"/>
      <c r="PYC71" s="2182"/>
      <c r="PYD71" s="2182"/>
      <c r="PYE71" s="2182"/>
      <c r="PYF71" s="2181"/>
      <c r="PYG71" s="2182"/>
      <c r="PYH71" s="2182"/>
      <c r="PYI71" s="2182"/>
      <c r="PYJ71" s="2182"/>
      <c r="PYK71" s="2182"/>
      <c r="PYL71" s="2181"/>
      <c r="PYM71" s="2182"/>
      <c r="PYN71" s="2182"/>
      <c r="PYO71" s="2182"/>
      <c r="PYP71" s="2182"/>
      <c r="PYQ71" s="2182"/>
      <c r="PYR71" s="2181"/>
      <c r="PYS71" s="2182"/>
      <c r="PYT71" s="2182"/>
      <c r="PYU71" s="2182"/>
      <c r="PYV71" s="2182"/>
      <c r="PYW71" s="2182"/>
      <c r="PYX71" s="2181"/>
      <c r="PYY71" s="2182"/>
      <c r="PYZ71" s="2182"/>
      <c r="PZA71" s="2182"/>
      <c r="PZB71" s="2182"/>
      <c r="PZC71" s="2182"/>
      <c r="PZD71" s="2181"/>
      <c r="PZE71" s="2182"/>
      <c r="PZF71" s="2182"/>
      <c r="PZG71" s="2182"/>
      <c r="PZH71" s="2182"/>
      <c r="PZI71" s="2182"/>
      <c r="PZJ71" s="2181"/>
      <c r="PZK71" s="2182"/>
      <c r="PZL71" s="2182"/>
      <c r="PZM71" s="2182"/>
      <c r="PZN71" s="2182"/>
      <c r="PZO71" s="2182"/>
      <c r="PZP71" s="2181"/>
      <c r="PZQ71" s="2182"/>
      <c r="PZR71" s="2182"/>
      <c r="PZS71" s="2182"/>
      <c r="PZT71" s="2182"/>
      <c r="PZU71" s="2182"/>
      <c r="PZV71" s="2181"/>
      <c r="PZW71" s="2182"/>
      <c r="PZX71" s="2182"/>
      <c r="PZY71" s="2182"/>
      <c r="PZZ71" s="2182"/>
      <c r="QAA71" s="2182"/>
      <c r="QAB71" s="2181"/>
      <c r="QAC71" s="2182"/>
      <c r="QAD71" s="2182"/>
      <c r="QAE71" s="2182"/>
      <c r="QAF71" s="2182"/>
      <c r="QAG71" s="2182"/>
      <c r="QAH71" s="2181"/>
      <c r="QAI71" s="2182"/>
      <c r="QAJ71" s="2182"/>
      <c r="QAK71" s="2182"/>
      <c r="QAL71" s="2182"/>
      <c r="QAM71" s="2182"/>
      <c r="QAN71" s="2181"/>
      <c r="QAO71" s="2182"/>
      <c r="QAP71" s="2182"/>
      <c r="QAQ71" s="2182"/>
      <c r="QAR71" s="2182"/>
      <c r="QAS71" s="2182"/>
      <c r="QAT71" s="2181"/>
      <c r="QAU71" s="2182"/>
      <c r="QAV71" s="2182"/>
      <c r="QAW71" s="2182"/>
      <c r="QAX71" s="2182"/>
      <c r="QAY71" s="2182"/>
      <c r="QAZ71" s="2181"/>
      <c r="QBA71" s="2182"/>
      <c r="QBB71" s="2182"/>
      <c r="QBC71" s="2182"/>
      <c r="QBD71" s="2182"/>
      <c r="QBE71" s="2182"/>
      <c r="QBF71" s="2181"/>
      <c r="QBG71" s="2182"/>
      <c r="QBH71" s="2182"/>
      <c r="QBI71" s="2182"/>
      <c r="QBJ71" s="2182"/>
      <c r="QBK71" s="2182"/>
      <c r="QBL71" s="2181"/>
      <c r="QBM71" s="2182"/>
      <c r="QBN71" s="2182"/>
      <c r="QBO71" s="2182"/>
      <c r="QBP71" s="2182"/>
      <c r="QBQ71" s="2182"/>
      <c r="QBR71" s="2181"/>
      <c r="QBS71" s="2182"/>
      <c r="QBT71" s="2182"/>
      <c r="QBU71" s="2182"/>
      <c r="QBV71" s="2182"/>
      <c r="QBW71" s="2182"/>
      <c r="QBX71" s="2181"/>
      <c r="QBY71" s="2182"/>
      <c r="QBZ71" s="2182"/>
      <c r="QCA71" s="2182"/>
      <c r="QCB71" s="2182"/>
      <c r="QCC71" s="2182"/>
      <c r="QCD71" s="2181"/>
      <c r="QCE71" s="2182"/>
      <c r="QCF71" s="2182"/>
      <c r="QCG71" s="2182"/>
      <c r="QCH71" s="2182"/>
      <c r="QCI71" s="2182"/>
      <c r="QCJ71" s="2181"/>
      <c r="QCK71" s="2182"/>
      <c r="QCL71" s="2182"/>
      <c r="QCM71" s="2182"/>
      <c r="QCN71" s="2182"/>
      <c r="QCO71" s="2182"/>
      <c r="QCP71" s="2181"/>
      <c r="QCQ71" s="2182"/>
      <c r="QCR71" s="2182"/>
      <c r="QCS71" s="2182"/>
      <c r="QCT71" s="2182"/>
      <c r="QCU71" s="2182"/>
      <c r="QCV71" s="2181"/>
      <c r="QCW71" s="2182"/>
      <c r="QCX71" s="2182"/>
      <c r="QCY71" s="2182"/>
      <c r="QCZ71" s="2182"/>
      <c r="QDA71" s="2182"/>
      <c r="QDB71" s="2181"/>
      <c r="QDC71" s="2182"/>
      <c r="QDD71" s="2182"/>
      <c r="QDE71" s="2182"/>
      <c r="QDF71" s="2182"/>
      <c r="QDG71" s="2182"/>
      <c r="QDH71" s="2181"/>
      <c r="QDI71" s="2182"/>
      <c r="QDJ71" s="2182"/>
      <c r="QDK71" s="2182"/>
      <c r="QDL71" s="2182"/>
      <c r="QDM71" s="2182"/>
      <c r="QDN71" s="2181"/>
      <c r="QDO71" s="2182"/>
      <c r="QDP71" s="2182"/>
      <c r="QDQ71" s="2182"/>
      <c r="QDR71" s="2182"/>
      <c r="QDS71" s="2182"/>
      <c r="QDT71" s="2181"/>
      <c r="QDU71" s="2182"/>
      <c r="QDV71" s="2182"/>
      <c r="QDW71" s="2182"/>
      <c r="QDX71" s="2182"/>
      <c r="QDY71" s="2182"/>
      <c r="QDZ71" s="2181"/>
      <c r="QEA71" s="2182"/>
      <c r="QEB71" s="2182"/>
      <c r="QEC71" s="2182"/>
      <c r="QED71" s="2182"/>
      <c r="QEE71" s="2182"/>
      <c r="QEF71" s="2181"/>
      <c r="QEG71" s="2182"/>
      <c r="QEH71" s="2182"/>
      <c r="QEI71" s="2182"/>
      <c r="QEJ71" s="2182"/>
      <c r="QEK71" s="2182"/>
      <c r="QEL71" s="2181"/>
      <c r="QEM71" s="2182"/>
      <c r="QEN71" s="2182"/>
      <c r="QEO71" s="2182"/>
      <c r="QEP71" s="2182"/>
      <c r="QEQ71" s="2182"/>
      <c r="QER71" s="2181"/>
      <c r="QES71" s="2182"/>
      <c r="QET71" s="2182"/>
      <c r="QEU71" s="2182"/>
      <c r="QEV71" s="2182"/>
      <c r="QEW71" s="2182"/>
      <c r="QEX71" s="2181"/>
      <c r="QEY71" s="2182"/>
      <c r="QEZ71" s="2182"/>
      <c r="QFA71" s="2182"/>
      <c r="QFB71" s="2182"/>
      <c r="QFC71" s="2182"/>
      <c r="QFD71" s="2181"/>
      <c r="QFE71" s="2182"/>
      <c r="QFF71" s="2182"/>
      <c r="QFG71" s="2182"/>
      <c r="QFH71" s="2182"/>
      <c r="QFI71" s="2182"/>
      <c r="QFJ71" s="2181"/>
      <c r="QFK71" s="2182"/>
      <c r="QFL71" s="2182"/>
      <c r="QFM71" s="2182"/>
      <c r="QFN71" s="2182"/>
      <c r="QFO71" s="2182"/>
      <c r="QFP71" s="2181"/>
      <c r="QFQ71" s="2182"/>
      <c r="QFR71" s="2182"/>
      <c r="QFS71" s="2182"/>
      <c r="QFT71" s="2182"/>
      <c r="QFU71" s="2182"/>
      <c r="QFV71" s="2181"/>
      <c r="QFW71" s="2182"/>
      <c r="QFX71" s="2182"/>
      <c r="QFY71" s="2182"/>
      <c r="QFZ71" s="2182"/>
      <c r="QGA71" s="2182"/>
      <c r="QGB71" s="2181"/>
      <c r="QGC71" s="2182"/>
      <c r="QGD71" s="2182"/>
      <c r="QGE71" s="2182"/>
      <c r="QGF71" s="2182"/>
      <c r="QGG71" s="2182"/>
      <c r="QGH71" s="2181"/>
      <c r="QGI71" s="2182"/>
      <c r="QGJ71" s="2182"/>
      <c r="QGK71" s="2182"/>
      <c r="QGL71" s="2182"/>
      <c r="QGM71" s="2182"/>
      <c r="QGN71" s="2181"/>
      <c r="QGO71" s="2182"/>
      <c r="QGP71" s="2182"/>
      <c r="QGQ71" s="2182"/>
      <c r="QGR71" s="2182"/>
      <c r="QGS71" s="2182"/>
      <c r="QGT71" s="2181"/>
      <c r="QGU71" s="2182"/>
      <c r="QGV71" s="2182"/>
      <c r="QGW71" s="2182"/>
      <c r="QGX71" s="2182"/>
      <c r="QGY71" s="2182"/>
      <c r="QGZ71" s="2181"/>
      <c r="QHA71" s="2182"/>
      <c r="QHB71" s="2182"/>
      <c r="QHC71" s="2182"/>
      <c r="QHD71" s="2182"/>
      <c r="QHE71" s="2182"/>
      <c r="QHF71" s="2181"/>
      <c r="QHG71" s="2182"/>
      <c r="QHH71" s="2182"/>
      <c r="QHI71" s="2182"/>
      <c r="QHJ71" s="2182"/>
      <c r="QHK71" s="2182"/>
      <c r="QHL71" s="2181"/>
      <c r="QHM71" s="2182"/>
      <c r="QHN71" s="2182"/>
      <c r="QHO71" s="2182"/>
      <c r="QHP71" s="2182"/>
      <c r="QHQ71" s="2182"/>
      <c r="QHR71" s="2181"/>
      <c r="QHS71" s="2182"/>
      <c r="QHT71" s="2182"/>
      <c r="QHU71" s="2182"/>
      <c r="QHV71" s="2182"/>
      <c r="QHW71" s="2182"/>
      <c r="QHX71" s="2181"/>
      <c r="QHY71" s="2182"/>
      <c r="QHZ71" s="2182"/>
      <c r="QIA71" s="2182"/>
      <c r="QIB71" s="2182"/>
      <c r="QIC71" s="2182"/>
      <c r="QID71" s="2181"/>
      <c r="QIE71" s="2182"/>
      <c r="QIF71" s="2182"/>
      <c r="QIG71" s="2182"/>
      <c r="QIH71" s="2182"/>
      <c r="QII71" s="2182"/>
      <c r="QIJ71" s="2181"/>
      <c r="QIK71" s="2182"/>
      <c r="QIL71" s="2182"/>
      <c r="QIM71" s="2182"/>
      <c r="QIN71" s="2182"/>
      <c r="QIO71" s="2182"/>
      <c r="QIP71" s="2181"/>
      <c r="QIQ71" s="2182"/>
      <c r="QIR71" s="2182"/>
      <c r="QIS71" s="2182"/>
      <c r="QIT71" s="2182"/>
      <c r="QIU71" s="2182"/>
      <c r="QIV71" s="2181"/>
      <c r="QIW71" s="2182"/>
      <c r="QIX71" s="2182"/>
      <c r="QIY71" s="2182"/>
      <c r="QIZ71" s="2182"/>
      <c r="QJA71" s="2182"/>
      <c r="QJB71" s="2181"/>
      <c r="QJC71" s="2182"/>
      <c r="QJD71" s="2182"/>
      <c r="QJE71" s="2182"/>
      <c r="QJF71" s="2182"/>
      <c r="QJG71" s="2182"/>
      <c r="QJH71" s="2181"/>
      <c r="QJI71" s="2182"/>
      <c r="QJJ71" s="2182"/>
      <c r="QJK71" s="2182"/>
      <c r="QJL71" s="2182"/>
      <c r="QJM71" s="2182"/>
      <c r="QJN71" s="2181"/>
      <c r="QJO71" s="2182"/>
      <c r="QJP71" s="2182"/>
      <c r="QJQ71" s="2182"/>
      <c r="QJR71" s="2182"/>
      <c r="QJS71" s="2182"/>
      <c r="QJT71" s="2181"/>
      <c r="QJU71" s="2182"/>
      <c r="QJV71" s="2182"/>
      <c r="QJW71" s="2182"/>
      <c r="QJX71" s="2182"/>
      <c r="QJY71" s="2182"/>
      <c r="QJZ71" s="2181"/>
      <c r="QKA71" s="2182"/>
      <c r="QKB71" s="2182"/>
      <c r="QKC71" s="2182"/>
      <c r="QKD71" s="2182"/>
      <c r="QKE71" s="2182"/>
      <c r="QKF71" s="2181"/>
      <c r="QKG71" s="2182"/>
      <c r="QKH71" s="2182"/>
      <c r="QKI71" s="2182"/>
      <c r="QKJ71" s="2182"/>
      <c r="QKK71" s="2182"/>
      <c r="QKL71" s="2181"/>
      <c r="QKM71" s="2182"/>
      <c r="QKN71" s="2182"/>
      <c r="QKO71" s="2182"/>
      <c r="QKP71" s="2182"/>
      <c r="QKQ71" s="2182"/>
      <c r="QKR71" s="2181"/>
      <c r="QKS71" s="2182"/>
      <c r="QKT71" s="2182"/>
      <c r="QKU71" s="2182"/>
      <c r="QKV71" s="2182"/>
      <c r="QKW71" s="2182"/>
      <c r="QKX71" s="2181"/>
      <c r="QKY71" s="2182"/>
      <c r="QKZ71" s="2182"/>
      <c r="QLA71" s="2182"/>
      <c r="QLB71" s="2182"/>
      <c r="QLC71" s="2182"/>
      <c r="QLD71" s="2181"/>
      <c r="QLE71" s="2182"/>
      <c r="QLF71" s="2182"/>
      <c r="QLG71" s="2182"/>
      <c r="QLH71" s="2182"/>
      <c r="QLI71" s="2182"/>
      <c r="QLJ71" s="2181"/>
      <c r="QLK71" s="2182"/>
      <c r="QLL71" s="2182"/>
      <c r="QLM71" s="2182"/>
      <c r="QLN71" s="2182"/>
      <c r="QLO71" s="2182"/>
      <c r="QLP71" s="2181"/>
      <c r="QLQ71" s="2182"/>
      <c r="QLR71" s="2182"/>
      <c r="QLS71" s="2182"/>
      <c r="QLT71" s="2182"/>
      <c r="QLU71" s="2182"/>
      <c r="QLV71" s="2181"/>
      <c r="QLW71" s="2182"/>
      <c r="QLX71" s="2182"/>
      <c r="QLY71" s="2182"/>
      <c r="QLZ71" s="2182"/>
      <c r="QMA71" s="2182"/>
      <c r="QMB71" s="2181"/>
      <c r="QMC71" s="2182"/>
      <c r="QMD71" s="2182"/>
      <c r="QME71" s="2182"/>
      <c r="QMF71" s="2182"/>
      <c r="QMG71" s="2182"/>
      <c r="QMH71" s="2181"/>
      <c r="QMI71" s="2182"/>
      <c r="QMJ71" s="2182"/>
      <c r="QMK71" s="2182"/>
      <c r="QML71" s="2182"/>
      <c r="QMM71" s="2182"/>
      <c r="QMN71" s="2181"/>
      <c r="QMO71" s="2182"/>
      <c r="QMP71" s="2182"/>
      <c r="QMQ71" s="2182"/>
      <c r="QMR71" s="2182"/>
      <c r="QMS71" s="2182"/>
      <c r="QMT71" s="2181"/>
      <c r="QMU71" s="2182"/>
      <c r="QMV71" s="2182"/>
      <c r="QMW71" s="2182"/>
      <c r="QMX71" s="2182"/>
      <c r="QMY71" s="2182"/>
      <c r="QMZ71" s="2181"/>
      <c r="QNA71" s="2182"/>
      <c r="QNB71" s="2182"/>
      <c r="QNC71" s="2182"/>
      <c r="QND71" s="2182"/>
      <c r="QNE71" s="2182"/>
      <c r="QNF71" s="2181"/>
      <c r="QNG71" s="2182"/>
      <c r="QNH71" s="2182"/>
      <c r="QNI71" s="2182"/>
      <c r="QNJ71" s="2182"/>
      <c r="QNK71" s="2182"/>
      <c r="QNL71" s="2181"/>
      <c r="QNM71" s="2182"/>
      <c r="QNN71" s="2182"/>
      <c r="QNO71" s="2182"/>
      <c r="QNP71" s="2182"/>
      <c r="QNQ71" s="2182"/>
      <c r="QNR71" s="2181"/>
      <c r="QNS71" s="2182"/>
      <c r="QNT71" s="2182"/>
      <c r="QNU71" s="2182"/>
      <c r="QNV71" s="2182"/>
      <c r="QNW71" s="2182"/>
      <c r="QNX71" s="2181"/>
      <c r="QNY71" s="2182"/>
      <c r="QNZ71" s="2182"/>
      <c r="QOA71" s="2182"/>
      <c r="QOB71" s="2182"/>
      <c r="QOC71" s="2182"/>
      <c r="QOD71" s="2181"/>
      <c r="QOE71" s="2182"/>
      <c r="QOF71" s="2182"/>
      <c r="QOG71" s="2182"/>
      <c r="QOH71" s="2182"/>
      <c r="QOI71" s="2182"/>
      <c r="QOJ71" s="2181"/>
      <c r="QOK71" s="2182"/>
      <c r="QOL71" s="2182"/>
      <c r="QOM71" s="2182"/>
      <c r="QON71" s="2182"/>
      <c r="QOO71" s="2182"/>
      <c r="QOP71" s="2181"/>
      <c r="QOQ71" s="2182"/>
      <c r="QOR71" s="2182"/>
      <c r="QOS71" s="2182"/>
      <c r="QOT71" s="2182"/>
      <c r="QOU71" s="2182"/>
      <c r="QOV71" s="2181"/>
      <c r="QOW71" s="2182"/>
      <c r="QOX71" s="2182"/>
      <c r="QOY71" s="2182"/>
      <c r="QOZ71" s="2182"/>
      <c r="QPA71" s="2182"/>
      <c r="QPB71" s="2181"/>
      <c r="QPC71" s="2182"/>
      <c r="QPD71" s="2182"/>
      <c r="QPE71" s="2182"/>
      <c r="QPF71" s="2182"/>
      <c r="QPG71" s="2182"/>
      <c r="QPH71" s="2181"/>
      <c r="QPI71" s="2182"/>
      <c r="QPJ71" s="2182"/>
      <c r="QPK71" s="2182"/>
      <c r="QPL71" s="2182"/>
      <c r="QPM71" s="2182"/>
      <c r="QPN71" s="2181"/>
      <c r="QPO71" s="2182"/>
      <c r="QPP71" s="2182"/>
      <c r="QPQ71" s="2182"/>
      <c r="QPR71" s="2182"/>
      <c r="QPS71" s="2182"/>
      <c r="QPT71" s="2181"/>
      <c r="QPU71" s="2182"/>
      <c r="QPV71" s="2182"/>
      <c r="QPW71" s="2182"/>
      <c r="QPX71" s="2182"/>
      <c r="QPY71" s="2182"/>
      <c r="QPZ71" s="2181"/>
      <c r="QQA71" s="2182"/>
      <c r="QQB71" s="2182"/>
      <c r="QQC71" s="2182"/>
      <c r="QQD71" s="2182"/>
      <c r="QQE71" s="2182"/>
      <c r="QQF71" s="2181"/>
      <c r="QQG71" s="2182"/>
      <c r="QQH71" s="2182"/>
      <c r="QQI71" s="2182"/>
      <c r="QQJ71" s="2182"/>
      <c r="QQK71" s="2182"/>
      <c r="QQL71" s="2181"/>
      <c r="QQM71" s="2182"/>
      <c r="QQN71" s="2182"/>
      <c r="QQO71" s="2182"/>
      <c r="QQP71" s="2182"/>
      <c r="QQQ71" s="2182"/>
      <c r="QQR71" s="2181"/>
      <c r="QQS71" s="2182"/>
      <c r="QQT71" s="2182"/>
      <c r="QQU71" s="2182"/>
      <c r="QQV71" s="2182"/>
      <c r="QQW71" s="2182"/>
      <c r="QQX71" s="2181"/>
      <c r="QQY71" s="2182"/>
      <c r="QQZ71" s="2182"/>
      <c r="QRA71" s="2182"/>
      <c r="QRB71" s="2182"/>
      <c r="QRC71" s="2182"/>
      <c r="QRD71" s="2181"/>
      <c r="QRE71" s="2182"/>
      <c r="QRF71" s="2182"/>
      <c r="QRG71" s="2182"/>
      <c r="QRH71" s="2182"/>
      <c r="QRI71" s="2182"/>
      <c r="QRJ71" s="2181"/>
      <c r="QRK71" s="2182"/>
      <c r="QRL71" s="2182"/>
      <c r="QRM71" s="2182"/>
      <c r="QRN71" s="2182"/>
      <c r="QRO71" s="2182"/>
      <c r="QRP71" s="2181"/>
      <c r="QRQ71" s="2182"/>
      <c r="QRR71" s="2182"/>
      <c r="QRS71" s="2182"/>
      <c r="QRT71" s="2182"/>
      <c r="QRU71" s="2182"/>
      <c r="QRV71" s="2181"/>
      <c r="QRW71" s="2182"/>
      <c r="QRX71" s="2182"/>
      <c r="QRY71" s="2182"/>
      <c r="QRZ71" s="2182"/>
      <c r="QSA71" s="2182"/>
      <c r="QSB71" s="2181"/>
      <c r="QSC71" s="2182"/>
      <c r="QSD71" s="2182"/>
      <c r="QSE71" s="2182"/>
      <c r="QSF71" s="2182"/>
      <c r="QSG71" s="2182"/>
      <c r="QSH71" s="2181"/>
      <c r="QSI71" s="2182"/>
      <c r="QSJ71" s="2182"/>
      <c r="QSK71" s="2182"/>
      <c r="QSL71" s="2182"/>
      <c r="QSM71" s="2182"/>
      <c r="QSN71" s="2181"/>
      <c r="QSO71" s="2182"/>
      <c r="QSP71" s="2182"/>
      <c r="QSQ71" s="2182"/>
      <c r="QSR71" s="2182"/>
      <c r="QSS71" s="2182"/>
      <c r="QST71" s="2181"/>
      <c r="QSU71" s="2182"/>
      <c r="QSV71" s="2182"/>
      <c r="QSW71" s="2182"/>
      <c r="QSX71" s="2182"/>
      <c r="QSY71" s="2182"/>
      <c r="QSZ71" s="2181"/>
      <c r="QTA71" s="2182"/>
      <c r="QTB71" s="2182"/>
      <c r="QTC71" s="2182"/>
      <c r="QTD71" s="2182"/>
      <c r="QTE71" s="2182"/>
      <c r="QTF71" s="2181"/>
      <c r="QTG71" s="2182"/>
      <c r="QTH71" s="2182"/>
      <c r="QTI71" s="2182"/>
      <c r="QTJ71" s="2182"/>
      <c r="QTK71" s="2182"/>
      <c r="QTL71" s="2181"/>
      <c r="QTM71" s="2182"/>
      <c r="QTN71" s="2182"/>
      <c r="QTO71" s="2182"/>
      <c r="QTP71" s="2182"/>
      <c r="QTQ71" s="2182"/>
      <c r="QTR71" s="2181"/>
      <c r="QTS71" s="2182"/>
      <c r="QTT71" s="2182"/>
      <c r="QTU71" s="2182"/>
      <c r="QTV71" s="2182"/>
      <c r="QTW71" s="2182"/>
      <c r="QTX71" s="2181"/>
      <c r="QTY71" s="2182"/>
      <c r="QTZ71" s="2182"/>
      <c r="QUA71" s="2182"/>
      <c r="QUB71" s="2182"/>
      <c r="QUC71" s="2182"/>
      <c r="QUD71" s="2181"/>
      <c r="QUE71" s="2182"/>
      <c r="QUF71" s="2182"/>
      <c r="QUG71" s="2182"/>
      <c r="QUH71" s="2182"/>
      <c r="QUI71" s="2182"/>
      <c r="QUJ71" s="2181"/>
      <c r="QUK71" s="2182"/>
      <c r="QUL71" s="2182"/>
      <c r="QUM71" s="2182"/>
      <c r="QUN71" s="2182"/>
      <c r="QUO71" s="2182"/>
      <c r="QUP71" s="2181"/>
      <c r="QUQ71" s="2182"/>
      <c r="QUR71" s="2182"/>
      <c r="QUS71" s="2182"/>
      <c r="QUT71" s="2182"/>
      <c r="QUU71" s="2182"/>
      <c r="QUV71" s="2181"/>
      <c r="QUW71" s="2182"/>
      <c r="QUX71" s="2182"/>
      <c r="QUY71" s="2182"/>
      <c r="QUZ71" s="2182"/>
      <c r="QVA71" s="2182"/>
      <c r="QVB71" s="2181"/>
      <c r="QVC71" s="2182"/>
      <c r="QVD71" s="2182"/>
      <c r="QVE71" s="2182"/>
      <c r="QVF71" s="2182"/>
      <c r="QVG71" s="2182"/>
      <c r="QVH71" s="2181"/>
      <c r="QVI71" s="2182"/>
      <c r="QVJ71" s="2182"/>
      <c r="QVK71" s="2182"/>
      <c r="QVL71" s="2182"/>
      <c r="QVM71" s="2182"/>
      <c r="QVN71" s="2181"/>
      <c r="QVO71" s="2182"/>
      <c r="QVP71" s="2182"/>
      <c r="QVQ71" s="2182"/>
      <c r="QVR71" s="2182"/>
      <c r="QVS71" s="2182"/>
      <c r="QVT71" s="2181"/>
      <c r="QVU71" s="2182"/>
      <c r="QVV71" s="2182"/>
      <c r="QVW71" s="2182"/>
      <c r="QVX71" s="2182"/>
      <c r="QVY71" s="2182"/>
      <c r="QVZ71" s="2181"/>
      <c r="QWA71" s="2182"/>
      <c r="QWB71" s="2182"/>
      <c r="QWC71" s="2182"/>
      <c r="QWD71" s="2182"/>
      <c r="QWE71" s="2182"/>
      <c r="QWF71" s="2181"/>
      <c r="QWG71" s="2182"/>
      <c r="QWH71" s="2182"/>
      <c r="QWI71" s="2182"/>
      <c r="QWJ71" s="2182"/>
      <c r="QWK71" s="2182"/>
      <c r="QWL71" s="2181"/>
      <c r="QWM71" s="2182"/>
      <c r="QWN71" s="2182"/>
      <c r="QWO71" s="2182"/>
      <c r="QWP71" s="2182"/>
      <c r="QWQ71" s="2182"/>
      <c r="QWR71" s="2181"/>
      <c r="QWS71" s="2182"/>
      <c r="QWT71" s="2182"/>
      <c r="QWU71" s="2182"/>
      <c r="QWV71" s="2182"/>
      <c r="QWW71" s="2182"/>
      <c r="QWX71" s="2181"/>
      <c r="QWY71" s="2182"/>
      <c r="QWZ71" s="2182"/>
      <c r="QXA71" s="2182"/>
      <c r="QXB71" s="2182"/>
      <c r="QXC71" s="2182"/>
      <c r="QXD71" s="2181"/>
      <c r="QXE71" s="2182"/>
      <c r="QXF71" s="2182"/>
      <c r="QXG71" s="2182"/>
      <c r="QXH71" s="2182"/>
      <c r="QXI71" s="2182"/>
      <c r="QXJ71" s="2181"/>
      <c r="QXK71" s="2182"/>
      <c r="QXL71" s="2182"/>
      <c r="QXM71" s="2182"/>
      <c r="QXN71" s="2182"/>
      <c r="QXO71" s="2182"/>
      <c r="QXP71" s="2181"/>
      <c r="QXQ71" s="2182"/>
      <c r="QXR71" s="2182"/>
      <c r="QXS71" s="2182"/>
      <c r="QXT71" s="2182"/>
      <c r="QXU71" s="2182"/>
      <c r="QXV71" s="2181"/>
      <c r="QXW71" s="2182"/>
      <c r="QXX71" s="2182"/>
      <c r="QXY71" s="2182"/>
      <c r="QXZ71" s="2182"/>
      <c r="QYA71" s="2182"/>
      <c r="QYB71" s="2181"/>
      <c r="QYC71" s="2182"/>
      <c r="QYD71" s="2182"/>
      <c r="QYE71" s="2182"/>
      <c r="QYF71" s="2182"/>
      <c r="QYG71" s="2182"/>
      <c r="QYH71" s="2181"/>
      <c r="QYI71" s="2182"/>
      <c r="QYJ71" s="2182"/>
      <c r="QYK71" s="2182"/>
      <c r="QYL71" s="2182"/>
      <c r="QYM71" s="2182"/>
      <c r="QYN71" s="2181"/>
      <c r="QYO71" s="2182"/>
      <c r="QYP71" s="2182"/>
      <c r="QYQ71" s="2182"/>
      <c r="QYR71" s="2182"/>
      <c r="QYS71" s="2182"/>
      <c r="QYT71" s="2181"/>
      <c r="QYU71" s="2182"/>
      <c r="QYV71" s="2182"/>
      <c r="QYW71" s="2182"/>
      <c r="QYX71" s="2182"/>
      <c r="QYY71" s="2182"/>
      <c r="QYZ71" s="2181"/>
      <c r="QZA71" s="2182"/>
      <c r="QZB71" s="2182"/>
      <c r="QZC71" s="2182"/>
      <c r="QZD71" s="2182"/>
      <c r="QZE71" s="2182"/>
      <c r="QZF71" s="2181"/>
      <c r="QZG71" s="2182"/>
      <c r="QZH71" s="2182"/>
      <c r="QZI71" s="2182"/>
      <c r="QZJ71" s="2182"/>
      <c r="QZK71" s="2182"/>
      <c r="QZL71" s="2181"/>
      <c r="QZM71" s="2182"/>
      <c r="QZN71" s="2182"/>
      <c r="QZO71" s="2182"/>
      <c r="QZP71" s="2182"/>
      <c r="QZQ71" s="2182"/>
      <c r="QZR71" s="2181"/>
      <c r="QZS71" s="2182"/>
      <c r="QZT71" s="2182"/>
      <c r="QZU71" s="2182"/>
      <c r="QZV71" s="2182"/>
      <c r="QZW71" s="2182"/>
      <c r="QZX71" s="2181"/>
      <c r="QZY71" s="2182"/>
      <c r="QZZ71" s="2182"/>
      <c r="RAA71" s="2182"/>
      <c r="RAB71" s="2182"/>
      <c r="RAC71" s="2182"/>
      <c r="RAD71" s="2181"/>
      <c r="RAE71" s="2182"/>
      <c r="RAF71" s="2182"/>
      <c r="RAG71" s="2182"/>
      <c r="RAH71" s="2182"/>
      <c r="RAI71" s="2182"/>
      <c r="RAJ71" s="2181"/>
      <c r="RAK71" s="2182"/>
      <c r="RAL71" s="2182"/>
      <c r="RAM71" s="2182"/>
      <c r="RAN71" s="2182"/>
      <c r="RAO71" s="2182"/>
      <c r="RAP71" s="2181"/>
      <c r="RAQ71" s="2182"/>
      <c r="RAR71" s="2182"/>
      <c r="RAS71" s="2182"/>
      <c r="RAT71" s="2182"/>
      <c r="RAU71" s="2182"/>
      <c r="RAV71" s="2181"/>
      <c r="RAW71" s="2182"/>
      <c r="RAX71" s="2182"/>
      <c r="RAY71" s="2182"/>
      <c r="RAZ71" s="2182"/>
      <c r="RBA71" s="2182"/>
      <c r="RBB71" s="2181"/>
      <c r="RBC71" s="2182"/>
      <c r="RBD71" s="2182"/>
      <c r="RBE71" s="2182"/>
      <c r="RBF71" s="2182"/>
      <c r="RBG71" s="2182"/>
      <c r="RBH71" s="2181"/>
      <c r="RBI71" s="2182"/>
      <c r="RBJ71" s="2182"/>
      <c r="RBK71" s="2182"/>
      <c r="RBL71" s="2182"/>
      <c r="RBM71" s="2182"/>
      <c r="RBN71" s="2181"/>
      <c r="RBO71" s="2182"/>
      <c r="RBP71" s="2182"/>
      <c r="RBQ71" s="2182"/>
      <c r="RBR71" s="2182"/>
      <c r="RBS71" s="2182"/>
      <c r="RBT71" s="2181"/>
      <c r="RBU71" s="2182"/>
      <c r="RBV71" s="2182"/>
      <c r="RBW71" s="2182"/>
      <c r="RBX71" s="2182"/>
      <c r="RBY71" s="2182"/>
      <c r="RBZ71" s="2181"/>
      <c r="RCA71" s="2182"/>
      <c r="RCB71" s="2182"/>
      <c r="RCC71" s="2182"/>
      <c r="RCD71" s="2182"/>
      <c r="RCE71" s="2182"/>
      <c r="RCF71" s="2181"/>
      <c r="RCG71" s="2182"/>
      <c r="RCH71" s="2182"/>
      <c r="RCI71" s="2182"/>
      <c r="RCJ71" s="2182"/>
      <c r="RCK71" s="2182"/>
      <c r="RCL71" s="2181"/>
      <c r="RCM71" s="2182"/>
      <c r="RCN71" s="2182"/>
      <c r="RCO71" s="2182"/>
      <c r="RCP71" s="2182"/>
      <c r="RCQ71" s="2182"/>
      <c r="RCR71" s="2181"/>
      <c r="RCS71" s="2182"/>
      <c r="RCT71" s="2182"/>
      <c r="RCU71" s="2182"/>
      <c r="RCV71" s="2182"/>
      <c r="RCW71" s="2182"/>
      <c r="RCX71" s="2181"/>
      <c r="RCY71" s="2182"/>
      <c r="RCZ71" s="2182"/>
      <c r="RDA71" s="2182"/>
      <c r="RDB71" s="2182"/>
      <c r="RDC71" s="2182"/>
      <c r="RDD71" s="2181"/>
      <c r="RDE71" s="2182"/>
      <c r="RDF71" s="2182"/>
      <c r="RDG71" s="2182"/>
      <c r="RDH71" s="2182"/>
      <c r="RDI71" s="2182"/>
      <c r="RDJ71" s="2181"/>
      <c r="RDK71" s="2182"/>
      <c r="RDL71" s="2182"/>
      <c r="RDM71" s="2182"/>
      <c r="RDN71" s="2182"/>
      <c r="RDO71" s="2182"/>
      <c r="RDP71" s="2181"/>
      <c r="RDQ71" s="2182"/>
      <c r="RDR71" s="2182"/>
      <c r="RDS71" s="2182"/>
      <c r="RDT71" s="2182"/>
      <c r="RDU71" s="2182"/>
      <c r="RDV71" s="2181"/>
      <c r="RDW71" s="2182"/>
      <c r="RDX71" s="2182"/>
      <c r="RDY71" s="2182"/>
      <c r="RDZ71" s="2182"/>
      <c r="REA71" s="2182"/>
      <c r="REB71" s="2181"/>
      <c r="REC71" s="2182"/>
      <c r="RED71" s="2182"/>
      <c r="REE71" s="2182"/>
      <c r="REF71" s="2182"/>
      <c r="REG71" s="2182"/>
      <c r="REH71" s="2181"/>
      <c r="REI71" s="2182"/>
      <c r="REJ71" s="2182"/>
      <c r="REK71" s="2182"/>
      <c r="REL71" s="2182"/>
      <c r="REM71" s="2182"/>
      <c r="REN71" s="2181"/>
      <c r="REO71" s="2182"/>
      <c r="REP71" s="2182"/>
      <c r="REQ71" s="2182"/>
      <c r="RER71" s="2182"/>
      <c r="RES71" s="2182"/>
      <c r="RET71" s="2181"/>
      <c r="REU71" s="2182"/>
      <c r="REV71" s="2182"/>
      <c r="REW71" s="2182"/>
      <c r="REX71" s="2182"/>
      <c r="REY71" s="2182"/>
      <c r="REZ71" s="2181"/>
      <c r="RFA71" s="2182"/>
      <c r="RFB71" s="2182"/>
      <c r="RFC71" s="2182"/>
      <c r="RFD71" s="2182"/>
      <c r="RFE71" s="2182"/>
      <c r="RFF71" s="2181"/>
      <c r="RFG71" s="2182"/>
      <c r="RFH71" s="2182"/>
      <c r="RFI71" s="2182"/>
      <c r="RFJ71" s="2182"/>
      <c r="RFK71" s="2182"/>
      <c r="RFL71" s="2181"/>
      <c r="RFM71" s="2182"/>
      <c r="RFN71" s="2182"/>
      <c r="RFO71" s="2182"/>
      <c r="RFP71" s="2182"/>
      <c r="RFQ71" s="2182"/>
      <c r="RFR71" s="2181"/>
      <c r="RFS71" s="2182"/>
      <c r="RFT71" s="2182"/>
      <c r="RFU71" s="2182"/>
      <c r="RFV71" s="2182"/>
      <c r="RFW71" s="2182"/>
      <c r="RFX71" s="2181"/>
      <c r="RFY71" s="2182"/>
      <c r="RFZ71" s="2182"/>
      <c r="RGA71" s="2182"/>
      <c r="RGB71" s="2182"/>
      <c r="RGC71" s="2182"/>
      <c r="RGD71" s="2181"/>
      <c r="RGE71" s="2182"/>
      <c r="RGF71" s="2182"/>
      <c r="RGG71" s="2182"/>
      <c r="RGH71" s="2182"/>
      <c r="RGI71" s="2182"/>
      <c r="RGJ71" s="2181"/>
      <c r="RGK71" s="2182"/>
      <c r="RGL71" s="2182"/>
      <c r="RGM71" s="2182"/>
      <c r="RGN71" s="2182"/>
      <c r="RGO71" s="2182"/>
      <c r="RGP71" s="2181"/>
      <c r="RGQ71" s="2182"/>
      <c r="RGR71" s="2182"/>
      <c r="RGS71" s="2182"/>
      <c r="RGT71" s="2182"/>
      <c r="RGU71" s="2182"/>
      <c r="RGV71" s="2181"/>
      <c r="RGW71" s="2182"/>
      <c r="RGX71" s="2182"/>
      <c r="RGY71" s="2182"/>
      <c r="RGZ71" s="2182"/>
      <c r="RHA71" s="2182"/>
      <c r="RHB71" s="2181"/>
      <c r="RHC71" s="2182"/>
      <c r="RHD71" s="2182"/>
      <c r="RHE71" s="2182"/>
      <c r="RHF71" s="2182"/>
      <c r="RHG71" s="2182"/>
      <c r="RHH71" s="2181"/>
      <c r="RHI71" s="2182"/>
      <c r="RHJ71" s="2182"/>
      <c r="RHK71" s="2182"/>
      <c r="RHL71" s="2182"/>
      <c r="RHM71" s="2182"/>
      <c r="RHN71" s="2181"/>
      <c r="RHO71" s="2182"/>
      <c r="RHP71" s="2182"/>
      <c r="RHQ71" s="2182"/>
      <c r="RHR71" s="2182"/>
      <c r="RHS71" s="2182"/>
      <c r="RHT71" s="2181"/>
      <c r="RHU71" s="2182"/>
      <c r="RHV71" s="2182"/>
      <c r="RHW71" s="2182"/>
      <c r="RHX71" s="2182"/>
      <c r="RHY71" s="2182"/>
      <c r="RHZ71" s="2181"/>
      <c r="RIA71" s="2182"/>
      <c r="RIB71" s="2182"/>
      <c r="RIC71" s="2182"/>
      <c r="RID71" s="2182"/>
      <c r="RIE71" s="2182"/>
      <c r="RIF71" s="2181"/>
      <c r="RIG71" s="2182"/>
      <c r="RIH71" s="2182"/>
      <c r="RII71" s="2182"/>
      <c r="RIJ71" s="2182"/>
      <c r="RIK71" s="2182"/>
      <c r="RIL71" s="2181"/>
      <c r="RIM71" s="2182"/>
      <c r="RIN71" s="2182"/>
      <c r="RIO71" s="2182"/>
      <c r="RIP71" s="2182"/>
      <c r="RIQ71" s="2182"/>
      <c r="RIR71" s="2181"/>
      <c r="RIS71" s="2182"/>
      <c r="RIT71" s="2182"/>
      <c r="RIU71" s="2182"/>
      <c r="RIV71" s="2182"/>
      <c r="RIW71" s="2182"/>
      <c r="RIX71" s="2181"/>
      <c r="RIY71" s="2182"/>
      <c r="RIZ71" s="2182"/>
      <c r="RJA71" s="2182"/>
      <c r="RJB71" s="2182"/>
      <c r="RJC71" s="2182"/>
      <c r="RJD71" s="2181"/>
      <c r="RJE71" s="2182"/>
      <c r="RJF71" s="2182"/>
      <c r="RJG71" s="2182"/>
      <c r="RJH71" s="2182"/>
      <c r="RJI71" s="2182"/>
      <c r="RJJ71" s="2181"/>
      <c r="RJK71" s="2182"/>
      <c r="RJL71" s="2182"/>
      <c r="RJM71" s="2182"/>
      <c r="RJN71" s="2182"/>
      <c r="RJO71" s="2182"/>
      <c r="RJP71" s="2181"/>
      <c r="RJQ71" s="2182"/>
      <c r="RJR71" s="2182"/>
      <c r="RJS71" s="2182"/>
      <c r="RJT71" s="2182"/>
      <c r="RJU71" s="2182"/>
      <c r="RJV71" s="2181"/>
      <c r="RJW71" s="2182"/>
      <c r="RJX71" s="2182"/>
      <c r="RJY71" s="2182"/>
      <c r="RJZ71" s="2182"/>
      <c r="RKA71" s="2182"/>
      <c r="RKB71" s="2181"/>
      <c r="RKC71" s="2182"/>
      <c r="RKD71" s="2182"/>
      <c r="RKE71" s="2182"/>
      <c r="RKF71" s="2182"/>
      <c r="RKG71" s="2182"/>
      <c r="RKH71" s="2181"/>
      <c r="RKI71" s="2182"/>
      <c r="RKJ71" s="2182"/>
      <c r="RKK71" s="2182"/>
      <c r="RKL71" s="2182"/>
      <c r="RKM71" s="2182"/>
      <c r="RKN71" s="2181"/>
      <c r="RKO71" s="2182"/>
      <c r="RKP71" s="2182"/>
      <c r="RKQ71" s="2182"/>
      <c r="RKR71" s="2182"/>
      <c r="RKS71" s="2182"/>
      <c r="RKT71" s="2181"/>
      <c r="RKU71" s="2182"/>
      <c r="RKV71" s="2182"/>
      <c r="RKW71" s="2182"/>
      <c r="RKX71" s="2182"/>
      <c r="RKY71" s="2182"/>
      <c r="RKZ71" s="2181"/>
      <c r="RLA71" s="2182"/>
      <c r="RLB71" s="2182"/>
      <c r="RLC71" s="2182"/>
      <c r="RLD71" s="2182"/>
      <c r="RLE71" s="2182"/>
      <c r="RLF71" s="2181"/>
      <c r="RLG71" s="2182"/>
      <c r="RLH71" s="2182"/>
      <c r="RLI71" s="2182"/>
      <c r="RLJ71" s="2182"/>
      <c r="RLK71" s="2182"/>
      <c r="RLL71" s="2181"/>
      <c r="RLM71" s="2182"/>
      <c r="RLN71" s="2182"/>
      <c r="RLO71" s="2182"/>
      <c r="RLP71" s="2182"/>
      <c r="RLQ71" s="2182"/>
      <c r="RLR71" s="2181"/>
      <c r="RLS71" s="2182"/>
      <c r="RLT71" s="2182"/>
      <c r="RLU71" s="2182"/>
      <c r="RLV71" s="2182"/>
      <c r="RLW71" s="2182"/>
      <c r="RLX71" s="2181"/>
      <c r="RLY71" s="2182"/>
      <c r="RLZ71" s="2182"/>
      <c r="RMA71" s="2182"/>
      <c r="RMB71" s="2182"/>
      <c r="RMC71" s="2182"/>
      <c r="RMD71" s="2181"/>
      <c r="RME71" s="2182"/>
      <c r="RMF71" s="2182"/>
      <c r="RMG71" s="2182"/>
      <c r="RMH71" s="2182"/>
      <c r="RMI71" s="2182"/>
      <c r="RMJ71" s="2181"/>
      <c r="RMK71" s="2182"/>
      <c r="RML71" s="2182"/>
      <c r="RMM71" s="2182"/>
      <c r="RMN71" s="2182"/>
      <c r="RMO71" s="2182"/>
      <c r="RMP71" s="2181"/>
      <c r="RMQ71" s="2182"/>
      <c r="RMR71" s="2182"/>
      <c r="RMS71" s="2182"/>
      <c r="RMT71" s="2182"/>
      <c r="RMU71" s="2182"/>
      <c r="RMV71" s="2181"/>
      <c r="RMW71" s="2182"/>
      <c r="RMX71" s="2182"/>
      <c r="RMY71" s="2182"/>
      <c r="RMZ71" s="2182"/>
      <c r="RNA71" s="2182"/>
      <c r="RNB71" s="2181"/>
      <c r="RNC71" s="2182"/>
      <c r="RND71" s="2182"/>
      <c r="RNE71" s="2182"/>
      <c r="RNF71" s="2182"/>
      <c r="RNG71" s="2182"/>
      <c r="RNH71" s="2181"/>
      <c r="RNI71" s="2182"/>
      <c r="RNJ71" s="2182"/>
      <c r="RNK71" s="2182"/>
      <c r="RNL71" s="2182"/>
      <c r="RNM71" s="2182"/>
      <c r="RNN71" s="2181"/>
      <c r="RNO71" s="2182"/>
      <c r="RNP71" s="2182"/>
      <c r="RNQ71" s="2182"/>
      <c r="RNR71" s="2182"/>
      <c r="RNS71" s="2182"/>
      <c r="RNT71" s="2181"/>
      <c r="RNU71" s="2182"/>
      <c r="RNV71" s="2182"/>
      <c r="RNW71" s="2182"/>
      <c r="RNX71" s="2182"/>
      <c r="RNY71" s="2182"/>
      <c r="RNZ71" s="2181"/>
      <c r="ROA71" s="2182"/>
      <c r="ROB71" s="2182"/>
      <c r="ROC71" s="2182"/>
      <c r="ROD71" s="2182"/>
      <c r="ROE71" s="2182"/>
      <c r="ROF71" s="2181"/>
      <c r="ROG71" s="2182"/>
      <c r="ROH71" s="2182"/>
      <c r="ROI71" s="2182"/>
      <c r="ROJ71" s="2182"/>
      <c r="ROK71" s="2182"/>
      <c r="ROL71" s="2181"/>
      <c r="ROM71" s="2182"/>
      <c r="RON71" s="2182"/>
      <c r="ROO71" s="2182"/>
      <c r="ROP71" s="2182"/>
      <c r="ROQ71" s="2182"/>
      <c r="ROR71" s="2181"/>
      <c r="ROS71" s="2182"/>
      <c r="ROT71" s="2182"/>
      <c r="ROU71" s="2182"/>
      <c r="ROV71" s="2182"/>
      <c r="ROW71" s="2182"/>
      <c r="ROX71" s="2181"/>
      <c r="ROY71" s="2182"/>
      <c r="ROZ71" s="2182"/>
      <c r="RPA71" s="2182"/>
      <c r="RPB71" s="2182"/>
      <c r="RPC71" s="2182"/>
      <c r="RPD71" s="2181"/>
      <c r="RPE71" s="2182"/>
      <c r="RPF71" s="2182"/>
      <c r="RPG71" s="2182"/>
      <c r="RPH71" s="2182"/>
      <c r="RPI71" s="2182"/>
      <c r="RPJ71" s="2181"/>
      <c r="RPK71" s="2182"/>
      <c r="RPL71" s="2182"/>
      <c r="RPM71" s="2182"/>
      <c r="RPN71" s="2182"/>
      <c r="RPO71" s="2182"/>
      <c r="RPP71" s="2181"/>
      <c r="RPQ71" s="2182"/>
      <c r="RPR71" s="2182"/>
      <c r="RPS71" s="2182"/>
      <c r="RPT71" s="2182"/>
      <c r="RPU71" s="2182"/>
      <c r="RPV71" s="2181"/>
      <c r="RPW71" s="2182"/>
      <c r="RPX71" s="2182"/>
      <c r="RPY71" s="2182"/>
      <c r="RPZ71" s="2182"/>
      <c r="RQA71" s="2182"/>
      <c r="RQB71" s="2181"/>
      <c r="RQC71" s="2182"/>
      <c r="RQD71" s="2182"/>
      <c r="RQE71" s="2182"/>
      <c r="RQF71" s="2182"/>
      <c r="RQG71" s="2182"/>
      <c r="RQH71" s="2181"/>
      <c r="RQI71" s="2182"/>
      <c r="RQJ71" s="2182"/>
      <c r="RQK71" s="2182"/>
      <c r="RQL71" s="2182"/>
      <c r="RQM71" s="2182"/>
      <c r="RQN71" s="2181"/>
      <c r="RQO71" s="2182"/>
      <c r="RQP71" s="2182"/>
      <c r="RQQ71" s="2182"/>
      <c r="RQR71" s="2182"/>
      <c r="RQS71" s="2182"/>
      <c r="RQT71" s="2181"/>
      <c r="RQU71" s="2182"/>
      <c r="RQV71" s="2182"/>
      <c r="RQW71" s="2182"/>
      <c r="RQX71" s="2182"/>
      <c r="RQY71" s="2182"/>
      <c r="RQZ71" s="2181"/>
      <c r="RRA71" s="2182"/>
      <c r="RRB71" s="2182"/>
      <c r="RRC71" s="2182"/>
      <c r="RRD71" s="2182"/>
      <c r="RRE71" s="2182"/>
      <c r="RRF71" s="2181"/>
      <c r="RRG71" s="2182"/>
      <c r="RRH71" s="2182"/>
      <c r="RRI71" s="2182"/>
      <c r="RRJ71" s="2182"/>
      <c r="RRK71" s="2182"/>
      <c r="RRL71" s="2181"/>
      <c r="RRM71" s="2182"/>
      <c r="RRN71" s="2182"/>
      <c r="RRO71" s="2182"/>
      <c r="RRP71" s="2182"/>
      <c r="RRQ71" s="2182"/>
      <c r="RRR71" s="2181"/>
      <c r="RRS71" s="2182"/>
      <c r="RRT71" s="2182"/>
      <c r="RRU71" s="2182"/>
      <c r="RRV71" s="2182"/>
      <c r="RRW71" s="2182"/>
      <c r="RRX71" s="2181"/>
      <c r="RRY71" s="2182"/>
      <c r="RRZ71" s="2182"/>
      <c r="RSA71" s="2182"/>
      <c r="RSB71" s="2182"/>
      <c r="RSC71" s="2182"/>
      <c r="RSD71" s="2181"/>
      <c r="RSE71" s="2182"/>
      <c r="RSF71" s="2182"/>
      <c r="RSG71" s="2182"/>
      <c r="RSH71" s="2182"/>
      <c r="RSI71" s="2182"/>
      <c r="RSJ71" s="2181"/>
      <c r="RSK71" s="2182"/>
      <c r="RSL71" s="2182"/>
      <c r="RSM71" s="2182"/>
      <c r="RSN71" s="2182"/>
      <c r="RSO71" s="2182"/>
      <c r="RSP71" s="2181"/>
      <c r="RSQ71" s="2182"/>
      <c r="RSR71" s="2182"/>
      <c r="RSS71" s="2182"/>
      <c r="RST71" s="2182"/>
      <c r="RSU71" s="2182"/>
      <c r="RSV71" s="2181"/>
      <c r="RSW71" s="2182"/>
      <c r="RSX71" s="2182"/>
      <c r="RSY71" s="2182"/>
      <c r="RSZ71" s="2182"/>
      <c r="RTA71" s="2182"/>
      <c r="RTB71" s="2181"/>
      <c r="RTC71" s="2182"/>
      <c r="RTD71" s="2182"/>
      <c r="RTE71" s="2182"/>
      <c r="RTF71" s="2182"/>
      <c r="RTG71" s="2182"/>
      <c r="RTH71" s="2181"/>
      <c r="RTI71" s="2182"/>
      <c r="RTJ71" s="2182"/>
      <c r="RTK71" s="2182"/>
      <c r="RTL71" s="2182"/>
      <c r="RTM71" s="2182"/>
      <c r="RTN71" s="2181"/>
      <c r="RTO71" s="2182"/>
      <c r="RTP71" s="2182"/>
      <c r="RTQ71" s="2182"/>
      <c r="RTR71" s="2182"/>
      <c r="RTS71" s="2182"/>
      <c r="RTT71" s="2181"/>
      <c r="RTU71" s="2182"/>
      <c r="RTV71" s="2182"/>
      <c r="RTW71" s="2182"/>
      <c r="RTX71" s="2182"/>
      <c r="RTY71" s="2182"/>
      <c r="RTZ71" s="2181"/>
      <c r="RUA71" s="2182"/>
      <c r="RUB71" s="2182"/>
      <c r="RUC71" s="2182"/>
      <c r="RUD71" s="2182"/>
      <c r="RUE71" s="2182"/>
      <c r="RUF71" s="2181"/>
      <c r="RUG71" s="2182"/>
      <c r="RUH71" s="2182"/>
      <c r="RUI71" s="2182"/>
      <c r="RUJ71" s="2182"/>
      <c r="RUK71" s="2182"/>
      <c r="RUL71" s="2181"/>
      <c r="RUM71" s="2182"/>
      <c r="RUN71" s="2182"/>
      <c r="RUO71" s="2182"/>
      <c r="RUP71" s="2182"/>
      <c r="RUQ71" s="2182"/>
      <c r="RUR71" s="2181"/>
      <c r="RUS71" s="2182"/>
      <c r="RUT71" s="2182"/>
      <c r="RUU71" s="2182"/>
      <c r="RUV71" s="2182"/>
      <c r="RUW71" s="2182"/>
      <c r="RUX71" s="2181"/>
      <c r="RUY71" s="2182"/>
      <c r="RUZ71" s="2182"/>
      <c r="RVA71" s="2182"/>
      <c r="RVB71" s="2182"/>
      <c r="RVC71" s="2182"/>
      <c r="RVD71" s="2181"/>
      <c r="RVE71" s="2182"/>
      <c r="RVF71" s="2182"/>
      <c r="RVG71" s="2182"/>
      <c r="RVH71" s="2182"/>
      <c r="RVI71" s="2182"/>
      <c r="RVJ71" s="2181"/>
      <c r="RVK71" s="2182"/>
      <c r="RVL71" s="2182"/>
      <c r="RVM71" s="2182"/>
      <c r="RVN71" s="2182"/>
      <c r="RVO71" s="2182"/>
      <c r="RVP71" s="2181"/>
      <c r="RVQ71" s="2182"/>
      <c r="RVR71" s="2182"/>
      <c r="RVS71" s="2182"/>
      <c r="RVT71" s="2182"/>
      <c r="RVU71" s="2182"/>
      <c r="RVV71" s="2181"/>
      <c r="RVW71" s="2182"/>
      <c r="RVX71" s="2182"/>
      <c r="RVY71" s="2182"/>
      <c r="RVZ71" s="2182"/>
      <c r="RWA71" s="2182"/>
      <c r="RWB71" s="2181"/>
      <c r="RWC71" s="2182"/>
      <c r="RWD71" s="2182"/>
      <c r="RWE71" s="2182"/>
      <c r="RWF71" s="2182"/>
      <c r="RWG71" s="2182"/>
      <c r="RWH71" s="2181"/>
      <c r="RWI71" s="2182"/>
      <c r="RWJ71" s="2182"/>
      <c r="RWK71" s="2182"/>
      <c r="RWL71" s="2182"/>
      <c r="RWM71" s="2182"/>
      <c r="RWN71" s="2181"/>
      <c r="RWO71" s="2182"/>
      <c r="RWP71" s="2182"/>
      <c r="RWQ71" s="2182"/>
      <c r="RWR71" s="2182"/>
      <c r="RWS71" s="2182"/>
      <c r="RWT71" s="2181"/>
      <c r="RWU71" s="2182"/>
      <c r="RWV71" s="2182"/>
      <c r="RWW71" s="2182"/>
      <c r="RWX71" s="2182"/>
      <c r="RWY71" s="2182"/>
      <c r="RWZ71" s="2181"/>
      <c r="RXA71" s="2182"/>
      <c r="RXB71" s="2182"/>
      <c r="RXC71" s="2182"/>
      <c r="RXD71" s="2182"/>
      <c r="RXE71" s="2182"/>
      <c r="RXF71" s="2181"/>
      <c r="RXG71" s="2182"/>
      <c r="RXH71" s="2182"/>
      <c r="RXI71" s="2182"/>
      <c r="RXJ71" s="2182"/>
      <c r="RXK71" s="2182"/>
      <c r="RXL71" s="2181"/>
      <c r="RXM71" s="2182"/>
      <c r="RXN71" s="2182"/>
      <c r="RXO71" s="2182"/>
      <c r="RXP71" s="2182"/>
      <c r="RXQ71" s="2182"/>
      <c r="RXR71" s="2181"/>
      <c r="RXS71" s="2182"/>
      <c r="RXT71" s="2182"/>
      <c r="RXU71" s="2182"/>
      <c r="RXV71" s="2182"/>
      <c r="RXW71" s="2182"/>
      <c r="RXX71" s="2181"/>
      <c r="RXY71" s="2182"/>
      <c r="RXZ71" s="2182"/>
      <c r="RYA71" s="2182"/>
      <c r="RYB71" s="2182"/>
      <c r="RYC71" s="2182"/>
      <c r="RYD71" s="2181"/>
      <c r="RYE71" s="2182"/>
      <c r="RYF71" s="2182"/>
      <c r="RYG71" s="2182"/>
      <c r="RYH71" s="2182"/>
      <c r="RYI71" s="2182"/>
      <c r="RYJ71" s="2181"/>
      <c r="RYK71" s="2182"/>
      <c r="RYL71" s="2182"/>
      <c r="RYM71" s="2182"/>
      <c r="RYN71" s="2182"/>
      <c r="RYO71" s="2182"/>
      <c r="RYP71" s="2181"/>
      <c r="RYQ71" s="2182"/>
      <c r="RYR71" s="2182"/>
      <c r="RYS71" s="2182"/>
      <c r="RYT71" s="2182"/>
      <c r="RYU71" s="2182"/>
      <c r="RYV71" s="2181"/>
      <c r="RYW71" s="2182"/>
      <c r="RYX71" s="2182"/>
      <c r="RYY71" s="2182"/>
      <c r="RYZ71" s="2182"/>
      <c r="RZA71" s="2182"/>
      <c r="RZB71" s="2181"/>
      <c r="RZC71" s="2182"/>
      <c r="RZD71" s="2182"/>
      <c r="RZE71" s="2182"/>
      <c r="RZF71" s="2182"/>
      <c r="RZG71" s="2182"/>
      <c r="RZH71" s="2181"/>
      <c r="RZI71" s="2182"/>
      <c r="RZJ71" s="2182"/>
      <c r="RZK71" s="2182"/>
      <c r="RZL71" s="2182"/>
      <c r="RZM71" s="2182"/>
      <c r="RZN71" s="2181"/>
      <c r="RZO71" s="2182"/>
      <c r="RZP71" s="2182"/>
      <c r="RZQ71" s="2182"/>
      <c r="RZR71" s="2182"/>
      <c r="RZS71" s="2182"/>
      <c r="RZT71" s="2181"/>
      <c r="RZU71" s="2182"/>
      <c r="RZV71" s="2182"/>
      <c r="RZW71" s="2182"/>
      <c r="RZX71" s="2182"/>
      <c r="RZY71" s="2182"/>
      <c r="RZZ71" s="2181"/>
      <c r="SAA71" s="2182"/>
      <c r="SAB71" s="2182"/>
      <c r="SAC71" s="2182"/>
      <c r="SAD71" s="2182"/>
      <c r="SAE71" s="2182"/>
      <c r="SAF71" s="2181"/>
      <c r="SAG71" s="2182"/>
      <c r="SAH71" s="2182"/>
      <c r="SAI71" s="2182"/>
      <c r="SAJ71" s="2182"/>
      <c r="SAK71" s="2182"/>
      <c r="SAL71" s="2181"/>
      <c r="SAM71" s="2182"/>
      <c r="SAN71" s="2182"/>
      <c r="SAO71" s="2182"/>
      <c r="SAP71" s="2182"/>
      <c r="SAQ71" s="2182"/>
      <c r="SAR71" s="2181"/>
      <c r="SAS71" s="2182"/>
      <c r="SAT71" s="2182"/>
      <c r="SAU71" s="2182"/>
      <c r="SAV71" s="2182"/>
      <c r="SAW71" s="2182"/>
      <c r="SAX71" s="2181"/>
      <c r="SAY71" s="2182"/>
      <c r="SAZ71" s="2182"/>
      <c r="SBA71" s="2182"/>
      <c r="SBB71" s="2182"/>
      <c r="SBC71" s="2182"/>
      <c r="SBD71" s="2181"/>
      <c r="SBE71" s="2182"/>
      <c r="SBF71" s="2182"/>
      <c r="SBG71" s="2182"/>
      <c r="SBH71" s="2182"/>
      <c r="SBI71" s="2182"/>
      <c r="SBJ71" s="2181"/>
      <c r="SBK71" s="2182"/>
      <c r="SBL71" s="2182"/>
      <c r="SBM71" s="2182"/>
      <c r="SBN71" s="2182"/>
      <c r="SBO71" s="2182"/>
      <c r="SBP71" s="2181"/>
      <c r="SBQ71" s="2182"/>
      <c r="SBR71" s="2182"/>
      <c r="SBS71" s="2182"/>
      <c r="SBT71" s="2182"/>
      <c r="SBU71" s="2182"/>
      <c r="SBV71" s="2181"/>
      <c r="SBW71" s="2182"/>
      <c r="SBX71" s="2182"/>
      <c r="SBY71" s="2182"/>
      <c r="SBZ71" s="2182"/>
      <c r="SCA71" s="2182"/>
      <c r="SCB71" s="2181"/>
      <c r="SCC71" s="2182"/>
      <c r="SCD71" s="2182"/>
      <c r="SCE71" s="2182"/>
      <c r="SCF71" s="2182"/>
      <c r="SCG71" s="2182"/>
      <c r="SCH71" s="2181"/>
      <c r="SCI71" s="2182"/>
      <c r="SCJ71" s="2182"/>
      <c r="SCK71" s="2182"/>
      <c r="SCL71" s="2182"/>
      <c r="SCM71" s="2182"/>
      <c r="SCN71" s="2181"/>
      <c r="SCO71" s="2182"/>
      <c r="SCP71" s="2182"/>
      <c r="SCQ71" s="2182"/>
      <c r="SCR71" s="2182"/>
      <c r="SCS71" s="2182"/>
      <c r="SCT71" s="2181"/>
      <c r="SCU71" s="2182"/>
      <c r="SCV71" s="2182"/>
      <c r="SCW71" s="2182"/>
      <c r="SCX71" s="2182"/>
      <c r="SCY71" s="2182"/>
      <c r="SCZ71" s="2181"/>
      <c r="SDA71" s="2182"/>
      <c r="SDB71" s="2182"/>
      <c r="SDC71" s="2182"/>
      <c r="SDD71" s="2182"/>
      <c r="SDE71" s="2182"/>
      <c r="SDF71" s="2181"/>
      <c r="SDG71" s="2182"/>
      <c r="SDH71" s="2182"/>
      <c r="SDI71" s="2182"/>
      <c r="SDJ71" s="2182"/>
      <c r="SDK71" s="2182"/>
      <c r="SDL71" s="2181"/>
      <c r="SDM71" s="2182"/>
      <c r="SDN71" s="2182"/>
      <c r="SDO71" s="2182"/>
      <c r="SDP71" s="2182"/>
      <c r="SDQ71" s="2182"/>
      <c r="SDR71" s="2181"/>
      <c r="SDS71" s="2182"/>
      <c r="SDT71" s="2182"/>
      <c r="SDU71" s="2182"/>
      <c r="SDV71" s="2182"/>
      <c r="SDW71" s="2182"/>
      <c r="SDX71" s="2181"/>
      <c r="SDY71" s="2182"/>
      <c r="SDZ71" s="2182"/>
      <c r="SEA71" s="2182"/>
      <c r="SEB71" s="2182"/>
      <c r="SEC71" s="2182"/>
      <c r="SED71" s="2181"/>
      <c r="SEE71" s="2182"/>
      <c r="SEF71" s="2182"/>
      <c r="SEG71" s="2182"/>
      <c r="SEH71" s="2182"/>
      <c r="SEI71" s="2182"/>
      <c r="SEJ71" s="2181"/>
      <c r="SEK71" s="2182"/>
      <c r="SEL71" s="2182"/>
      <c r="SEM71" s="2182"/>
      <c r="SEN71" s="2182"/>
      <c r="SEO71" s="2182"/>
      <c r="SEP71" s="2181"/>
      <c r="SEQ71" s="2182"/>
      <c r="SER71" s="2182"/>
      <c r="SES71" s="2182"/>
      <c r="SET71" s="2182"/>
      <c r="SEU71" s="2182"/>
      <c r="SEV71" s="2181"/>
      <c r="SEW71" s="2182"/>
      <c r="SEX71" s="2182"/>
      <c r="SEY71" s="2182"/>
      <c r="SEZ71" s="2182"/>
      <c r="SFA71" s="2182"/>
      <c r="SFB71" s="2181"/>
      <c r="SFC71" s="2182"/>
      <c r="SFD71" s="2182"/>
      <c r="SFE71" s="2182"/>
      <c r="SFF71" s="2182"/>
      <c r="SFG71" s="2182"/>
      <c r="SFH71" s="2181"/>
      <c r="SFI71" s="2182"/>
      <c r="SFJ71" s="2182"/>
      <c r="SFK71" s="2182"/>
      <c r="SFL71" s="2182"/>
      <c r="SFM71" s="2182"/>
      <c r="SFN71" s="2181"/>
      <c r="SFO71" s="2182"/>
      <c r="SFP71" s="2182"/>
      <c r="SFQ71" s="2182"/>
      <c r="SFR71" s="2182"/>
      <c r="SFS71" s="2182"/>
      <c r="SFT71" s="2181"/>
      <c r="SFU71" s="2182"/>
      <c r="SFV71" s="2182"/>
      <c r="SFW71" s="2182"/>
      <c r="SFX71" s="2182"/>
      <c r="SFY71" s="2182"/>
      <c r="SFZ71" s="2181"/>
      <c r="SGA71" s="2182"/>
      <c r="SGB71" s="2182"/>
      <c r="SGC71" s="2182"/>
      <c r="SGD71" s="2182"/>
      <c r="SGE71" s="2182"/>
      <c r="SGF71" s="2181"/>
      <c r="SGG71" s="2182"/>
      <c r="SGH71" s="2182"/>
      <c r="SGI71" s="2182"/>
      <c r="SGJ71" s="2182"/>
      <c r="SGK71" s="2182"/>
      <c r="SGL71" s="2181"/>
      <c r="SGM71" s="2182"/>
      <c r="SGN71" s="2182"/>
      <c r="SGO71" s="2182"/>
      <c r="SGP71" s="2182"/>
      <c r="SGQ71" s="2182"/>
      <c r="SGR71" s="2181"/>
      <c r="SGS71" s="2182"/>
      <c r="SGT71" s="2182"/>
      <c r="SGU71" s="2182"/>
      <c r="SGV71" s="2182"/>
      <c r="SGW71" s="2182"/>
      <c r="SGX71" s="2181"/>
      <c r="SGY71" s="2182"/>
      <c r="SGZ71" s="2182"/>
      <c r="SHA71" s="2182"/>
      <c r="SHB71" s="2182"/>
      <c r="SHC71" s="2182"/>
      <c r="SHD71" s="2181"/>
      <c r="SHE71" s="2182"/>
      <c r="SHF71" s="2182"/>
      <c r="SHG71" s="2182"/>
      <c r="SHH71" s="2182"/>
      <c r="SHI71" s="2182"/>
      <c r="SHJ71" s="2181"/>
      <c r="SHK71" s="2182"/>
      <c r="SHL71" s="2182"/>
      <c r="SHM71" s="2182"/>
      <c r="SHN71" s="2182"/>
      <c r="SHO71" s="2182"/>
      <c r="SHP71" s="2181"/>
      <c r="SHQ71" s="2182"/>
      <c r="SHR71" s="2182"/>
      <c r="SHS71" s="2182"/>
      <c r="SHT71" s="2182"/>
      <c r="SHU71" s="2182"/>
      <c r="SHV71" s="2181"/>
      <c r="SHW71" s="2182"/>
      <c r="SHX71" s="2182"/>
      <c r="SHY71" s="2182"/>
      <c r="SHZ71" s="2182"/>
      <c r="SIA71" s="2182"/>
      <c r="SIB71" s="2181"/>
      <c r="SIC71" s="2182"/>
      <c r="SID71" s="2182"/>
      <c r="SIE71" s="2182"/>
      <c r="SIF71" s="2182"/>
      <c r="SIG71" s="2182"/>
      <c r="SIH71" s="2181"/>
      <c r="SII71" s="2182"/>
      <c r="SIJ71" s="2182"/>
      <c r="SIK71" s="2182"/>
      <c r="SIL71" s="2182"/>
      <c r="SIM71" s="2182"/>
      <c r="SIN71" s="2181"/>
      <c r="SIO71" s="2182"/>
      <c r="SIP71" s="2182"/>
      <c r="SIQ71" s="2182"/>
      <c r="SIR71" s="2182"/>
      <c r="SIS71" s="2182"/>
      <c r="SIT71" s="2181"/>
      <c r="SIU71" s="2182"/>
      <c r="SIV71" s="2182"/>
      <c r="SIW71" s="2182"/>
      <c r="SIX71" s="2182"/>
      <c r="SIY71" s="2182"/>
      <c r="SIZ71" s="2181"/>
      <c r="SJA71" s="2182"/>
      <c r="SJB71" s="2182"/>
      <c r="SJC71" s="2182"/>
      <c r="SJD71" s="2182"/>
      <c r="SJE71" s="2182"/>
      <c r="SJF71" s="2181"/>
      <c r="SJG71" s="2182"/>
      <c r="SJH71" s="2182"/>
      <c r="SJI71" s="2182"/>
      <c r="SJJ71" s="2182"/>
      <c r="SJK71" s="2182"/>
      <c r="SJL71" s="2181"/>
      <c r="SJM71" s="2182"/>
      <c r="SJN71" s="2182"/>
      <c r="SJO71" s="2182"/>
      <c r="SJP71" s="2182"/>
      <c r="SJQ71" s="2182"/>
      <c r="SJR71" s="2181"/>
      <c r="SJS71" s="2182"/>
      <c r="SJT71" s="2182"/>
      <c r="SJU71" s="2182"/>
      <c r="SJV71" s="2182"/>
      <c r="SJW71" s="2182"/>
      <c r="SJX71" s="2181"/>
      <c r="SJY71" s="2182"/>
      <c r="SJZ71" s="2182"/>
      <c r="SKA71" s="2182"/>
      <c r="SKB71" s="2182"/>
      <c r="SKC71" s="2182"/>
      <c r="SKD71" s="2181"/>
      <c r="SKE71" s="2182"/>
      <c r="SKF71" s="2182"/>
      <c r="SKG71" s="2182"/>
      <c r="SKH71" s="2182"/>
      <c r="SKI71" s="2182"/>
      <c r="SKJ71" s="2181"/>
      <c r="SKK71" s="2182"/>
      <c r="SKL71" s="2182"/>
      <c r="SKM71" s="2182"/>
      <c r="SKN71" s="2182"/>
      <c r="SKO71" s="2182"/>
      <c r="SKP71" s="2181"/>
      <c r="SKQ71" s="2182"/>
      <c r="SKR71" s="2182"/>
      <c r="SKS71" s="2182"/>
      <c r="SKT71" s="2182"/>
      <c r="SKU71" s="2182"/>
      <c r="SKV71" s="2181"/>
      <c r="SKW71" s="2182"/>
      <c r="SKX71" s="2182"/>
      <c r="SKY71" s="2182"/>
      <c r="SKZ71" s="2182"/>
      <c r="SLA71" s="2182"/>
      <c r="SLB71" s="2181"/>
      <c r="SLC71" s="2182"/>
      <c r="SLD71" s="2182"/>
      <c r="SLE71" s="2182"/>
      <c r="SLF71" s="2182"/>
      <c r="SLG71" s="2182"/>
      <c r="SLH71" s="2181"/>
      <c r="SLI71" s="2182"/>
      <c r="SLJ71" s="2182"/>
      <c r="SLK71" s="2182"/>
      <c r="SLL71" s="2182"/>
      <c r="SLM71" s="2182"/>
      <c r="SLN71" s="2181"/>
      <c r="SLO71" s="2182"/>
      <c r="SLP71" s="2182"/>
      <c r="SLQ71" s="2182"/>
      <c r="SLR71" s="2182"/>
      <c r="SLS71" s="2182"/>
      <c r="SLT71" s="2181"/>
      <c r="SLU71" s="2182"/>
      <c r="SLV71" s="2182"/>
      <c r="SLW71" s="2182"/>
      <c r="SLX71" s="2182"/>
      <c r="SLY71" s="2182"/>
      <c r="SLZ71" s="2181"/>
      <c r="SMA71" s="2182"/>
      <c r="SMB71" s="2182"/>
      <c r="SMC71" s="2182"/>
      <c r="SMD71" s="2182"/>
      <c r="SME71" s="2182"/>
      <c r="SMF71" s="2181"/>
      <c r="SMG71" s="2182"/>
      <c r="SMH71" s="2182"/>
      <c r="SMI71" s="2182"/>
      <c r="SMJ71" s="2182"/>
      <c r="SMK71" s="2182"/>
      <c r="SML71" s="2181"/>
      <c r="SMM71" s="2182"/>
      <c r="SMN71" s="2182"/>
      <c r="SMO71" s="2182"/>
      <c r="SMP71" s="2182"/>
      <c r="SMQ71" s="2182"/>
      <c r="SMR71" s="2181"/>
      <c r="SMS71" s="2182"/>
      <c r="SMT71" s="2182"/>
      <c r="SMU71" s="2182"/>
      <c r="SMV71" s="2182"/>
      <c r="SMW71" s="2182"/>
      <c r="SMX71" s="2181"/>
      <c r="SMY71" s="2182"/>
      <c r="SMZ71" s="2182"/>
      <c r="SNA71" s="2182"/>
      <c r="SNB71" s="2182"/>
      <c r="SNC71" s="2182"/>
      <c r="SND71" s="2181"/>
      <c r="SNE71" s="2182"/>
      <c r="SNF71" s="2182"/>
      <c r="SNG71" s="2182"/>
      <c r="SNH71" s="2182"/>
      <c r="SNI71" s="2182"/>
      <c r="SNJ71" s="2181"/>
      <c r="SNK71" s="2182"/>
      <c r="SNL71" s="2182"/>
      <c r="SNM71" s="2182"/>
      <c r="SNN71" s="2182"/>
      <c r="SNO71" s="2182"/>
      <c r="SNP71" s="2181"/>
      <c r="SNQ71" s="2182"/>
      <c r="SNR71" s="2182"/>
      <c r="SNS71" s="2182"/>
      <c r="SNT71" s="2182"/>
      <c r="SNU71" s="2182"/>
      <c r="SNV71" s="2181"/>
      <c r="SNW71" s="2182"/>
      <c r="SNX71" s="2182"/>
      <c r="SNY71" s="2182"/>
      <c r="SNZ71" s="2182"/>
      <c r="SOA71" s="2182"/>
      <c r="SOB71" s="2181"/>
      <c r="SOC71" s="2182"/>
      <c r="SOD71" s="2182"/>
      <c r="SOE71" s="2182"/>
      <c r="SOF71" s="2182"/>
      <c r="SOG71" s="2182"/>
      <c r="SOH71" s="2181"/>
      <c r="SOI71" s="2182"/>
      <c r="SOJ71" s="2182"/>
      <c r="SOK71" s="2182"/>
      <c r="SOL71" s="2182"/>
      <c r="SOM71" s="2182"/>
      <c r="SON71" s="2181"/>
      <c r="SOO71" s="2182"/>
      <c r="SOP71" s="2182"/>
      <c r="SOQ71" s="2182"/>
      <c r="SOR71" s="2182"/>
      <c r="SOS71" s="2182"/>
      <c r="SOT71" s="2181"/>
      <c r="SOU71" s="2182"/>
      <c r="SOV71" s="2182"/>
      <c r="SOW71" s="2182"/>
      <c r="SOX71" s="2182"/>
      <c r="SOY71" s="2182"/>
      <c r="SOZ71" s="2181"/>
      <c r="SPA71" s="2182"/>
      <c r="SPB71" s="2182"/>
      <c r="SPC71" s="2182"/>
      <c r="SPD71" s="2182"/>
      <c r="SPE71" s="2182"/>
      <c r="SPF71" s="2181"/>
      <c r="SPG71" s="2182"/>
      <c r="SPH71" s="2182"/>
      <c r="SPI71" s="2182"/>
      <c r="SPJ71" s="2182"/>
      <c r="SPK71" s="2182"/>
      <c r="SPL71" s="2181"/>
      <c r="SPM71" s="2182"/>
      <c r="SPN71" s="2182"/>
      <c r="SPO71" s="2182"/>
      <c r="SPP71" s="2182"/>
      <c r="SPQ71" s="2182"/>
      <c r="SPR71" s="2181"/>
      <c r="SPS71" s="2182"/>
      <c r="SPT71" s="2182"/>
      <c r="SPU71" s="2182"/>
      <c r="SPV71" s="2182"/>
      <c r="SPW71" s="2182"/>
      <c r="SPX71" s="2181"/>
      <c r="SPY71" s="2182"/>
      <c r="SPZ71" s="2182"/>
      <c r="SQA71" s="2182"/>
      <c r="SQB71" s="2182"/>
      <c r="SQC71" s="2182"/>
      <c r="SQD71" s="2181"/>
      <c r="SQE71" s="2182"/>
      <c r="SQF71" s="2182"/>
      <c r="SQG71" s="2182"/>
      <c r="SQH71" s="2182"/>
      <c r="SQI71" s="2182"/>
      <c r="SQJ71" s="2181"/>
      <c r="SQK71" s="2182"/>
      <c r="SQL71" s="2182"/>
      <c r="SQM71" s="2182"/>
      <c r="SQN71" s="2182"/>
      <c r="SQO71" s="2182"/>
      <c r="SQP71" s="2181"/>
      <c r="SQQ71" s="2182"/>
      <c r="SQR71" s="2182"/>
      <c r="SQS71" s="2182"/>
      <c r="SQT71" s="2182"/>
      <c r="SQU71" s="2182"/>
      <c r="SQV71" s="2181"/>
      <c r="SQW71" s="2182"/>
      <c r="SQX71" s="2182"/>
      <c r="SQY71" s="2182"/>
      <c r="SQZ71" s="2182"/>
      <c r="SRA71" s="2182"/>
      <c r="SRB71" s="2181"/>
      <c r="SRC71" s="2182"/>
      <c r="SRD71" s="2182"/>
      <c r="SRE71" s="2182"/>
      <c r="SRF71" s="2182"/>
      <c r="SRG71" s="2182"/>
      <c r="SRH71" s="2181"/>
      <c r="SRI71" s="2182"/>
      <c r="SRJ71" s="2182"/>
      <c r="SRK71" s="2182"/>
      <c r="SRL71" s="2182"/>
      <c r="SRM71" s="2182"/>
      <c r="SRN71" s="2181"/>
      <c r="SRO71" s="2182"/>
      <c r="SRP71" s="2182"/>
      <c r="SRQ71" s="2182"/>
      <c r="SRR71" s="2182"/>
      <c r="SRS71" s="2182"/>
      <c r="SRT71" s="2181"/>
      <c r="SRU71" s="2182"/>
      <c r="SRV71" s="2182"/>
      <c r="SRW71" s="2182"/>
      <c r="SRX71" s="2182"/>
      <c r="SRY71" s="2182"/>
      <c r="SRZ71" s="2181"/>
      <c r="SSA71" s="2182"/>
      <c r="SSB71" s="2182"/>
      <c r="SSC71" s="2182"/>
      <c r="SSD71" s="2182"/>
      <c r="SSE71" s="2182"/>
      <c r="SSF71" s="2181"/>
      <c r="SSG71" s="2182"/>
      <c r="SSH71" s="2182"/>
      <c r="SSI71" s="2182"/>
      <c r="SSJ71" s="2182"/>
      <c r="SSK71" s="2182"/>
      <c r="SSL71" s="2181"/>
      <c r="SSM71" s="2182"/>
      <c r="SSN71" s="2182"/>
      <c r="SSO71" s="2182"/>
      <c r="SSP71" s="2182"/>
      <c r="SSQ71" s="2182"/>
      <c r="SSR71" s="2181"/>
      <c r="SSS71" s="2182"/>
      <c r="SST71" s="2182"/>
      <c r="SSU71" s="2182"/>
      <c r="SSV71" s="2182"/>
      <c r="SSW71" s="2182"/>
      <c r="SSX71" s="2181"/>
      <c r="SSY71" s="2182"/>
      <c r="SSZ71" s="2182"/>
      <c r="STA71" s="2182"/>
      <c r="STB71" s="2182"/>
      <c r="STC71" s="2182"/>
      <c r="STD71" s="2181"/>
      <c r="STE71" s="2182"/>
      <c r="STF71" s="2182"/>
      <c r="STG71" s="2182"/>
      <c r="STH71" s="2182"/>
      <c r="STI71" s="2182"/>
      <c r="STJ71" s="2181"/>
      <c r="STK71" s="2182"/>
      <c r="STL71" s="2182"/>
      <c r="STM71" s="2182"/>
      <c r="STN71" s="2182"/>
      <c r="STO71" s="2182"/>
      <c r="STP71" s="2181"/>
      <c r="STQ71" s="2182"/>
      <c r="STR71" s="2182"/>
      <c r="STS71" s="2182"/>
      <c r="STT71" s="2182"/>
      <c r="STU71" s="2182"/>
      <c r="STV71" s="2181"/>
      <c r="STW71" s="2182"/>
      <c r="STX71" s="2182"/>
      <c r="STY71" s="2182"/>
      <c r="STZ71" s="2182"/>
      <c r="SUA71" s="2182"/>
      <c r="SUB71" s="2181"/>
      <c r="SUC71" s="2182"/>
      <c r="SUD71" s="2182"/>
      <c r="SUE71" s="2182"/>
      <c r="SUF71" s="2182"/>
      <c r="SUG71" s="2182"/>
      <c r="SUH71" s="2181"/>
      <c r="SUI71" s="2182"/>
      <c r="SUJ71" s="2182"/>
      <c r="SUK71" s="2182"/>
      <c r="SUL71" s="2182"/>
      <c r="SUM71" s="2182"/>
      <c r="SUN71" s="2181"/>
      <c r="SUO71" s="2182"/>
      <c r="SUP71" s="2182"/>
      <c r="SUQ71" s="2182"/>
      <c r="SUR71" s="2182"/>
      <c r="SUS71" s="2182"/>
      <c r="SUT71" s="2181"/>
      <c r="SUU71" s="2182"/>
      <c r="SUV71" s="2182"/>
      <c r="SUW71" s="2182"/>
      <c r="SUX71" s="2182"/>
      <c r="SUY71" s="2182"/>
      <c r="SUZ71" s="2181"/>
      <c r="SVA71" s="2182"/>
      <c r="SVB71" s="2182"/>
      <c r="SVC71" s="2182"/>
      <c r="SVD71" s="2182"/>
      <c r="SVE71" s="2182"/>
      <c r="SVF71" s="2181"/>
      <c r="SVG71" s="2182"/>
      <c r="SVH71" s="2182"/>
      <c r="SVI71" s="2182"/>
      <c r="SVJ71" s="2182"/>
      <c r="SVK71" s="2182"/>
      <c r="SVL71" s="2181"/>
      <c r="SVM71" s="2182"/>
      <c r="SVN71" s="2182"/>
      <c r="SVO71" s="2182"/>
      <c r="SVP71" s="2182"/>
      <c r="SVQ71" s="2182"/>
      <c r="SVR71" s="2181"/>
      <c r="SVS71" s="2182"/>
      <c r="SVT71" s="2182"/>
      <c r="SVU71" s="2182"/>
      <c r="SVV71" s="2182"/>
      <c r="SVW71" s="2182"/>
      <c r="SVX71" s="2181"/>
      <c r="SVY71" s="2182"/>
      <c r="SVZ71" s="2182"/>
      <c r="SWA71" s="2182"/>
      <c r="SWB71" s="2182"/>
      <c r="SWC71" s="2182"/>
      <c r="SWD71" s="2181"/>
      <c r="SWE71" s="2182"/>
      <c r="SWF71" s="2182"/>
      <c r="SWG71" s="2182"/>
      <c r="SWH71" s="2182"/>
      <c r="SWI71" s="2182"/>
      <c r="SWJ71" s="2181"/>
      <c r="SWK71" s="2182"/>
      <c r="SWL71" s="2182"/>
      <c r="SWM71" s="2182"/>
      <c r="SWN71" s="2182"/>
      <c r="SWO71" s="2182"/>
      <c r="SWP71" s="2181"/>
      <c r="SWQ71" s="2182"/>
      <c r="SWR71" s="2182"/>
      <c r="SWS71" s="2182"/>
      <c r="SWT71" s="2182"/>
      <c r="SWU71" s="2182"/>
      <c r="SWV71" s="2181"/>
      <c r="SWW71" s="2182"/>
      <c r="SWX71" s="2182"/>
      <c r="SWY71" s="2182"/>
      <c r="SWZ71" s="2182"/>
      <c r="SXA71" s="2182"/>
      <c r="SXB71" s="2181"/>
      <c r="SXC71" s="2182"/>
      <c r="SXD71" s="2182"/>
      <c r="SXE71" s="2182"/>
      <c r="SXF71" s="2182"/>
      <c r="SXG71" s="2182"/>
      <c r="SXH71" s="2181"/>
      <c r="SXI71" s="2182"/>
      <c r="SXJ71" s="2182"/>
      <c r="SXK71" s="2182"/>
      <c r="SXL71" s="2182"/>
      <c r="SXM71" s="2182"/>
      <c r="SXN71" s="2181"/>
      <c r="SXO71" s="2182"/>
      <c r="SXP71" s="2182"/>
      <c r="SXQ71" s="2182"/>
      <c r="SXR71" s="2182"/>
      <c r="SXS71" s="2182"/>
      <c r="SXT71" s="2181"/>
      <c r="SXU71" s="2182"/>
      <c r="SXV71" s="2182"/>
      <c r="SXW71" s="2182"/>
      <c r="SXX71" s="2182"/>
      <c r="SXY71" s="2182"/>
      <c r="SXZ71" s="2181"/>
      <c r="SYA71" s="2182"/>
      <c r="SYB71" s="2182"/>
      <c r="SYC71" s="2182"/>
      <c r="SYD71" s="2182"/>
      <c r="SYE71" s="2182"/>
      <c r="SYF71" s="2181"/>
      <c r="SYG71" s="2182"/>
      <c r="SYH71" s="2182"/>
      <c r="SYI71" s="2182"/>
      <c r="SYJ71" s="2182"/>
      <c r="SYK71" s="2182"/>
      <c r="SYL71" s="2181"/>
      <c r="SYM71" s="2182"/>
      <c r="SYN71" s="2182"/>
      <c r="SYO71" s="2182"/>
      <c r="SYP71" s="2182"/>
      <c r="SYQ71" s="2182"/>
      <c r="SYR71" s="2181"/>
      <c r="SYS71" s="2182"/>
      <c r="SYT71" s="2182"/>
      <c r="SYU71" s="2182"/>
      <c r="SYV71" s="2182"/>
      <c r="SYW71" s="2182"/>
      <c r="SYX71" s="2181"/>
      <c r="SYY71" s="2182"/>
      <c r="SYZ71" s="2182"/>
      <c r="SZA71" s="2182"/>
      <c r="SZB71" s="2182"/>
      <c r="SZC71" s="2182"/>
      <c r="SZD71" s="2181"/>
      <c r="SZE71" s="2182"/>
      <c r="SZF71" s="2182"/>
      <c r="SZG71" s="2182"/>
      <c r="SZH71" s="2182"/>
      <c r="SZI71" s="2182"/>
      <c r="SZJ71" s="2181"/>
      <c r="SZK71" s="2182"/>
      <c r="SZL71" s="2182"/>
      <c r="SZM71" s="2182"/>
      <c r="SZN71" s="2182"/>
      <c r="SZO71" s="2182"/>
      <c r="SZP71" s="2181"/>
      <c r="SZQ71" s="2182"/>
      <c r="SZR71" s="2182"/>
      <c r="SZS71" s="2182"/>
      <c r="SZT71" s="2182"/>
      <c r="SZU71" s="2182"/>
      <c r="SZV71" s="2181"/>
      <c r="SZW71" s="2182"/>
      <c r="SZX71" s="2182"/>
      <c r="SZY71" s="2182"/>
      <c r="SZZ71" s="2182"/>
      <c r="TAA71" s="2182"/>
      <c r="TAB71" s="2181"/>
      <c r="TAC71" s="2182"/>
      <c r="TAD71" s="2182"/>
      <c r="TAE71" s="2182"/>
      <c r="TAF71" s="2182"/>
      <c r="TAG71" s="2182"/>
      <c r="TAH71" s="2181"/>
      <c r="TAI71" s="2182"/>
      <c r="TAJ71" s="2182"/>
      <c r="TAK71" s="2182"/>
      <c r="TAL71" s="2182"/>
      <c r="TAM71" s="2182"/>
      <c r="TAN71" s="2181"/>
      <c r="TAO71" s="2182"/>
      <c r="TAP71" s="2182"/>
      <c r="TAQ71" s="2182"/>
      <c r="TAR71" s="2182"/>
      <c r="TAS71" s="2182"/>
      <c r="TAT71" s="2181"/>
      <c r="TAU71" s="2182"/>
      <c r="TAV71" s="2182"/>
      <c r="TAW71" s="2182"/>
      <c r="TAX71" s="2182"/>
      <c r="TAY71" s="2182"/>
      <c r="TAZ71" s="2181"/>
      <c r="TBA71" s="2182"/>
      <c r="TBB71" s="2182"/>
      <c r="TBC71" s="2182"/>
      <c r="TBD71" s="2182"/>
      <c r="TBE71" s="2182"/>
      <c r="TBF71" s="2181"/>
      <c r="TBG71" s="2182"/>
      <c r="TBH71" s="2182"/>
      <c r="TBI71" s="2182"/>
      <c r="TBJ71" s="2182"/>
      <c r="TBK71" s="2182"/>
      <c r="TBL71" s="2181"/>
      <c r="TBM71" s="2182"/>
      <c r="TBN71" s="2182"/>
      <c r="TBO71" s="2182"/>
      <c r="TBP71" s="2182"/>
      <c r="TBQ71" s="2182"/>
      <c r="TBR71" s="2181"/>
      <c r="TBS71" s="2182"/>
      <c r="TBT71" s="2182"/>
      <c r="TBU71" s="2182"/>
      <c r="TBV71" s="2182"/>
      <c r="TBW71" s="2182"/>
      <c r="TBX71" s="2181"/>
      <c r="TBY71" s="2182"/>
      <c r="TBZ71" s="2182"/>
      <c r="TCA71" s="2182"/>
      <c r="TCB71" s="2182"/>
      <c r="TCC71" s="2182"/>
      <c r="TCD71" s="2181"/>
      <c r="TCE71" s="2182"/>
      <c r="TCF71" s="2182"/>
      <c r="TCG71" s="2182"/>
      <c r="TCH71" s="2182"/>
      <c r="TCI71" s="2182"/>
      <c r="TCJ71" s="2181"/>
      <c r="TCK71" s="2182"/>
      <c r="TCL71" s="2182"/>
      <c r="TCM71" s="2182"/>
      <c r="TCN71" s="2182"/>
      <c r="TCO71" s="2182"/>
      <c r="TCP71" s="2181"/>
      <c r="TCQ71" s="2182"/>
      <c r="TCR71" s="2182"/>
      <c r="TCS71" s="2182"/>
      <c r="TCT71" s="2182"/>
      <c r="TCU71" s="2182"/>
      <c r="TCV71" s="2181"/>
      <c r="TCW71" s="2182"/>
      <c r="TCX71" s="2182"/>
      <c r="TCY71" s="2182"/>
      <c r="TCZ71" s="2182"/>
      <c r="TDA71" s="2182"/>
      <c r="TDB71" s="2181"/>
      <c r="TDC71" s="2182"/>
      <c r="TDD71" s="2182"/>
      <c r="TDE71" s="2182"/>
      <c r="TDF71" s="2182"/>
      <c r="TDG71" s="2182"/>
      <c r="TDH71" s="2181"/>
      <c r="TDI71" s="2182"/>
      <c r="TDJ71" s="2182"/>
      <c r="TDK71" s="2182"/>
      <c r="TDL71" s="2182"/>
      <c r="TDM71" s="2182"/>
      <c r="TDN71" s="2181"/>
      <c r="TDO71" s="2182"/>
      <c r="TDP71" s="2182"/>
      <c r="TDQ71" s="2182"/>
      <c r="TDR71" s="2182"/>
      <c r="TDS71" s="2182"/>
      <c r="TDT71" s="2181"/>
      <c r="TDU71" s="2182"/>
      <c r="TDV71" s="2182"/>
      <c r="TDW71" s="2182"/>
      <c r="TDX71" s="2182"/>
      <c r="TDY71" s="2182"/>
      <c r="TDZ71" s="2181"/>
      <c r="TEA71" s="2182"/>
      <c r="TEB71" s="2182"/>
      <c r="TEC71" s="2182"/>
      <c r="TED71" s="2182"/>
      <c r="TEE71" s="2182"/>
      <c r="TEF71" s="2181"/>
      <c r="TEG71" s="2182"/>
      <c r="TEH71" s="2182"/>
      <c r="TEI71" s="2182"/>
      <c r="TEJ71" s="2182"/>
      <c r="TEK71" s="2182"/>
      <c r="TEL71" s="2181"/>
      <c r="TEM71" s="2182"/>
      <c r="TEN71" s="2182"/>
      <c r="TEO71" s="2182"/>
      <c r="TEP71" s="2182"/>
      <c r="TEQ71" s="2182"/>
      <c r="TER71" s="2181"/>
      <c r="TES71" s="2182"/>
      <c r="TET71" s="2182"/>
      <c r="TEU71" s="2182"/>
      <c r="TEV71" s="2182"/>
      <c r="TEW71" s="2182"/>
      <c r="TEX71" s="2181"/>
      <c r="TEY71" s="2182"/>
      <c r="TEZ71" s="2182"/>
      <c r="TFA71" s="2182"/>
      <c r="TFB71" s="2182"/>
      <c r="TFC71" s="2182"/>
      <c r="TFD71" s="2181"/>
      <c r="TFE71" s="2182"/>
      <c r="TFF71" s="2182"/>
      <c r="TFG71" s="2182"/>
      <c r="TFH71" s="2182"/>
      <c r="TFI71" s="2182"/>
      <c r="TFJ71" s="2181"/>
      <c r="TFK71" s="2182"/>
      <c r="TFL71" s="2182"/>
      <c r="TFM71" s="2182"/>
      <c r="TFN71" s="2182"/>
      <c r="TFO71" s="2182"/>
      <c r="TFP71" s="2181"/>
      <c r="TFQ71" s="2182"/>
      <c r="TFR71" s="2182"/>
      <c r="TFS71" s="2182"/>
      <c r="TFT71" s="2182"/>
      <c r="TFU71" s="2182"/>
      <c r="TFV71" s="2181"/>
      <c r="TFW71" s="2182"/>
      <c r="TFX71" s="2182"/>
      <c r="TFY71" s="2182"/>
      <c r="TFZ71" s="2182"/>
      <c r="TGA71" s="2182"/>
      <c r="TGB71" s="2181"/>
      <c r="TGC71" s="2182"/>
      <c r="TGD71" s="2182"/>
      <c r="TGE71" s="2182"/>
      <c r="TGF71" s="2182"/>
      <c r="TGG71" s="2182"/>
      <c r="TGH71" s="2181"/>
      <c r="TGI71" s="2182"/>
      <c r="TGJ71" s="2182"/>
      <c r="TGK71" s="2182"/>
      <c r="TGL71" s="2182"/>
      <c r="TGM71" s="2182"/>
      <c r="TGN71" s="2181"/>
      <c r="TGO71" s="2182"/>
      <c r="TGP71" s="2182"/>
      <c r="TGQ71" s="2182"/>
      <c r="TGR71" s="2182"/>
      <c r="TGS71" s="2182"/>
      <c r="TGT71" s="2181"/>
      <c r="TGU71" s="2182"/>
      <c r="TGV71" s="2182"/>
      <c r="TGW71" s="2182"/>
      <c r="TGX71" s="2182"/>
      <c r="TGY71" s="2182"/>
      <c r="TGZ71" s="2181"/>
      <c r="THA71" s="2182"/>
      <c r="THB71" s="2182"/>
      <c r="THC71" s="2182"/>
      <c r="THD71" s="2182"/>
      <c r="THE71" s="2182"/>
      <c r="THF71" s="2181"/>
      <c r="THG71" s="2182"/>
      <c r="THH71" s="2182"/>
      <c r="THI71" s="2182"/>
      <c r="THJ71" s="2182"/>
      <c r="THK71" s="2182"/>
      <c r="THL71" s="2181"/>
      <c r="THM71" s="2182"/>
      <c r="THN71" s="2182"/>
      <c r="THO71" s="2182"/>
      <c r="THP71" s="2182"/>
      <c r="THQ71" s="2182"/>
      <c r="THR71" s="2181"/>
      <c r="THS71" s="2182"/>
      <c r="THT71" s="2182"/>
      <c r="THU71" s="2182"/>
      <c r="THV71" s="2182"/>
      <c r="THW71" s="2182"/>
      <c r="THX71" s="2181"/>
      <c r="THY71" s="2182"/>
      <c r="THZ71" s="2182"/>
      <c r="TIA71" s="2182"/>
      <c r="TIB71" s="2182"/>
      <c r="TIC71" s="2182"/>
      <c r="TID71" s="2181"/>
      <c r="TIE71" s="2182"/>
      <c r="TIF71" s="2182"/>
      <c r="TIG71" s="2182"/>
      <c r="TIH71" s="2182"/>
      <c r="TII71" s="2182"/>
      <c r="TIJ71" s="2181"/>
      <c r="TIK71" s="2182"/>
      <c r="TIL71" s="2182"/>
      <c r="TIM71" s="2182"/>
      <c r="TIN71" s="2182"/>
      <c r="TIO71" s="2182"/>
      <c r="TIP71" s="2181"/>
      <c r="TIQ71" s="2182"/>
      <c r="TIR71" s="2182"/>
      <c r="TIS71" s="2182"/>
      <c r="TIT71" s="2182"/>
      <c r="TIU71" s="2182"/>
      <c r="TIV71" s="2181"/>
      <c r="TIW71" s="2182"/>
      <c r="TIX71" s="2182"/>
      <c r="TIY71" s="2182"/>
      <c r="TIZ71" s="2182"/>
      <c r="TJA71" s="2182"/>
      <c r="TJB71" s="2181"/>
      <c r="TJC71" s="2182"/>
      <c r="TJD71" s="2182"/>
      <c r="TJE71" s="2182"/>
      <c r="TJF71" s="2182"/>
      <c r="TJG71" s="2182"/>
      <c r="TJH71" s="2181"/>
      <c r="TJI71" s="2182"/>
      <c r="TJJ71" s="2182"/>
      <c r="TJK71" s="2182"/>
      <c r="TJL71" s="2182"/>
      <c r="TJM71" s="2182"/>
      <c r="TJN71" s="2181"/>
      <c r="TJO71" s="2182"/>
      <c r="TJP71" s="2182"/>
      <c r="TJQ71" s="2182"/>
      <c r="TJR71" s="2182"/>
      <c r="TJS71" s="2182"/>
      <c r="TJT71" s="2181"/>
      <c r="TJU71" s="2182"/>
      <c r="TJV71" s="2182"/>
      <c r="TJW71" s="2182"/>
      <c r="TJX71" s="2182"/>
      <c r="TJY71" s="2182"/>
      <c r="TJZ71" s="2181"/>
      <c r="TKA71" s="2182"/>
      <c r="TKB71" s="2182"/>
      <c r="TKC71" s="2182"/>
      <c r="TKD71" s="2182"/>
      <c r="TKE71" s="2182"/>
      <c r="TKF71" s="2181"/>
      <c r="TKG71" s="2182"/>
      <c r="TKH71" s="2182"/>
      <c r="TKI71" s="2182"/>
      <c r="TKJ71" s="2182"/>
      <c r="TKK71" s="2182"/>
      <c r="TKL71" s="2181"/>
      <c r="TKM71" s="2182"/>
      <c r="TKN71" s="2182"/>
      <c r="TKO71" s="2182"/>
      <c r="TKP71" s="2182"/>
      <c r="TKQ71" s="2182"/>
      <c r="TKR71" s="2181"/>
      <c r="TKS71" s="2182"/>
      <c r="TKT71" s="2182"/>
      <c r="TKU71" s="2182"/>
      <c r="TKV71" s="2182"/>
      <c r="TKW71" s="2182"/>
      <c r="TKX71" s="2181"/>
      <c r="TKY71" s="2182"/>
      <c r="TKZ71" s="2182"/>
      <c r="TLA71" s="2182"/>
      <c r="TLB71" s="2182"/>
      <c r="TLC71" s="2182"/>
      <c r="TLD71" s="2181"/>
      <c r="TLE71" s="2182"/>
      <c r="TLF71" s="2182"/>
      <c r="TLG71" s="2182"/>
      <c r="TLH71" s="2182"/>
      <c r="TLI71" s="2182"/>
      <c r="TLJ71" s="2181"/>
      <c r="TLK71" s="2182"/>
      <c r="TLL71" s="2182"/>
      <c r="TLM71" s="2182"/>
      <c r="TLN71" s="2182"/>
      <c r="TLO71" s="2182"/>
      <c r="TLP71" s="2181"/>
      <c r="TLQ71" s="2182"/>
      <c r="TLR71" s="2182"/>
      <c r="TLS71" s="2182"/>
      <c r="TLT71" s="2182"/>
      <c r="TLU71" s="2182"/>
      <c r="TLV71" s="2181"/>
      <c r="TLW71" s="2182"/>
      <c r="TLX71" s="2182"/>
      <c r="TLY71" s="2182"/>
      <c r="TLZ71" s="2182"/>
      <c r="TMA71" s="2182"/>
      <c r="TMB71" s="2181"/>
      <c r="TMC71" s="2182"/>
      <c r="TMD71" s="2182"/>
      <c r="TME71" s="2182"/>
      <c r="TMF71" s="2182"/>
      <c r="TMG71" s="2182"/>
      <c r="TMH71" s="2181"/>
      <c r="TMI71" s="2182"/>
      <c r="TMJ71" s="2182"/>
      <c r="TMK71" s="2182"/>
      <c r="TML71" s="2182"/>
      <c r="TMM71" s="2182"/>
      <c r="TMN71" s="2181"/>
      <c r="TMO71" s="2182"/>
      <c r="TMP71" s="2182"/>
      <c r="TMQ71" s="2182"/>
      <c r="TMR71" s="2182"/>
      <c r="TMS71" s="2182"/>
      <c r="TMT71" s="2181"/>
      <c r="TMU71" s="2182"/>
      <c r="TMV71" s="2182"/>
      <c r="TMW71" s="2182"/>
      <c r="TMX71" s="2182"/>
      <c r="TMY71" s="2182"/>
      <c r="TMZ71" s="2181"/>
      <c r="TNA71" s="2182"/>
      <c r="TNB71" s="2182"/>
      <c r="TNC71" s="2182"/>
      <c r="TND71" s="2182"/>
      <c r="TNE71" s="2182"/>
      <c r="TNF71" s="2181"/>
      <c r="TNG71" s="2182"/>
      <c r="TNH71" s="2182"/>
      <c r="TNI71" s="2182"/>
      <c r="TNJ71" s="2182"/>
      <c r="TNK71" s="2182"/>
      <c r="TNL71" s="2181"/>
      <c r="TNM71" s="2182"/>
      <c r="TNN71" s="2182"/>
      <c r="TNO71" s="2182"/>
      <c r="TNP71" s="2182"/>
      <c r="TNQ71" s="2182"/>
      <c r="TNR71" s="2181"/>
      <c r="TNS71" s="2182"/>
      <c r="TNT71" s="2182"/>
      <c r="TNU71" s="2182"/>
      <c r="TNV71" s="2182"/>
      <c r="TNW71" s="2182"/>
      <c r="TNX71" s="2181"/>
      <c r="TNY71" s="2182"/>
      <c r="TNZ71" s="2182"/>
      <c r="TOA71" s="2182"/>
      <c r="TOB71" s="2182"/>
      <c r="TOC71" s="2182"/>
      <c r="TOD71" s="2181"/>
      <c r="TOE71" s="2182"/>
      <c r="TOF71" s="2182"/>
      <c r="TOG71" s="2182"/>
      <c r="TOH71" s="2182"/>
      <c r="TOI71" s="2182"/>
      <c r="TOJ71" s="2181"/>
      <c r="TOK71" s="2182"/>
      <c r="TOL71" s="2182"/>
      <c r="TOM71" s="2182"/>
      <c r="TON71" s="2182"/>
      <c r="TOO71" s="2182"/>
      <c r="TOP71" s="2181"/>
      <c r="TOQ71" s="2182"/>
      <c r="TOR71" s="2182"/>
      <c r="TOS71" s="2182"/>
      <c r="TOT71" s="2182"/>
      <c r="TOU71" s="2182"/>
      <c r="TOV71" s="2181"/>
      <c r="TOW71" s="2182"/>
      <c r="TOX71" s="2182"/>
      <c r="TOY71" s="2182"/>
      <c r="TOZ71" s="2182"/>
      <c r="TPA71" s="2182"/>
      <c r="TPB71" s="2181"/>
      <c r="TPC71" s="2182"/>
      <c r="TPD71" s="2182"/>
      <c r="TPE71" s="2182"/>
      <c r="TPF71" s="2182"/>
      <c r="TPG71" s="2182"/>
      <c r="TPH71" s="2181"/>
      <c r="TPI71" s="2182"/>
      <c r="TPJ71" s="2182"/>
      <c r="TPK71" s="2182"/>
      <c r="TPL71" s="2182"/>
      <c r="TPM71" s="2182"/>
      <c r="TPN71" s="2181"/>
      <c r="TPO71" s="2182"/>
      <c r="TPP71" s="2182"/>
      <c r="TPQ71" s="2182"/>
      <c r="TPR71" s="2182"/>
      <c r="TPS71" s="2182"/>
      <c r="TPT71" s="2181"/>
      <c r="TPU71" s="2182"/>
      <c r="TPV71" s="2182"/>
      <c r="TPW71" s="2182"/>
      <c r="TPX71" s="2182"/>
      <c r="TPY71" s="2182"/>
      <c r="TPZ71" s="2181"/>
      <c r="TQA71" s="2182"/>
      <c r="TQB71" s="2182"/>
      <c r="TQC71" s="2182"/>
      <c r="TQD71" s="2182"/>
      <c r="TQE71" s="2182"/>
      <c r="TQF71" s="2181"/>
      <c r="TQG71" s="2182"/>
      <c r="TQH71" s="2182"/>
      <c r="TQI71" s="2182"/>
      <c r="TQJ71" s="2182"/>
      <c r="TQK71" s="2182"/>
      <c r="TQL71" s="2181"/>
      <c r="TQM71" s="2182"/>
      <c r="TQN71" s="2182"/>
      <c r="TQO71" s="2182"/>
      <c r="TQP71" s="2182"/>
      <c r="TQQ71" s="2182"/>
      <c r="TQR71" s="2181"/>
      <c r="TQS71" s="2182"/>
      <c r="TQT71" s="2182"/>
      <c r="TQU71" s="2182"/>
      <c r="TQV71" s="2182"/>
      <c r="TQW71" s="2182"/>
      <c r="TQX71" s="2181"/>
      <c r="TQY71" s="2182"/>
      <c r="TQZ71" s="2182"/>
      <c r="TRA71" s="2182"/>
      <c r="TRB71" s="2182"/>
      <c r="TRC71" s="2182"/>
      <c r="TRD71" s="2181"/>
      <c r="TRE71" s="2182"/>
      <c r="TRF71" s="2182"/>
      <c r="TRG71" s="2182"/>
      <c r="TRH71" s="2182"/>
      <c r="TRI71" s="2182"/>
      <c r="TRJ71" s="2181"/>
      <c r="TRK71" s="2182"/>
      <c r="TRL71" s="2182"/>
      <c r="TRM71" s="2182"/>
      <c r="TRN71" s="2182"/>
      <c r="TRO71" s="2182"/>
      <c r="TRP71" s="2181"/>
      <c r="TRQ71" s="2182"/>
      <c r="TRR71" s="2182"/>
      <c r="TRS71" s="2182"/>
      <c r="TRT71" s="2182"/>
      <c r="TRU71" s="2182"/>
      <c r="TRV71" s="2181"/>
      <c r="TRW71" s="2182"/>
      <c r="TRX71" s="2182"/>
      <c r="TRY71" s="2182"/>
      <c r="TRZ71" s="2182"/>
      <c r="TSA71" s="2182"/>
      <c r="TSB71" s="2181"/>
      <c r="TSC71" s="2182"/>
      <c r="TSD71" s="2182"/>
      <c r="TSE71" s="2182"/>
      <c r="TSF71" s="2182"/>
      <c r="TSG71" s="2182"/>
      <c r="TSH71" s="2181"/>
      <c r="TSI71" s="2182"/>
      <c r="TSJ71" s="2182"/>
      <c r="TSK71" s="2182"/>
      <c r="TSL71" s="2182"/>
      <c r="TSM71" s="2182"/>
      <c r="TSN71" s="2181"/>
      <c r="TSO71" s="2182"/>
      <c r="TSP71" s="2182"/>
      <c r="TSQ71" s="2182"/>
      <c r="TSR71" s="2182"/>
      <c r="TSS71" s="2182"/>
      <c r="TST71" s="2181"/>
      <c r="TSU71" s="2182"/>
      <c r="TSV71" s="2182"/>
      <c r="TSW71" s="2182"/>
      <c r="TSX71" s="2182"/>
      <c r="TSY71" s="2182"/>
      <c r="TSZ71" s="2181"/>
      <c r="TTA71" s="2182"/>
      <c r="TTB71" s="2182"/>
      <c r="TTC71" s="2182"/>
      <c r="TTD71" s="2182"/>
      <c r="TTE71" s="2182"/>
      <c r="TTF71" s="2181"/>
      <c r="TTG71" s="2182"/>
      <c r="TTH71" s="2182"/>
      <c r="TTI71" s="2182"/>
      <c r="TTJ71" s="2182"/>
      <c r="TTK71" s="2182"/>
      <c r="TTL71" s="2181"/>
      <c r="TTM71" s="2182"/>
      <c r="TTN71" s="2182"/>
      <c r="TTO71" s="2182"/>
      <c r="TTP71" s="2182"/>
      <c r="TTQ71" s="2182"/>
      <c r="TTR71" s="2181"/>
      <c r="TTS71" s="2182"/>
      <c r="TTT71" s="2182"/>
      <c r="TTU71" s="2182"/>
      <c r="TTV71" s="2182"/>
      <c r="TTW71" s="2182"/>
      <c r="TTX71" s="2181"/>
      <c r="TTY71" s="2182"/>
      <c r="TTZ71" s="2182"/>
      <c r="TUA71" s="2182"/>
      <c r="TUB71" s="2182"/>
      <c r="TUC71" s="2182"/>
      <c r="TUD71" s="2181"/>
      <c r="TUE71" s="2182"/>
      <c r="TUF71" s="2182"/>
      <c r="TUG71" s="2182"/>
      <c r="TUH71" s="2182"/>
      <c r="TUI71" s="2182"/>
      <c r="TUJ71" s="2181"/>
      <c r="TUK71" s="2182"/>
      <c r="TUL71" s="2182"/>
      <c r="TUM71" s="2182"/>
      <c r="TUN71" s="2182"/>
      <c r="TUO71" s="2182"/>
      <c r="TUP71" s="2181"/>
      <c r="TUQ71" s="2182"/>
      <c r="TUR71" s="2182"/>
      <c r="TUS71" s="2182"/>
      <c r="TUT71" s="2182"/>
      <c r="TUU71" s="2182"/>
      <c r="TUV71" s="2181"/>
      <c r="TUW71" s="2182"/>
      <c r="TUX71" s="2182"/>
      <c r="TUY71" s="2182"/>
      <c r="TUZ71" s="2182"/>
      <c r="TVA71" s="2182"/>
      <c r="TVB71" s="2181"/>
      <c r="TVC71" s="2182"/>
      <c r="TVD71" s="2182"/>
      <c r="TVE71" s="2182"/>
      <c r="TVF71" s="2182"/>
      <c r="TVG71" s="2182"/>
      <c r="TVH71" s="2181"/>
      <c r="TVI71" s="2182"/>
      <c r="TVJ71" s="2182"/>
      <c r="TVK71" s="2182"/>
      <c r="TVL71" s="2182"/>
      <c r="TVM71" s="2182"/>
      <c r="TVN71" s="2181"/>
      <c r="TVO71" s="2182"/>
      <c r="TVP71" s="2182"/>
      <c r="TVQ71" s="2182"/>
      <c r="TVR71" s="2182"/>
      <c r="TVS71" s="2182"/>
      <c r="TVT71" s="2181"/>
      <c r="TVU71" s="2182"/>
      <c r="TVV71" s="2182"/>
      <c r="TVW71" s="2182"/>
      <c r="TVX71" s="2182"/>
      <c r="TVY71" s="2182"/>
      <c r="TVZ71" s="2181"/>
      <c r="TWA71" s="2182"/>
      <c r="TWB71" s="2182"/>
      <c r="TWC71" s="2182"/>
      <c r="TWD71" s="2182"/>
      <c r="TWE71" s="2182"/>
      <c r="TWF71" s="2181"/>
      <c r="TWG71" s="2182"/>
      <c r="TWH71" s="2182"/>
      <c r="TWI71" s="2182"/>
      <c r="TWJ71" s="2182"/>
      <c r="TWK71" s="2182"/>
      <c r="TWL71" s="2181"/>
      <c r="TWM71" s="2182"/>
      <c r="TWN71" s="2182"/>
      <c r="TWO71" s="2182"/>
      <c r="TWP71" s="2182"/>
      <c r="TWQ71" s="2182"/>
      <c r="TWR71" s="2181"/>
      <c r="TWS71" s="2182"/>
      <c r="TWT71" s="2182"/>
      <c r="TWU71" s="2182"/>
      <c r="TWV71" s="2182"/>
      <c r="TWW71" s="2182"/>
      <c r="TWX71" s="2181"/>
      <c r="TWY71" s="2182"/>
      <c r="TWZ71" s="2182"/>
      <c r="TXA71" s="2182"/>
      <c r="TXB71" s="2182"/>
      <c r="TXC71" s="2182"/>
      <c r="TXD71" s="2181"/>
      <c r="TXE71" s="2182"/>
      <c r="TXF71" s="2182"/>
      <c r="TXG71" s="2182"/>
      <c r="TXH71" s="2182"/>
      <c r="TXI71" s="2182"/>
      <c r="TXJ71" s="2181"/>
      <c r="TXK71" s="2182"/>
      <c r="TXL71" s="2182"/>
      <c r="TXM71" s="2182"/>
      <c r="TXN71" s="2182"/>
      <c r="TXO71" s="2182"/>
      <c r="TXP71" s="2181"/>
      <c r="TXQ71" s="2182"/>
      <c r="TXR71" s="2182"/>
      <c r="TXS71" s="2182"/>
      <c r="TXT71" s="2182"/>
      <c r="TXU71" s="2182"/>
      <c r="TXV71" s="2181"/>
      <c r="TXW71" s="2182"/>
      <c r="TXX71" s="2182"/>
      <c r="TXY71" s="2182"/>
      <c r="TXZ71" s="2182"/>
      <c r="TYA71" s="2182"/>
      <c r="TYB71" s="2181"/>
      <c r="TYC71" s="2182"/>
      <c r="TYD71" s="2182"/>
      <c r="TYE71" s="2182"/>
      <c r="TYF71" s="2182"/>
      <c r="TYG71" s="2182"/>
      <c r="TYH71" s="2181"/>
      <c r="TYI71" s="2182"/>
      <c r="TYJ71" s="2182"/>
      <c r="TYK71" s="2182"/>
      <c r="TYL71" s="2182"/>
      <c r="TYM71" s="2182"/>
      <c r="TYN71" s="2181"/>
      <c r="TYO71" s="2182"/>
      <c r="TYP71" s="2182"/>
      <c r="TYQ71" s="2182"/>
      <c r="TYR71" s="2182"/>
      <c r="TYS71" s="2182"/>
      <c r="TYT71" s="2181"/>
      <c r="TYU71" s="2182"/>
      <c r="TYV71" s="2182"/>
      <c r="TYW71" s="2182"/>
      <c r="TYX71" s="2182"/>
      <c r="TYY71" s="2182"/>
      <c r="TYZ71" s="2181"/>
      <c r="TZA71" s="2182"/>
      <c r="TZB71" s="2182"/>
      <c r="TZC71" s="2182"/>
      <c r="TZD71" s="2182"/>
      <c r="TZE71" s="2182"/>
      <c r="TZF71" s="2181"/>
      <c r="TZG71" s="2182"/>
      <c r="TZH71" s="2182"/>
      <c r="TZI71" s="2182"/>
      <c r="TZJ71" s="2182"/>
      <c r="TZK71" s="2182"/>
      <c r="TZL71" s="2181"/>
      <c r="TZM71" s="2182"/>
      <c r="TZN71" s="2182"/>
      <c r="TZO71" s="2182"/>
      <c r="TZP71" s="2182"/>
      <c r="TZQ71" s="2182"/>
      <c r="TZR71" s="2181"/>
      <c r="TZS71" s="2182"/>
      <c r="TZT71" s="2182"/>
      <c r="TZU71" s="2182"/>
      <c r="TZV71" s="2182"/>
      <c r="TZW71" s="2182"/>
      <c r="TZX71" s="2181"/>
      <c r="TZY71" s="2182"/>
      <c r="TZZ71" s="2182"/>
      <c r="UAA71" s="2182"/>
      <c r="UAB71" s="2182"/>
      <c r="UAC71" s="2182"/>
      <c r="UAD71" s="2181"/>
      <c r="UAE71" s="2182"/>
      <c r="UAF71" s="2182"/>
      <c r="UAG71" s="2182"/>
      <c r="UAH71" s="2182"/>
      <c r="UAI71" s="2182"/>
      <c r="UAJ71" s="2181"/>
      <c r="UAK71" s="2182"/>
      <c r="UAL71" s="2182"/>
      <c r="UAM71" s="2182"/>
      <c r="UAN71" s="2182"/>
      <c r="UAO71" s="2182"/>
      <c r="UAP71" s="2181"/>
      <c r="UAQ71" s="2182"/>
      <c r="UAR71" s="2182"/>
      <c r="UAS71" s="2182"/>
      <c r="UAT71" s="2182"/>
      <c r="UAU71" s="2182"/>
      <c r="UAV71" s="2181"/>
      <c r="UAW71" s="2182"/>
      <c r="UAX71" s="2182"/>
      <c r="UAY71" s="2182"/>
      <c r="UAZ71" s="2182"/>
      <c r="UBA71" s="2182"/>
      <c r="UBB71" s="2181"/>
      <c r="UBC71" s="2182"/>
      <c r="UBD71" s="2182"/>
      <c r="UBE71" s="2182"/>
      <c r="UBF71" s="2182"/>
      <c r="UBG71" s="2182"/>
      <c r="UBH71" s="2181"/>
      <c r="UBI71" s="2182"/>
      <c r="UBJ71" s="2182"/>
      <c r="UBK71" s="2182"/>
      <c r="UBL71" s="2182"/>
      <c r="UBM71" s="2182"/>
      <c r="UBN71" s="2181"/>
      <c r="UBO71" s="2182"/>
      <c r="UBP71" s="2182"/>
      <c r="UBQ71" s="2182"/>
      <c r="UBR71" s="2182"/>
      <c r="UBS71" s="2182"/>
      <c r="UBT71" s="2181"/>
      <c r="UBU71" s="2182"/>
      <c r="UBV71" s="2182"/>
      <c r="UBW71" s="2182"/>
      <c r="UBX71" s="2182"/>
      <c r="UBY71" s="2182"/>
      <c r="UBZ71" s="2181"/>
      <c r="UCA71" s="2182"/>
      <c r="UCB71" s="2182"/>
      <c r="UCC71" s="2182"/>
      <c r="UCD71" s="2182"/>
      <c r="UCE71" s="2182"/>
      <c r="UCF71" s="2181"/>
      <c r="UCG71" s="2182"/>
      <c r="UCH71" s="2182"/>
      <c r="UCI71" s="2182"/>
      <c r="UCJ71" s="2182"/>
      <c r="UCK71" s="2182"/>
      <c r="UCL71" s="2181"/>
      <c r="UCM71" s="2182"/>
      <c r="UCN71" s="2182"/>
      <c r="UCO71" s="2182"/>
      <c r="UCP71" s="2182"/>
      <c r="UCQ71" s="2182"/>
      <c r="UCR71" s="2181"/>
      <c r="UCS71" s="2182"/>
      <c r="UCT71" s="2182"/>
      <c r="UCU71" s="2182"/>
      <c r="UCV71" s="2182"/>
      <c r="UCW71" s="2182"/>
      <c r="UCX71" s="2181"/>
      <c r="UCY71" s="2182"/>
      <c r="UCZ71" s="2182"/>
      <c r="UDA71" s="2182"/>
      <c r="UDB71" s="2182"/>
      <c r="UDC71" s="2182"/>
      <c r="UDD71" s="2181"/>
      <c r="UDE71" s="2182"/>
      <c r="UDF71" s="2182"/>
      <c r="UDG71" s="2182"/>
      <c r="UDH71" s="2182"/>
      <c r="UDI71" s="2182"/>
      <c r="UDJ71" s="2181"/>
      <c r="UDK71" s="2182"/>
      <c r="UDL71" s="2182"/>
      <c r="UDM71" s="2182"/>
      <c r="UDN71" s="2182"/>
      <c r="UDO71" s="2182"/>
      <c r="UDP71" s="2181"/>
      <c r="UDQ71" s="2182"/>
      <c r="UDR71" s="2182"/>
      <c r="UDS71" s="2182"/>
      <c r="UDT71" s="2182"/>
      <c r="UDU71" s="2182"/>
      <c r="UDV71" s="2181"/>
      <c r="UDW71" s="2182"/>
      <c r="UDX71" s="2182"/>
      <c r="UDY71" s="2182"/>
      <c r="UDZ71" s="2182"/>
      <c r="UEA71" s="2182"/>
      <c r="UEB71" s="2181"/>
      <c r="UEC71" s="2182"/>
      <c r="UED71" s="2182"/>
      <c r="UEE71" s="2182"/>
      <c r="UEF71" s="2182"/>
      <c r="UEG71" s="2182"/>
      <c r="UEH71" s="2181"/>
      <c r="UEI71" s="2182"/>
      <c r="UEJ71" s="2182"/>
      <c r="UEK71" s="2182"/>
      <c r="UEL71" s="2182"/>
      <c r="UEM71" s="2182"/>
      <c r="UEN71" s="2181"/>
      <c r="UEO71" s="2182"/>
      <c r="UEP71" s="2182"/>
      <c r="UEQ71" s="2182"/>
      <c r="UER71" s="2182"/>
      <c r="UES71" s="2182"/>
      <c r="UET71" s="2181"/>
      <c r="UEU71" s="2182"/>
      <c r="UEV71" s="2182"/>
      <c r="UEW71" s="2182"/>
      <c r="UEX71" s="2182"/>
      <c r="UEY71" s="2182"/>
      <c r="UEZ71" s="2181"/>
      <c r="UFA71" s="2182"/>
      <c r="UFB71" s="2182"/>
      <c r="UFC71" s="2182"/>
      <c r="UFD71" s="2182"/>
      <c r="UFE71" s="2182"/>
      <c r="UFF71" s="2181"/>
      <c r="UFG71" s="2182"/>
      <c r="UFH71" s="2182"/>
      <c r="UFI71" s="2182"/>
      <c r="UFJ71" s="2182"/>
      <c r="UFK71" s="2182"/>
      <c r="UFL71" s="2181"/>
      <c r="UFM71" s="2182"/>
      <c r="UFN71" s="2182"/>
      <c r="UFO71" s="2182"/>
      <c r="UFP71" s="2182"/>
      <c r="UFQ71" s="2182"/>
      <c r="UFR71" s="2181"/>
      <c r="UFS71" s="2182"/>
      <c r="UFT71" s="2182"/>
      <c r="UFU71" s="2182"/>
      <c r="UFV71" s="2182"/>
      <c r="UFW71" s="2182"/>
      <c r="UFX71" s="2181"/>
      <c r="UFY71" s="2182"/>
      <c r="UFZ71" s="2182"/>
      <c r="UGA71" s="2182"/>
      <c r="UGB71" s="2182"/>
      <c r="UGC71" s="2182"/>
      <c r="UGD71" s="2181"/>
      <c r="UGE71" s="2182"/>
      <c r="UGF71" s="2182"/>
      <c r="UGG71" s="2182"/>
      <c r="UGH71" s="2182"/>
      <c r="UGI71" s="2182"/>
      <c r="UGJ71" s="2181"/>
      <c r="UGK71" s="2182"/>
      <c r="UGL71" s="2182"/>
      <c r="UGM71" s="2182"/>
      <c r="UGN71" s="2182"/>
      <c r="UGO71" s="2182"/>
      <c r="UGP71" s="2181"/>
      <c r="UGQ71" s="2182"/>
      <c r="UGR71" s="2182"/>
      <c r="UGS71" s="2182"/>
      <c r="UGT71" s="2182"/>
      <c r="UGU71" s="2182"/>
      <c r="UGV71" s="2181"/>
      <c r="UGW71" s="2182"/>
      <c r="UGX71" s="2182"/>
      <c r="UGY71" s="2182"/>
      <c r="UGZ71" s="2182"/>
      <c r="UHA71" s="2182"/>
      <c r="UHB71" s="2181"/>
      <c r="UHC71" s="2182"/>
      <c r="UHD71" s="2182"/>
      <c r="UHE71" s="2182"/>
      <c r="UHF71" s="2182"/>
      <c r="UHG71" s="2182"/>
      <c r="UHH71" s="2181"/>
      <c r="UHI71" s="2182"/>
      <c r="UHJ71" s="2182"/>
      <c r="UHK71" s="2182"/>
      <c r="UHL71" s="2182"/>
      <c r="UHM71" s="2182"/>
      <c r="UHN71" s="2181"/>
      <c r="UHO71" s="2182"/>
      <c r="UHP71" s="2182"/>
      <c r="UHQ71" s="2182"/>
      <c r="UHR71" s="2182"/>
      <c r="UHS71" s="2182"/>
      <c r="UHT71" s="2181"/>
      <c r="UHU71" s="2182"/>
      <c r="UHV71" s="2182"/>
      <c r="UHW71" s="2182"/>
      <c r="UHX71" s="2182"/>
      <c r="UHY71" s="2182"/>
      <c r="UHZ71" s="2181"/>
      <c r="UIA71" s="2182"/>
      <c r="UIB71" s="2182"/>
      <c r="UIC71" s="2182"/>
      <c r="UID71" s="2182"/>
      <c r="UIE71" s="2182"/>
      <c r="UIF71" s="2181"/>
      <c r="UIG71" s="2182"/>
      <c r="UIH71" s="2182"/>
      <c r="UII71" s="2182"/>
      <c r="UIJ71" s="2182"/>
      <c r="UIK71" s="2182"/>
      <c r="UIL71" s="2181"/>
      <c r="UIM71" s="2182"/>
      <c r="UIN71" s="2182"/>
      <c r="UIO71" s="2182"/>
      <c r="UIP71" s="2182"/>
      <c r="UIQ71" s="2182"/>
      <c r="UIR71" s="2181"/>
      <c r="UIS71" s="2182"/>
      <c r="UIT71" s="2182"/>
      <c r="UIU71" s="2182"/>
      <c r="UIV71" s="2182"/>
      <c r="UIW71" s="2182"/>
      <c r="UIX71" s="2181"/>
      <c r="UIY71" s="2182"/>
      <c r="UIZ71" s="2182"/>
      <c r="UJA71" s="2182"/>
      <c r="UJB71" s="2182"/>
      <c r="UJC71" s="2182"/>
      <c r="UJD71" s="2181"/>
      <c r="UJE71" s="2182"/>
      <c r="UJF71" s="2182"/>
      <c r="UJG71" s="2182"/>
      <c r="UJH71" s="2182"/>
      <c r="UJI71" s="2182"/>
      <c r="UJJ71" s="2181"/>
      <c r="UJK71" s="2182"/>
      <c r="UJL71" s="2182"/>
      <c r="UJM71" s="2182"/>
      <c r="UJN71" s="2182"/>
      <c r="UJO71" s="2182"/>
      <c r="UJP71" s="2181"/>
      <c r="UJQ71" s="2182"/>
      <c r="UJR71" s="2182"/>
      <c r="UJS71" s="2182"/>
      <c r="UJT71" s="2182"/>
      <c r="UJU71" s="2182"/>
      <c r="UJV71" s="2181"/>
      <c r="UJW71" s="2182"/>
      <c r="UJX71" s="2182"/>
      <c r="UJY71" s="2182"/>
      <c r="UJZ71" s="2182"/>
      <c r="UKA71" s="2182"/>
      <c r="UKB71" s="2181"/>
      <c r="UKC71" s="2182"/>
      <c r="UKD71" s="2182"/>
      <c r="UKE71" s="2182"/>
      <c r="UKF71" s="2182"/>
      <c r="UKG71" s="2182"/>
      <c r="UKH71" s="2181"/>
      <c r="UKI71" s="2182"/>
      <c r="UKJ71" s="2182"/>
      <c r="UKK71" s="2182"/>
      <c r="UKL71" s="2182"/>
      <c r="UKM71" s="2182"/>
      <c r="UKN71" s="2181"/>
      <c r="UKO71" s="2182"/>
      <c r="UKP71" s="2182"/>
      <c r="UKQ71" s="2182"/>
      <c r="UKR71" s="2182"/>
      <c r="UKS71" s="2182"/>
      <c r="UKT71" s="2181"/>
      <c r="UKU71" s="2182"/>
      <c r="UKV71" s="2182"/>
      <c r="UKW71" s="2182"/>
      <c r="UKX71" s="2182"/>
      <c r="UKY71" s="2182"/>
      <c r="UKZ71" s="2181"/>
      <c r="ULA71" s="2182"/>
      <c r="ULB71" s="2182"/>
      <c r="ULC71" s="2182"/>
      <c r="ULD71" s="2182"/>
      <c r="ULE71" s="2182"/>
      <c r="ULF71" s="2181"/>
      <c r="ULG71" s="2182"/>
      <c r="ULH71" s="2182"/>
      <c r="ULI71" s="2182"/>
      <c r="ULJ71" s="2182"/>
      <c r="ULK71" s="2182"/>
      <c r="ULL71" s="2181"/>
      <c r="ULM71" s="2182"/>
      <c r="ULN71" s="2182"/>
      <c r="ULO71" s="2182"/>
      <c r="ULP71" s="2182"/>
      <c r="ULQ71" s="2182"/>
      <c r="ULR71" s="2181"/>
      <c r="ULS71" s="2182"/>
      <c r="ULT71" s="2182"/>
      <c r="ULU71" s="2182"/>
      <c r="ULV71" s="2182"/>
      <c r="ULW71" s="2182"/>
      <c r="ULX71" s="2181"/>
      <c r="ULY71" s="2182"/>
      <c r="ULZ71" s="2182"/>
      <c r="UMA71" s="2182"/>
      <c r="UMB71" s="2182"/>
      <c r="UMC71" s="2182"/>
      <c r="UMD71" s="2181"/>
      <c r="UME71" s="2182"/>
      <c r="UMF71" s="2182"/>
      <c r="UMG71" s="2182"/>
      <c r="UMH71" s="2182"/>
      <c r="UMI71" s="2182"/>
      <c r="UMJ71" s="2181"/>
      <c r="UMK71" s="2182"/>
      <c r="UML71" s="2182"/>
      <c r="UMM71" s="2182"/>
      <c r="UMN71" s="2182"/>
      <c r="UMO71" s="2182"/>
      <c r="UMP71" s="2181"/>
      <c r="UMQ71" s="2182"/>
      <c r="UMR71" s="2182"/>
      <c r="UMS71" s="2182"/>
      <c r="UMT71" s="2182"/>
      <c r="UMU71" s="2182"/>
      <c r="UMV71" s="2181"/>
      <c r="UMW71" s="2182"/>
      <c r="UMX71" s="2182"/>
      <c r="UMY71" s="2182"/>
      <c r="UMZ71" s="2182"/>
      <c r="UNA71" s="2182"/>
      <c r="UNB71" s="2181"/>
      <c r="UNC71" s="2182"/>
      <c r="UND71" s="2182"/>
      <c r="UNE71" s="2182"/>
      <c r="UNF71" s="2182"/>
      <c r="UNG71" s="2182"/>
      <c r="UNH71" s="2181"/>
      <c r="UNI71" s="2182"/>
      <c r="UNJ71" s="2182"/>
      <c r="UNK71" s="2182"/>
      <c r="UNL71" s="2182"/>
      <c r="UNM71" s="2182"/>
      <c r="UNN71" s="2181"/>
      <c r="UNO71" s="2182"/>
      <c r="UNP71" s="2182"/>
      <c r="UNQ71" s="2182"/>
      <c r="UNR71" s="2182"/>
      <c r="UNS71" s="2182"/>
      <c r="UNT71" s="2181"/>
      <c r="UNU71" s="2182"/>
      <c r="UNV71" s="2182"/>
      <c r="UNW71" s="2182"/>
      <c r="UNX71" s="2182"/>
      <c r="UNY71" s="2182"/>
      <c r="UNZ71" s="2181"/>
      <c r="UOA71" s="2182"/>
      <c r="UOB71" s="2182"/>
      <c r="UOC71" s="2182"/>
      <c r="UOD71" s="2182"/>
      <c r="UOE71" s="2182"/>
      <c r="UOF71" s="2181"/>
      <c r="UOG71" s="2182"/>
      <c r="UOH71" s="2182"/>
      <c r="UOI71" s="2182"/>
      <c r="UOJ71" s="2182"/>
      <c r="UOK71" s="2182"/>
      <c r="UOL71" s="2181"/>
      <c r="UOM71" s="2182"/>
      <c r="UON71" s="2182"/>
      <c r="UOO71" s="2182"/>
      <c r="UOP71" s="2182"/>
      <c r="UOQ71" s="2182"/>
      <c r="UOR71" s="2181"/>
      <c r="UOS71" s="2182"/>
      <c r="UOT71" s="2182"/>
      <c r="UOU71" s="2182"/>
      <c r="UOV71" s="2182"/>
      <c r="UOW71" s="2182"/>
      <c r="UOX71" s="2181"/>
      <c r="UOY71" s="2182"/>
      <c r="UOZ71" s="2182"/>
      <c r="UPA71" s="2182"/>
      <c r="UPB71" s="2182"/>
      <c r="UPC71" s="2182"/>
      <c r="UPD71" s="2181"/>
      <c r="UPE71" s="2182"/>
      <c r="UPF71" s="2182"/>
      <c r="UPG71" s="2182"/>
      <c r="UPH71" s="2182"/>
      <c r="UPI71" s="2182"/>
      <c r="UPJ71" s="2181"/>
      <c r="UPK71" s="2182"/>
      <c r="UPL71" s="2182"/>
      <c r="UPM71" s="2182"/>
      <c r="UPN71" s="2182"/>
      <c r="UPO71" s="2182"/>
      <c r="UPP71" s="2181"/>
      <c r="UPQ71" s="2182"/>
      <c r="UPR71" s="2182"/>
      <c r="UPS71" s="2182"/>
      <c r="UPT71" s="2182"/>
      <c r="UPU71" s="2182"/>
      <c r="UPV71" s="2181"/>
      <c r="UPW71" s="2182"/>
      <c r="UPX71" s="2182"/>
      <c r="UPY71" s="2182"/>
      <c r="UPZ71" s="2182"/>
      <c r="UQA71" s="2182"/>
      <c r="UQB71" s="2181"/>
      <c r="UQC71" s="2182"/>
      <c r="UQD71" s="2182"/>
      <c r="UQE71" s="2182"/>
      <c r="UQF71" s="2182"/>
      <c r="UQG71" s="2182"/>
      <c r="UQH71" s="2181"/>
      <c r="UQI71" s="2182"/>
      <c r="UQJ71" s="2182"/>
      <c r="UQK71" s="2182"/>
      <c r="UQL71" s="2182"/>
      <c r="UQM71" s="2182"/>
      <c r="UQN71" s="2181"/>
      <c r="UQO71" s="2182"/>
      <c r="UQP71" s="2182"/>
      <c r="UQQ71" s="2182"/>
      <c r="UQR71" s="2182"/>
      <c r="UQS71" s="2182"/>
      <c r="UQT71" s="2181"/>
      <c r="UQU71" s="2182"/>
      <c r="UQV71" s="2182"/>
      <c r="UQW71" s="2182"/>
      <c r="UQX71" s="2182"/>
      <c r="UQY71" s="2182"/>
      <c r="UQZ71" s="2181"/>
      <c r="URA71" s="2182"/>
      <c r="URB71" s="2182"/>
      <c r="URC71" s="2182"/>
      <c r="URD71" s="2182"/>
      <c r="URE71" s="2182"/>
      <c r="URF71" s="2181"/>
      <c r="URG71" s="2182"/>
      <c r="URH71" s="2182"/>
      <c r="URI71" s="2182"/>
      <c r="URJ71" s="2182"/>
      <c r="URK71" s="2182"/>
      <c r="URL71" s="2181"/>
      <c r="URM71" s="2182"/>
      <c r="URN71" s="2182"/>
      <c r="URO71" s="2182"/>
      <c r="URP71" s="2182"/>
      <c r="URQ71" s="2182"/>
      <c r="URR71" s="2181"/>
      <c r="URS71" s="2182"/>
      <c r="URT71" s="2182"/>
      <c r="URU71" s="2182"/>
      <c r="URV71" s="2182"/>
      <c r="URW71" s="2182"/>
      <c r="URX71" s="2181"/>
      <c r="URY71" s="2182"/>
      <c r="URZ71" s="2182"/>
      <c r="USA71" s="2182"/>
      <c r="USB71" s="2182"/>
      <c r="USC71" s="2182"/>
      <c r="USD71" s="2181"/>
      <c r="USE71" s="2182"/>
      <c r="USF71" s="2182"/>
      <c r="USG71" s="2182"/>
      <c r="USH71" s="2182"/>
      <c r="USI71" s="2182"/>
      <c r="USJ71" s="2181"/>
      <c r="USK71" s="2182"/>
      <c r="USL71" s="2182"/>
      <c r="USM71" s="2182"/>
      <c r="USN71" s="2182"/>
      <c r="USO71" s="2182"/>
      <c r="USP71" s="2181"/>
      <c r="USQ71" s="2182"/>
      <c r="USR71" s="2182"/>
      <c r="USS71" s="2182"/>
      <c r="UST71" s="2182"/>
      <c r="USU71" s="2182"/>
      <c r="USV71" s="2181"/>
      <c r="USW71" s="2182"/>
      <c r="USX71" s="2182"/>
      <c r="USY71" s="2182"/>
      <c r="USZ71" s="2182"/>
      <c r="UTA71" s="2182"/>
      <c r="UTB71" s="2181"/>
      <c r="UTC71" s="2182"/>
      <c r="UTD71" s="2182"/>
      <c r="UTE71" s="2182"/>
      <c r="UTF71" s="2182"/>
      <c r="UTG71" s="2182"/>
      <c r="UTH71" s="2181"/>
      <c r="UTI71" s="2182"/>
      <c r="UTJ71" s="2182"/>
      <c r="UTK71" s="2182"/>
      <c r="UTL71" s="2182"/>
      <c r="UTM71" s="2182"/>
      <c r="UTN71" s="2181"/>
      <c r="UTO71" s="2182"/>
      <c r="UTP71" s="2182"/>
      <c r="UTQ71" s="2182"/>
      <c r="UTR71" s="2182"/>
      <c r="UTS71" s="2182"/>
      <c r="UTT71" s="2181"/>
      <c r="UTU71" s="2182"/>
      <c r="UTV71" s="2182"/>
      <c r="UTW71" s="2182"/>
      <c r="UTX71" s="2182"/>
      <c r="UTY71" s="2182"/>
      <c r="UTZ71" s="2181"/>
      <c r="UUA71" s="2182"/>
      <c r="UUB71" s="2182"/>
      <c r="UUC71" s="2182"/>
      <c r="UUD71" s="2182"/>
      <c r="UUE71" s="2182"/>
      <c r="UUF71" s="2181"/>
      <c r="UUG71" s="2182"/>
      <c r="UUH71" s="2182"/>
      <c r="UUI71" s="2182"/>
      <c r="UUJ71" s="2182"/>
      <c r="UUK71" s="2182"/>
      <c r="UUL71" s="2181"/>
      <c r="UUM71" s="2182"/>
      <c r="UUN71" s="2182"/>
      <c r="UUO71" s="2182"/>
      <c r="UUP71" s="2182"/>
      <c r="UUQ71" s="2182"/>
      <c r="UUR71" s="2181"/>
      <c r="UUS71" s="2182"/>
      <c r="UUT71" s="2182"/>
      <c r="UUU71" s="2182"/>
      <c r="UUV71" s="2182"/>
      <c r="UUW71" s="2182"/>
      <c r="UUX71" s="2181"/>
      <c r="UUY71" s="2182"/>
      <c r="UUZ71" s="2182"/>
      <c r="UVA71" s="2182"/>
      <c r="UVB71" s="2182"/>
      <c r="UVC71" s="2182"/>
      <c r="UVD71" s="2181"/>
      <c r="UVE71" s="2182"/>
      <c r="UVF71" s="2182"/>
      <c r="UVG71" s="2182"/>
      <c r="UVH71" s="2182"/>
      <c r="UVI71" s="2182"/>
      <c r="UVJ71" s="2181"/>
      <c r="UVK71" s="2182"/>
      <c r="UVL71" s="2182"/>
      <c r="UVM71" s="2182"/>
      <c r="UVN71" s="2182"/>
      <c r="UVO71" s="2182"/>
      <c r="UVP71" s="2181"/>
      <c r="UVQ71" s="2182"/>
      <c r="UVR71" s="2182"/>
      <c r="UVS71" s="2182"/>
      <c r="UVT71" s="2182"/>
      <c r="UVU71" s="2182"/>
      <c r="UVV71" s="2181"/>
      <c r="UVW71" s="2182"/>
      <c r="UVX71" s="2182"/>
      <c r="UVY71" s="2182"/>
      <c r="UVZ71" s="2182"/>
      <c r="UWA71" s="2182"/>
      <c r="UWB71" s="2181"/>
      <c r="UWC71" s="2182"/>
      <c r="UWD71" s="2182"/>
      <c r="UWE71" s="2182"/>
      <c r="UWF71" s="2182"/>
      <c r="UWG71" s="2182"/>
      <c r="UWH71" s="2181"/>
      <c r="UWI71" s="2182"/>
      <c r="UWJ71" s="2182"/>
      <c r="UWK71" s="2182"/>
      <c r="UWL71" s="2182"/>
      <c r="UWM71" s="2182"/>
      <c r="UWN71" s="2181"/>
      <c r="UWO71" s="2182"/>
      <c r="UWP71" s="2182"/>
      <c r="UWQ71" s="2182"/>
      <c r="UWR71" s="2182"/>
      <c r="UWS71" s="2182"/>
      <c r="UWT71" s="2181"/>
      <c r="UWU71" s="2182"/>
      <c r="UWV71" s="2182"/>
      <c r="UWW71" s="2182"/>
      <c r="UWX71" s="2182"/>
      <c r="UWY71" s="2182"/>
      <c r="UWZ71" s="2181"/>
      <c r="UXA71" s="2182"/>
      <c r="UXB71" s="2182"/>
      <c r="UXC71" s="2182"/>
      <c r="UXD71" s="2182"/>
      <c r="UXE71" s="2182"/>
      <c r="UXF71" s="2181"/>
      <c r="UXG71" s="2182"/>
      <c r="UXH71" s="2182"/>
      <c r="UXI71" s="2182"/>
      <c r="UXJ71" s="2182"/>
      <c r="UXK71" s="2182"/>
      <c r="UXL71" s="2181"/>
      <c r="UXM71" s="2182"/>
      <c r="UXN71" s="2182"/>
      <c r="UXO71" s="2182"/>
      <c r="UXP71" s="2182"/>
      <c r="UXQ71" s="2182"/>
      <c r="UXR71" s="2181"/>
      <c r="UXS71" s="2182"/>
      <c r="UXT71" s="2182"/>
      <c r="UXU71" s="2182"/>
      <c r="UXV71" s="2182"/>
      <c r="UXW71" s="2182"/>
      <c r="UXX71" s="2181"/>
      <c r="UXY71" s="2182"/>
      <c r="UXZ71" s="2182"/>
      <c r="UYA71" s="2182"/>
      <c r="UYB71" s="2182"/>
      <c r="UYC71" s="2182"/>
      <c r="UYD71" s="2181"/>
      <c r="UYE71" s="2182"/>
      <c r="UYF71" s="2182"/>
      <c r="UYG71" s="2182"/>
      <c r="UYH71" s="2182"/>
      <c r="UYI71" s="2182"/>
      <c r="UYJ71" s="2181"/>
      <c r="UYK71" s="2182"/>
      <c r="UYL71" s="2182"/>
      <c r="UYM71" s="2182"/>
      <c r="UYN71" s="2182"/>
      <c r="UYO71" s="2182"/>
      <c r="UYP71" s="2181"/>
      <c r="UYQ71" s="2182"/>
      <c r="UYR71" s="2182"/>
      <c r="UYS71" s="2182"/>
      <c r="UYT71" s="2182"/>
      <c r="UYU71" s="2182"/>
      <c r="UYV71" s="2181"/>
      <c r="UYW71" s="2182"/>
      <c r="UYX71" s="2182"/>
      <c r="UYY71" s="2182"/>
      <c r="UYZ71" s="2182"/>
      <c r="UZA71" s="2182"/>
      <c r="UZB71" s="2181"/>
      <c r="UZC71" s="2182"/>
      <c r="UZD71" s="2182"/>
      <c r="UZE71" s="2182"/>
      <c r="UZF71" s="2182"/>
      <c r="UZG71" s="2182"/>
      <c r="UZH71" s="2181"/>
      <c r="UZI71" s="2182"/>
      <c r="UZJ71" s="2182"/>
      <c r="UZK71" s="2182"/>
      <c r="UZL71" s="2182"/>
      <c r="UZM71" s="2182"/>
      <c r="UZN71" s="2181"/>
      <c r="UZO71" s="2182"/>
      <c r="UZP71" s="2182"/>
      <c r="UZQ71" s="2182"/>
      <c r="UZR71" s="2182"/>
      <c r="UZS71" s="2182"/>
      <c r="UZT71" s="2181"/>
      <c r="UZU71" s="2182"/>
      <c r="UZV71" s="2182"/>
      <c r="UZW71" s="2182"/>
      <c r="UZX71" s="2182"/>
      <c r="UZY71" s="2182"/>
      <c r="UZZ71" s="2181"/>
      <c r="VAA71" s="2182"/>
      <c r="VAB71" s="2182"/>
      <c r="VAC71" s="2182"/>
      <c r="VAD71" s="2182"/>
      <c r="VAE71" s="2182"/>
      <c r="VAF71" s="2181"/>
      <c r="VAG71" s="2182"/>
      <c r="VAH71" s="2182"/>
      <c r="VAI71" s="2182"/>
      <c r="VAJ71" s="2182"/>
      <c r="VAK71" s="2182"/>
      <c r="VAL71" s="2181"/>
      <c r="VAM71" s="2182"/>
      <c r="VAN71" s="2182"/>
      <c r="VAO71" s="2182"/>
      <c r="VAP71" s="2182"/>
      <c r="VAQ71" s="2182"/>
      <c r="VAR71" s="2181"/>
      <c r="VAS71" s="2182"/>
      <c r="VAT71" s="2182"/>
      <c r="VAU71" s="2182"/>
      <c r="VAV71" s="2182"/>
      <c r="VAW71" s="2182"/>
      <c r="VAX71" s="2181"/>
      <c r="VAY71" s="2182"/>
      <c r="VAZ71" s="2182"/>
      <c r="VBA71" s="2182"/>
      <c r="VBB71" s="2182"/>
      <c r="VBC71" s="2182"/>
      <c r="VBD71" s="2181"/>
      <c r="VBE71" s="2182"/>
      <c r="VBF71" s="2182"/>
      <c r="VBG71" s="2182"/>
      <c r="VBH71" s="2182"/>
      <c r="VBI71" s="2182"/>
      <c r="VBJ71" s="2181"/>
      <c r="VBK71" s="2182"/>
      <c r="VBL71" s="2182"/>
      <c r="VBM71" s="2182"/>
      <c r="VBN71" s="2182"/>
      <c r="VBO71" s="2182"/>
      <c r="VBP71" s="2181"/>
      <c r="VBQ71" s="2182"/>
      <c r="VBR71" s="2182"/>
      <c r="VBS71" s="2182"/>
      <c r="VBT71" s="2182"/>
      <c r="VBU71" s="2182"/>
      <c r="VBV71" s="2181"/>
      <c r="VBW71" s="2182"/>
      <c r="VBX71" s="2182"/>
      <c r="VBY71" s="2182"/>
      <c r="VBZ71" s="2182"/>
      <c r="VCA71" s="2182"/>
      <c r="VCB71" s="2181"/>
      <c r="VCC71" s="2182"/>
      <c r="VCD71" s="2182"/>
      <c r="VCE71" s="2182"/>
      <c r="VCF71" s="2182"/>
      <c r="VCG71" s="2182"/>
      <c r="VCH71" s="2181"/>
      <c r="VCI71" s="2182"/>
      <c r="VCJ71" s="2182"/>
      <c r="VCK71" s="2182"/>
      <c r="VCL71" s="2182"/>
      <c r="VCM71" s="2182"/>
      <c r="VCN71" s="2181"/>
      <c r="VCO71" s="2182"/>
      <c r="VCP71" s="2182"/>
      <c r="VCQ71" s="2182"/>
      <c r="VCR71" s="2182"/>
      <c r="VCS71" s="2182"/>
      <c r="VCT71" s="2181"/>
      <c r="VCU71" s="2182"/>
      <c r="VCV71" s="2182"/>
      <c r="VCW71" s="2182"/>
      <c r="VCX71" s="2182"/>
      <c r="VCY71" s="2182"/>
      <c r="VCZ71" s="2181"/>
      <c r="VDA71" s="2182"/>
      <c r="VDB71" s="2182"/>
      <c r="VDC71" s="2182"/>
      <c r="VDD71" s="2182"/>
      <c r="VDE71" s="2182"/>
      <c r="VDF71" s="2181"/>
      <c r="VDG71" s="2182"/>
      <c r="VDH71" s="2182"/>
      <c r="VDI71" s="2182"/>
      <c r="VDJ71" s="2182"/>
      <c r="VDK71" s="2182"/>
      <c r="VDL71" s="2181"/>
      <c r="VDM71" s="2182"/>
      <c r="VDN71" s="2182"/>
      <c r="VDO71" s="2182"/>
      <c r="VDP71" s="2182"/>
      <c r="VDQ71" s="2182"/>
      <c r="VDR71" s="2181"/>
      <c r="VDS71" s="2182"/>
      <c r="VDT71" s="2182"/>
      <c r="VDU71" s="2182"/>
      <c r="VDV71" s="2182"/>
      <c r="VDW71" s="2182"/>
      <c r="VDX71" s="2181"/>
      <c r="VDY71" s="2182"/>
      <c r="VDZ71" s="2182"/>
      <c r="VEA71" s="2182"/>
      <c r="VEB71" s="2182"/>
      <c r="VEC71" s="2182"/>
      <c r="VED71" s="2181"/>
      <c r="VEE71" s="2182"/>
      <c r="VEF71" s="2182"/>
      <c r="VEG71" s="2182"/>
      <c r="VEH71" s="2182"/>
      <c r="VEI71" s="2182"/>
      <c r="VEJ71" s="2181"/>
      <c r="VEK71" s="2182"/>
      <c r="VEL71" s="2182"/>
      <c r="VEM71" s="2182"/>
      <c r="VEN71" s="2182"/>
      <c r="VEO71" s="2182"/>
      <c r="VEP71" s="2181"/>
      <c r="VEQ71" s="2182"/>
      <c r="VER71" s="2182"/>
      <c r="VES71" s="2182"/>
      <c r="VET71" s="2182"/>
      <c r="VEU71" s="2182"/>
      <c r="VEV71" s="2181"/>
      <c r="VEW71" s="2182"/>
      <c r="VEX71" s="2182"/>
      <c r="VEY71" s="2182"/>
      <c r="VEZ71" s="2182"/>
      <c r="VFA71" s="2182"/>
      <c r="VFB71" s="2181"/>
      <c r="VFC71" s="2182"/>
      <c r="VFD71" s="2182"/>
      <c r="VFE71" s="2182"/>
      <c r="VFF71" s="2182"/>
      <c r="VFG71" s="2182"/>
      <c r="VFH71" s="2181"/>
      <c r="VFI71" s="2182"/>
      <c r="VFJ71" s="2182"/>
      <c r="VFK71" s="2182"/>
      <c r="VFL71" s="2182"/>
      <c r="VFM71" s="2182"/>
      <c r="VFN71" s="2181"/>
      <c r="VFO71" s="2182"/>
      <c r="VFP71" s="2182"/>
      <c r="VFQ71" s="2182"/>
      <c r="VFR71" s="2182"/>
      <c r="VFS71" s="2182"/>
      <c r="VFT71" s="2181"/>
      <c r="VFU71" s="2182"/>
      <c r="VFV71" s="2182"/>
      <c r="VFW71" s="2182"/>
      <c r="VFX71" s="2182"/>
      <c r="VFY71" s="2182"/>
      <c r="VFZ71" s="2181"/>
      <c r="VGA71" s="2182"/>
      <c r="VGB71" s="2182"/>
      <c r="VGC71" s="2182"/>
      <c r="VGD71" s="2182"/>
      <c r="VGE71" s="2182"/>
      <c r="VGF71" s="2181"/>
      <c r="VGG71" s="2182"/>
      <c r="VGH71" s="2182"/>
      <c r="VGI71" s="2182"/>
      <c r="VGJ71" s="2182"/>
      <c r="VGK71" s="2182"/>
      <c r="VGL71" s="2181"/>
      <c r="VGM71" s="2182"/>
      <c r="VGN71" s="2182"/>
      <c r="VGO71" s="2182"/>
      <c r="VGP71" s="2182"/>
      <c r="VGQ71" s="2182"/>
      <c r="VGR71" s="2181"/>
      <c r="VGS71" s="2182"/>
      <c r="VGT71" s="2182"/>
      <c r="VGU71" s="2182"/>
      <c r="VGV71" s="2182"/>
      <c r="VGW71" s="2182"/>
      <c r="VGX71" s="2181"/>
      <c r="VGY71" s="2182"/>
      <c r="VGZ71" s="2182"/>
      <c r="VHA71" s="2182"/>
      <c r="VHB71" s="2182"/>
      <c r="VHC71" s="2182"/>
      <c r="VHD71" s="2181"/>
      <c r="VHE71" s="2182"/>
      <c r="VHF71" s="2182"/>
      <c r="VHG71" s="2182"/>
      <c r="VHH71" s="2182"/>
      <c r="VHI71" s="2182"/>
      <c r="VHJ71" s="2181"/>
      <c r="VHK71" s="2182"/>
      <c r="VHL71" s="2182"/>
      <c r="VHM71" s="2182"/>
      <c r="VHN71" s="2182"/>
      <c r="VHO71" s="2182"/>
      <c r="VHP71" s="2181"/>
      <c r="VHQ71" s="2182"/>
      <c r="VHR71" s="2182"/>
      <c r="VHS71" s="2182"/>
      <c r="VHT71" s="2182"/>
      <c r="VHU71" s="2182"/>
      <c r="VHV71" s="2181"/>
      <c r="VHW71" s="2182"/>
      <c r="VHX71" s="2182"/>
      <c r="VHY71" s="2182"/>
      <c r="VHZ71" s="2182"/>
      <c r="VIA71" s="2182"/>
      <c r="VIB71" s="2181"/>
      <c r="VIC71" s="2182"/>
      <c r="VID71" s="2182"/>
      <c r="VIE71" s="2182"/>
      <c r="VIF71" s="2182"/>
      <c r="VIG71" s="2182"/>
      <c r="VIH71" s="2181"/>
      <c r="VII71" s="2182"/>
      <c r="VIJ71" s="2182"/>
      <c r="VIK71" s="2182"/>
      <c r="VIL71" s="2182"/>
      <c r="VIM71" s="2182"/>
      <c r="VIN71" s="2181"/>
      <c r="VIO71" s="2182"/>
      <c r="VIP71" s="2182"/>
      <c r="VIQ71" s="2182"/>
      <c r="VIR71" s="2182"/>
      <c r="VIS71" s="2182"/>
      <c r="VIT71" s="2181"/>
      <c r="VIU71" s="2182"/>
      <c r="VIV71" s="2182"/>
      <c r="VIW71" s="2182"/>
      <c r="VIX71" s="2182"/>
      <c r="VIY71" s="2182"/>
      <c r="VIZ71" s="2181"/>
      <c r="VJA71" s="2182"/>
      <c r="VJB71" s="2182"/>
      <c r="VJC71" s="2182"/>
      <c r="VJD71" s="2182"/>
      <c r="VJE71" s="2182"/>
      <c r="VJF71" s="2181"/>
      <c r="VJG71" s="2182"/>
      <c r="VJH71" s="2182"/>
      <c r="VJI71" s="2182"/>
      <c r="VJJ71" s="2182"/>
      <c r="VJK71" s="2182"/>
      <c r="VJL71" s="2181"/>
      <c r="VJM71" s="2182"/>
      <c r="VJN71" s="2182"/>
      <c r="VJO71" s="2182"/>
      <c r="VJP71" s="2182"/>
      <c r="VJQ71" s="2182"/>
      <c r="VJR71" s="2181"/>
      <c r="VJS71" s="2182"/>
      <c r="VJT71" s="2182"/>
      <c r="VJU71" s="2182"/>
      <c r="VJV71" s="2182"/>
      <c r="VJW71" s="2182"/>
      <c r="VJX71" s="2181"/>
      <c r="VJY71" s="2182"/>
      <c r="VJZ71" s="2182"/>
      <c r="VKA71" s="2182"/>
      <c r="VKB71" s="2182"/>
      <c r="VKC71" s="2182"/>
      <c r="VKD71" s="2181"/>
      <c r="VKE71" s="2182"/>
      <c r="VKF71" s="2182"/>
      <c r="VKG71" s="2182"/>
      <c r="VKH71" s="2182"/>
      <c r="VKI71" s="2182"/>
      <c r="VKJ71" s="2181"/>
      <c r="VKK71" s="2182"/>
      <c r="VKL71" s="2182"/>
      <c r="VKM71" s="2182"/>
      <c r="VKN71" s="2182"/>
      <c r="VKO71" s="2182"/>
      <c r="VKP71" s="2181"/>
      <c r="VKQ71" s="2182"/>
      <c r="VKR71" s="2182"/>
      <c r="VKS71" s="2182"/>
      <c r="VKT71" s="2182"/>
      <c r="VKU71" s="2182"/>
      <c r="VKV71" s="2181"/>
      <c r="VKW71" s="2182"/>
      <c r="VKX71" s="2182"/>
      <c r="VKY71" s="2182"/>
      <c r="VKZ71" s="2182"/>
      <c r="VLA71" s="2182"/>
      <c r="VLB71" s="2181"/>
      <c r="VLC71" s="2182"/>
      <c r="VLD71" s="2182"/>
      <c r="VLE71" s="2182"/>
      <c r="VLF71" s="2182"/>
      <c r="VLG71" s="2182"/>
      <c r="VLH71" s="2181"/>
      <c r="VLI71" s="2182"/>
      <c r="VLJ71" s="2182"/>
      <c r="VLK71" s="2182"/>
      <c r="VLL71" s="2182"/>
      <c r="VLM71" s="2182"/>
      <c r="VLN71" s="2181"/>
      <c r="VLO71" s="2182"/>
      <c r="VLP71" s="2182"/>
      <c r="VLQ71" s="2182"/>
      <c r="VLR71" s="2182"/>
      <c r="VLS71" s="2182"/>
      <c r="VLT71" s="2181"/>
      <c r="VLU71" s="2182"/>
      <c r="VLV71" s="2182"/>
      <c r="VLW71" s="2182"/>
      <c r="VLX71" s="2182"/>
      <c r="VLY71" s="2182"/>
      <c r="VLZ71" s="2181"/>
      <c r="VMA71" s="2182"/>
      <c r="VMB71" s="2182"/>
      <c r="VMC71" s="2182"/>
      <c r="VMD71" s="2182"/>
      <c r="VME71" s="2182"/>
      <c r="VMF71" s="2181"/>
      <c r="VMG71" s="2182"/>
      <c r="VMH71" s="2182"/>
      <c r="VMI71" s="2182"/>
      <c r="VMJ71" s="2182"/>
      <c r="VMK71" s="2182"/>
      <c r="VML71" s="2181"/>
      <c r="VMM71" s="2182"/>
      <c r="VMN71" s="2182"/>
      <c r="VMO71" s="2182"/>
      <c r="VMP71" s="2182"/>
      <c r="VMQ71" s="2182"/>
      <c r="VMR71" s="2181"/>
      <c r="VMS71" s="2182"/>
      <c r="VMT71" s="2182"/>
      <c r="VMU71" s="2182"/>
      <c r="VMV71" s="2182"/>
      <c r="VMW71" s="2182"/>
      <c r="VMX71" s="2181"/>
      <c r="VMY71" s="2182"/>
      <c r="VMZ71" s="2182"/>
      <c r="VNA71" s="2182"/>
      <c r="VNB71" s="2182"/>
      <c r="VNC71" s="2182"/>
      <c r="VND71" s="2181"/>
      <c r="VNE71" s="2182"/>
      <c r="VNF71" s="2182"/>
      <c r="VNG71" s="2182"/>
      <c r="VNH71" s="2182"/>
      <c r="VNI71" s="2182"/>
      <c r="VNJ71" s="2181"/>
      <c r="VNK71" s="2182"/>
      <c r="VNL71" s="2182"/>
      <c r="VNM71" s="2182"/>
      <c r="VNN71" s="2182"/>
      <c r="VNO71" s="2182"/>
      <c r="VNP71" s="2181"/>
      <c r="VNQ71" s="2182"/>
      <c r="VNR71" s="2182"/>
      <c r="VNS71" s="2182"/>
      <c r="VNT71" s="2182"/>
      <c r="VNU71" s="2182"/>
      <c r="VNV71" s="2181"/>
      <c r="VNW71" s="2182"/>
      <c r="VNX71" s="2182"/>
      <c r="VNY71" s="2182"/>
      <c r="VNZ71" s="2182"/>
      <c r="VOA71" s="2182"/>
      <c r="VOB71" s="2181"/>
      <c r="VOC71" s="2182"/>
      <c r="VOD71" s="2182"/>
      <c r="VOE71" s="2182"/>
      <c r="VOF71" s="2182"/>
      <c r="VOG71" s="2182"/>
      <c r="VOH71" s="2181"/>
      <c r="VOI71" s="2182"/>
      <c r="VOJ71" s="2182"/>
      <c r="VOK71" s="2182"/>
      <c r="VOL71" s="2182"/>
      <c r="VOM71" s="2182"/>
      <c r="VON71" s="2181"/>
      <c r="VOO71" s="2182"/>
      <c r="VOP71" s="2182"/>
      <c r="VOQ71" s="2182"/>
      <c r="VOR71" s="2182"/>
      <c r="VOS71" s="2182"/>
      <c r="VOT71" s="2181"/>
      <c r="VOU71" s="2182"/>
      <c r="VOV71" s="2182"/>
      <c r="VOW71" s="2182"/>
      <c r="VOX71" s="2182"/>
      <c r="VOY71" s="2182"/>
      <c r="VOZ71" s="2181"/>
      <c r="VPA71" s="2182"/>
      <c r="VPB71" s="2182"/>
      <c r="VPC71" s="2182"/>
      <c r="VPD71" s="2182"/>
      <c r="VPE71" s="2182"/>
      <c r="VPF71" s="2181"/>
      <c r="VPG71" s="2182"/>
      <c r="VPH71" s="2182"/>
      <c r="VPI71" s="2182"/>
      <c r="VPJ71" s="2182"/>
      <c r="VPK71" s="2182"/>
      <c r="VPL71" s="2181"/>
      <c r="VPM71" s="2182"/>
      <c r="VPN71" s="2182"/>
      <c r="VPO71" s="2182"/>
      <c r="VPP71" s="2182"/>
      <c r="VPQ71" s="2182"/>
      <c r="VPR71" s="2181"/>
      <c r="VPS71" s="2182"/>
      <c r="VPT71" s="2182"/>
      <c r="VPU71" s="2182"/>
      <c r="VPV71" s="2182"/>
      <c r="VPW71" s="2182"/>
      <c r="VPX71" s="2181"/>
      <c r="VPY71" s="2182"/>
      <c r="VPZ71" s="2182"/>
      <c r="VQA71" s="2182"/>
      <c r="VQB71" s="2182"/>
      <c r="VQC71" s="2182"/>
      <c r="VQD71" s="2181"/>
      <c r="VQE71" s="2182"/>
      <c r="VQF71" s="2182"/>
      <c r="VQG71" s="2182"/>
      <c r="VQH71" s="2182"/>
      <c r="VQI71" s="2182"/>
      <c r="VQJ71" s="2181"/>
      <c r="VQK71" s="2182"/>
      <c r="VQL71" s="2182"/>
      <c r="VQM71" s="2182"/>
      <c r="VQN71" s="2182"/>
      <c r="VQO71" s="2182"/>
      <c r="VQP71" s="2181"/>
      <c r="VQQ71" s="2182"/>
      <c r="VQR71" s="2182"/>
      <c r="VQS71" s="2182"/>
      <c r="VQT71" s="2182"/>
      <c r="VQU71" s="2182"/>
      <c r="VQV71" s="2181"/>
      <c r="VQW71" s="2182"/>
      <c r="VQX71" s="2182"/>
      <c r="VQY71" s="2182"/>
      <c r="VQZ71" s="2182"/>
      <c r="VRA71" s="2182"/>
      <c r="VRB71" s="2181"/>
      <c r="VRC71" s="2182"/>
      <c r="VRD71" s="2182"/>
      <c r="VRE71" s="2182"/>
      <c r="VRF71" s="2182"/>
      <c r="VRG71" s="2182"/>
      <c r="VRH71" s="2181"/>
      <c r="VRI71" s="2182"/>
      <c r="VRJ71" s="2182"/>
      <c r="VRK71" s="2182"/>
      <c r="VRL71" s="2182"/>
      <c r="VRM71" s="2182"/>
      <c r="VRN71" s="2181"/>
      <c r="VRO71" s="2182"/>
      <c r="VRP71" s="2182"/>
      <c r="VRQ71" s="2182"/>
      <c r="VRR71" s="2182"/>
      <c r="VRS71" s="2182"/>
      <c r="VRT71" s="2181"/>
      <c r="VRU71" s="2182"/>
      <c r="VRV71" s="2182"/>
      <c r="VRW71" s="2182"/>
      <c r="VRX71" s="2182"/>
      <c r="VRY71" s="2182"/>
      <c r="VRZ71" s="2181"/>
      <c r="VSA71" s="2182"/>
      <c r="VSB71" s="2182"/>
      <c r="VSC71" s="2182"/>
      <c r="VSD71" s="2182"/>
      <c r="VSE71" s="2182"/>
      <c r="VSF71" s="2181"/>
      <c r="VSG71" s="2182"/>
      <c r="VSH71" s="2182"/>
      <c r="VSI71" s="2182"/>
      <c r="VSJ71" s="2182"/>
      <c r="VSK71" s="2182"/>
      <c r="VSL71" s="2181"/>
      <c r="VSM71" s="2182"/>
      <c r="VSN71" s="2182"/>
      <c r="VSO71" s="2182"/>
      <c r="VSP71" s="2182"/>
      <c r="VSQ71" s="2182"/>
      <c r="VSR71" s="2181"/>
      <c r="VSS71" s="2182"/>
      <c r="VST71" s="2182"/>
      <c r="VSU71" s="2182"/>
      <c r="VSV71" s="2182"/>
      <c r="VSW71" s="2182"/>
      <c r="VSX71" s="2181"/>
      <c r="VSY71" s="2182"/>
      <c r="VSZ71" s="2182"/>
      <c r="VTA71" s="2182"/>
      <c r="VTB71" s="2182"/>
      <c r="VTC71" s="2182"/>
      <c r="VTD71" s="2181"/>
      <c r="VTE71" s="2182"/>
      <c r="VTF71" s="2182"/>
      <c r="VTG71" s="2182"/>
      <c r="VTH71" s="2182"/>
      <c r="VTI71" s="2182"/>
      <c r="VTJ71" s="2181"/>
      <c r="VTK71" s="2182"/>
      <c r="VTL71" s="2182"/>
      <c r="VTM71" s="2182"/>
      <c r="VTN71" s="2182"/>
      <c r="VTO71" s="2182"/>
      <c r="VTP71" s="2181"/>
      <c r="VTQ71" s="2182"/>
      <c r="VTR71" s="2182"/>
      <c r="VTS71" s="2182"/>
      <c r="VTT71" s="2182"/>
      <c r="VTU71" s="2182"/>
      <c r="VTV71" s="2181"/>
      <c r="VTW71" s="2182"/>
      <c r="VTX71" s="2182"/>
      <c r="VTY71" s="2182"/>
      <c r="VTZ71" s="2182"/>
      <c r="VUA71" s="2182"/>
      <c r="VUB71" s="2181"/>
      <c r="VUC71" s="2182"/>
      <c r="VUD71" s="2182"/>
      <c r="VUE71" s="2182"/>
      <c r="VUF71" s="2182"/>
      <c r="VUG71" s="2182"/>
      <c r="VUH71" s="2181"/>
      <c r="VUI71" s="2182"/>
      <c r="VUJ71" s="2182"/>
      <c r="VUK71" s="2182"/>
      <c r="VUL71" s="2182"/>
      <c r="VUM71" s="2182"/>
      <c r="VUN71" s="2181"/>
      <c r="VUO71" s="2182"/>
      <c r="VUP71" s="2182"/>
      <c r="VUQ71" s="2182"/>
      <c r="VUR71" s="2182"/>
      <c r="VUS71" s="2182"/>
      <c r="VUT71" s="2181"/>
      <c r="VUU71" s="2182"/>
      <c r="VUV71" s="2182"/>
      <c r="VUW71" s="2182"/>
      <c r="VUX71" s="2182"/>
      <c r="VUY71" s="2182"/>
      <c r="VUZ71" s="2181"/>
      <c r="VVA71" s="2182"/>
      <c r="VVB71" s="2182"/>
      <c r="VVC71" s="2182"/>
      <c r="VVD71" s="2182"/>
      <c r="VVE71" s="2182"/>
      <c r="VVF71" s="2181"/>
      <c r="VVG71" s="2182"/>
      <c r="VVH71" s="2182"/>
      <c r="VVI71" s="2182"/>
      <c r="VVJ71" s="2182"/>
      <c r="VVK71" s="2182"/>
      <c r="VVL71" s="2181"/>
      <c r="VVM71" s="2182"/>
      <c r="VVN71" s="2182"/>
      <c r="VVO71" s="2182"/>
      <c r="VVP71" s="2182"/>
      <c r="VVQ71" s="2182"/>
      <c r="VVR71" s="2181"/>
      <c r="VVS71" s="2182"/>
      <c r="VVT71" s="2182"/>
      <c r="VVU71" s="2182"/>
      <c r="VVV71" s="2182"/>
      <c r="VVW71" s="2182"/>
      <c r="VVX71" s="2181"/>
      <c r="VVY71" s="2182"/>
      <c r="VVZ71" s="2182"/>
      <c r="VWA71" s="2182"/>
      <c r="VWB71" s="2182"/>
      <c r="VWC71" s="2182"/>
      <c r="VWD71" s="2181"/>
      <c r="VWE71" s="2182"/>
      <c r="VWF71" s="2182"/>
      <c r="VWG71" s="2182"/>
      <c r="VWH71" s="2182"/>
      <c r="VWI71" s="2182"/>
      <c r="VWJ71" s="2181"/>
      <c r="VWK71" s="2182"/>
      <c r="VWL71" s="2182"/>
      <c r="VWM71" s="2182"/>
      <c r="VWN71" s="2182"/>
      <c r="VWO71" s="2182"/>
      <c r="VWP71" s="2181"/>
      <c r="VWQ71" s="2182"/>
      <c r="VWR71" s="2182"/>
      <c r="VWS71" s="2182"/>
      <c r="VWT71" s="2182"/>
      <c r="VWU71" s="2182"/>
      <c r="VWV71" s="2181"/>
      <c r="VWW71" s="2182"/>
      <c r="VWX71" s="2182"/>
      <c r="VWY71" s="2182"/>
      <c r="VWZ71" s="2182"/>
      <c r="VXA71" s="2182"/>
      <c r="VXB71" s="2181"/>
      <c r="VXC71" s="2182"/>
      <c r="VXD71" s="2182"/>
      <c r="VXE71" s="2182"/>
      <c r="VXF71" s="2182"/>
      <c r="VXG71" s="2182"/>
      <c r="VXH71" s="2181"/>
      <c r="VXI71" s="2182"/>
      <c r="VXJ71" s="2182"/>
      <c r="VXK71" s="2182"/>
      <c r="VXL71" s="2182"/>
      <c r="VXM71" s="2182"/>
      <c r="VXN71" s="2181"/>
      <c r="VXO71" s="2182"/>
      <c r="VXP71" s="2182"/>
      <c r="VXQ71" s="2182"/>
      <c r="VXR71" s="2182"/>
      <c r="VXS71" s="2182"/>
      <c r="VXT71" s="2181"/>
      <c r="VXU71" s="2182"/>
      <c r="VXV71" s="2182"/>
      <c r="VXW71" s="2182"/>
      <c r="VXX71" s="2182"/>
      <c r="VXY71" s="2182"/>
      <c r="VXZ71" s="2181"/>
      <c r="VYA71" s="2182"/>
      <c r="VYB71" s="2182"/>
      <c r="VYC71" s="2182"/>
      <c r="VYD71" s="2182"/>
      <c r="VYE71" s="2182"/>
      <c r="VYF71" s="2181"/>
      <c r="VYG71" s="2182"/>
      <c r="VYH71" s="2182"/>
      <c r="VYI71" s="2182"/>
      <c r="VYJ71" s="2182"/>
      <c r="VYK71" s="2182"/>
      <c r="VYL71" s="2181"/>
      <c r="VYM71" s="2182"/>
      <c r="VYN71" s="2182"/>
      <c r="VYO71" s="2182"/>
      <c r="VYP71" s="2182"/>
      <c r="VYQ71" s="2182"/>
      <c r="VYR71" s="2181"/>
      <c r="VYS71" s="2182"/>
      <c r="VYT71" s="2182"/>
      <c r="VYU71" s="2182"/>
      <c r="VYV71" s="2182"/>
      <c r="VYW71" s="2182"/>
      <c r="VYX71" s="2181"/>
      <c r="VYY71" s="2182"/>
      <c r="VYZ71" s="2182"/>
      <c r="VZA71" s="2182"/>
      <c r="VZB71" s="2182"/>
      <c r="VZC71" s="2182"/>
      <c r="VZD71" s="2181"/>
      <c r="VZE71" s="2182"/>
      <c r="VZF71" s="2182"/>
      <c r="VZG71" s="2182"/>
      <c r="VZH71" s="2182"/>
      <c r="VZI71" s="2182"/>
      <c r="VZJ71" s="2181"/>
      <c r="VZK71" s="2182"/>
      <c r="VZL71" s="2182"/>
      <c r="VZM71" s="2182"/>
      <c r="VZN71" s="2182"/>
      <c r="VZO71" s="2182"/>
      <c r="VZP71" s="2181"/>
      <c r="VZQ71" s="2182"/>
      <c r="VZR71" s="2182"/>
      <c r="VZS71" s="2182"/>
      <c r="VZT71" s="2182"/>
      <c r="VZU71" s="2182"/>
      <c r="VZV71" s="2181"/>
      <c r="VZW71" s="2182"/>
      <c r="VZX71" s="2182"/>
      <c r="VZY71" s="2182"/>
      <c r="VZZ71" s="2182"/>
      <c r="WAA71" s="2182"/>
      <c r="WAB71" s="2181"/>
      <c r="WAC71" s="2182"/>
      <c r="WAD71" s="2182"/>
      <c r="WAE71" s="2182"/>
      <c r="WAF71" s="2182"/>
      <c r="WAG71" s="2182"/>
      <c r="WAH71" s="2181"/>
      <c r="WAI71" s="2182"/>
      <c r="WAJ71" s="2182"/>
      <c r="WAK71" s="2182"/>
      <c r="WAL71" s="2182"/>
      <c r="WAM71" s="2182"/>
      <c r="WAN71" s="2181"/>
      <c r="WAO71" s="2182"/>
      <c r="WAP71" s="2182"/>
      <c r="WAQ71" s="2182"/>
      <c r="WAR71" s="2182"/>
      <c r="WAS71" s="2182"/>
      <c r="WAT71" s="2181"/>
      <c r="WAU71" s="2182"/>
      <c r="WAV71" s="2182"/>
      <c r="WAW71" s="2182"/>
      <c r="WAX71" s="2182"/>
      <c r="WAY71" s="2182"/>
      <c r="WAZ71" s="2181"/>
      <c r="WBA71" s="2182"/>
      <c r="WBB71" s="2182"/>
      <c r="WBC71" s="2182"/>
      <c r="WBD71" s="2182"/>
      <c r="WBE71" s="2182"/>
      <c r="WBF71" s="2181"/>
      <c r="WBG71" s="2182"/>
      <c r="WBH71" s="2182"/>
      <c r="WBI71" s="2182"/>
      <c r="WBJ71" s="2182"/>
      <c r="WBK71" s="2182"/>
      <c r="WBL71" s="2181"/>
      <c r="WBM71" s="2182"/>
      <c r="WBN71" s="2182"/>
      <c r="WBO71" s="2182"/>
      <c r="WBP71" s="2182"/>
      <c r="WBQ71" s="2182"/>
      <c r="WBR71" s="2181"/>
      <c r="WBS71" s="2182"/>
      <c r="WBT71" s="2182"/>
      <c r="WBU71" s="2182"/>
      <c r="WBV71" s="2182"/>
      <c r="WBW71" s="2182"/>
      <c r="WBX71" s="2181"/>
      <c r="WBY71" s="2182"/>
      <c r="WBZ71" s="2182"/>
      <c r="WCA71" s="2182"/>
      <c r="WCB71" s="2182"/>
      <c r="WCC71" s="2182"/>
      <c r="WCD71" s="2181"/>
      <c r="WCE71" s="2182"/>
      <c r="WCF71" s="2182"/>
      <c r="WCG71" s="2182"/>
      <c r="WCH71" s="2182"/>
      <c r="WCI71" s="2182"/>
      <c r="WCJ71" s="2181"/>
      <c r="WCK71" s="2182"/>
      <c r="WCL71" s="2182"/>
      <c r="WCM71" s="2182"/>
      <c r="WCN71" s="2182"/>
      <c r="WCO71" s="2182"/>
      <c r="WCP71" s="2181"/>
      <c r="WCQ71" s="2182"/>
      <c r="WCR71" s="2182"/>
      <c r="WCS71" s="2182"/>
      <c r="WCT71" s="2182"/>
      <c r="WCU71" s="2182"/>
      <c r="WCV71" s="2181"/>
      <c r="WCW71" s="2182"/>
      <c r="WCX71" s="2182"/>
      <c r="WCY71" s="2182"/>
      <c r="WCZ71" s="2182"/>
      <c r="WDA71" s="2182"/>
      <c r="WDB71" s="2181"/>
      <c r="WDC71" s="2182"/>
      <c r="WDD71" s="2182"/>
      <c r="WDE71" s="2182"/>
      <c r="WDF71" s="2182"/>
      <c r="WDG71" s="2182"/>
      <c r="WDH71" s="2181"/>
      <c r="WDI71" s="2182"/>
      <c r="WDJ71" s="2182"/>
      <c r="WDK71" s="2182"/>
      <c r="WDL71" s="2182"/>
      <c r="WDM71" s="2182"/>
      <c r="WDN71" s="2181"/>
      <c r="WDO71" s="2182"/>
      <c r="WDP71" s="2182"/>
      <c r="WDQ71" s="2182"/>
      <c r="WDR71" s="2182"/>
      <c r="WDS71" s="2182"/>
      <c r="WDT71" s="2181"/>
      <c r="WDU71" s="2182"/>
      <c r="WDV71" s="2182"/>
      <c r="WDW71" s="2182"/>
      <c r="WDX71" s="2182"/>
      <c r="WDY71" s="2182"/>
      <c r="WDZ71" s="2181"/>
      <c r="WEA71" s="2182"/>
      <c r="WEB71" s="2182"/>
      <c r="WEC71" s="2182"/>
      <c r="WED71" s="2182"/>
      <c r="WEE71" s="2182"/>
      <c r="WEF71" s="2181"/>
      <c r="WEG71" s="2182"/>
      <c r="WEH71" s="2182"/>
      <c r="WEI71" s="2182"/>
      <c r="WEJ71" s="2182"/>
      <c r="WEK71" s="2182"/>
      <c r="WEL71" s="2181"/>
      <c r="WEM71" s="2182"/>
      <c r="WEN71" s="2182"/>
      <c r="WEO71" s="2182"/>
      <c r="WEP71" s="2182"/>
      <c r="WEQ71" s="2182"/>
      <c r="WER71" s="2181"/>
      <c r="WES71" s="2182"/>
      <c r="WET71" s="2182"/>
      <c r="WEU71" s="2182"/>
      <c r="WEV71" s="2182"/>
      <c r="WEW71" s="2182"/>
      <c r="WEX71" s="2181"/>
      <c r="WEY71" s="2182"/>
      <c r="WEZ71" s="2182"/>
      <c r="WFA71" s="2182"/>
      <c r="WFB71" s="2182"/>
      <c r="WFC71" s="2182"/>
      <c r="WFD71" s="2181"/>
      <c r="WFE71" s="2182"/>
      <c r="WFF71" s="2182"/>
      <c r="WFG71" s="2182"/>
      <c r="WFH71" s="2182"/>
      <c r="WFI71" s="2182"/>
      <c r="WFJ71" s="2181"/>
      <c r="WFK71" s="2182"/>
      <c r="WFL71" s="2182"/>
      <c r="WFM71" s="2182"/>
      <c r="WFN71" s="2182"/>
      <c r="WFO71" s="2182"/>
      <c r="WFP71" s="2181"/>
      <c r="WFQ71" s="2182"/>
      <c r="WFR71" s="2182"/>
      <c r="WFS71" s="2182"/>
      <c r="WFT71" s="2182"/>
      <c r="WFU71" s="2182"/>
      <c r="WFV71" s="2181"/>
      <c r="WFW71" s="2182"/>
      <c r="WFX71" s="2182"/>
      <c r="WFY71" s="2182"/>
      <c r="WFZ71" s="2182"/>
      <c r="WGA71" s="2182"/>
      <c r="WGB71" s="2181"/>
      <c r="WGC71" s="2182"/>
      <c r="WGD71" s="2182"/>
      <c r="WGE71" s="2182"/>
      <c r="WGF71" s="2182"/>
      <c r="WGG71" s="2182"/>
      <c r="WGH71" s="2181"/>
      <c r="WGI71" s="2182"/>
      <c r="WGJ71" s="2182"/>
      <c r="WGK71" s="2182"/>
      <c r="WGL71" s="2182"/>
      <c r="WGM71" s="2182"/>
      <c r="WGN71" s="2181"/>
      <c r="WGO71" s="2182"/>
      <c r="WGP71" s="2182"/>
      <c r="WGQ71" s="2182"/>
      <c r="WGR71" s="2182"/>
      <c r="WGS71" s="2182"/>
      <c r="WGT71" s="2181"/>
      <c r="WGU71" s="2182"/>
      <c r="WGV71" s="2182"/>
      <c r="WGW71" s="2182"/>
      <c r="WGX71" s="2182"/>
      <c r="WGY71" s="2182"/>
      <c r="WGZ71" s="2181"/>
      <c r="WHA71" s="2182"/>
      <c r="WHB71" s="2182"/>
      <c r="WHC71" s="2182"/>
      <c r="WHD71" s="2182"/>
      <c r="WHE71" s="2182"/>
      <c r="WHF71" s="2181"/>
      <c r="WHG71" s="2182"/>
      <c r="WHH71" s="2182"/>
      <c r="WHI71" s="2182"/>
      <c r="WHJ71" s="2182"/>
      <c r="WHK71" s="2182"/>
      <c r="WHL71" s="2181"/>
      <c r="WHM71" s="2182"/>
      <c r="WHN71" s="2182"/>
      <c r="WHO71" s="2182"/>
      <c r="WHP71" s="2182"/>
      <c r="WHQ71" s="2182"/>
      <c r="WHR71" s="2181"/>
      <c r="WHS71" s="2182"/>
      <c r="WHT71" s="2182"/>
      <c r="WHU71" s="2182"/>
      <c r="WHV71" s="2182"/>
      <c r="WHW71" s="2182"/>
      <c r="WHX71" s="2181"/>
      <c r="WHY71" s="2182"/>
      <c r="WHZ71" s="2182"/>
      <c r="WIA71" s="2182"/>
      <c r="WIB71" s="2182"/>
      <c r="WIC71" s="2182"/>
      <c r="WID71" s="2181"/>
      <c r="WIE71" s="2182"/>
      <c r="WIF71" s="2182"/>
      <c r="WIG71" s="2182"/>
      <c r="WIH71" s="2182"/>
      <c r="WII71" s="2182"/>
      <c r="WIJ71" s="2181"/>
      <c r="WIK71" s="2182"/>
      <c r="WIL71" s="2182"/>
      <c r="WIM71" s="2182"/>
      <c r="WIN71" s="2182"/>
      <c r="WIO71" s="2182"/>
      <c r="WIP71" s="2181"/>
      <c r="WIQ71" s="2182"/>
      <c r="WIR71" s="2182"/>
      <c r="WIS71" s="2182"/>
      <c r="WIT71" s="2182"/>
      <c r="WIU71" s="2182"/>
      <c r="WIV71" s="2181"/>
      <c r="WIW71" s="2182"/>
      <c r="WIX71" s="2182"/>
      <c r="WIY71" s="2182"/>
      <c r="WIZ71" s="2182"/>
      <c r="WJA71" s="2182"/>
      <c r="WJB71" s="2181"/>
      <c r="WJC71" s="2182"/>
      <c r="WJD71" s="2182"/>
      <c r="WJE71" s="2182"/>
      <c r="WJF71" s="2182"/>
      <c r="WJG71" s="2182"/>
      <c r="WJH71" s="2181"/>
      <c r="WJI71" s="2182"/>
      <c r="WJJ71" s="2182"/>
      <c r="WJK71" s="2182"/>
      <c r="WJL71" s="2182"/>
      <c r="WJM71" s="2182"/>
      <c r="WJN71" s="2181"/>
      <c r="WJO71" s="2182"/>
      <c r="WJP71" s="2182"/>
      <c r="WJQ71" s="2182"/>
      <c r="WJR71" s="2182"/>
      <c r="WJS71" s="2182"/>
      <c r="WJT71" s="2181"/>
      <c r="WJU71" s="2182"/>
      <c r="WJV71" s="2182"/>
      <c r="WJW71" s="2182"/>
      <c r="WJX71" s="2182"/>
      <c r="WJY71" s="2182"/>
      <c r="WJZ71" s="2181"/>
      <c r="WKA71" s="2182"/>
      <c r="WKB71" s="2182"/>
      <c r="WKC71" s="2182"/>
      <c r="WKD71" s="2182"/>
      <c r="WKE71" s="2182"/>
      <c r="WKF71" s="2181"/>
      <c r="WKG71" s="2182"/>
      <c r="WKH71" s="2182"/>
      <c r="WKI71" s="2182"/>
      <c r="WKJ71" s="2182"/>
      <c r="WKK71" s="2182"/>
      <c r="WKL71" s="2181"/>
      <c r="WKM71" s="2182"/>
      <c r="WKN71" s="2182"/>
      <c r="WKO71" s="2182"/>
      <c r="WKP71" s="2182"/>
      <c r="WKQ71" s="2182"/>
      <c r="WKR71" s="2181"/>
      <c r="WKS71" s="2182"/>
      <c r="WKT71" s="2182"/>
      <c r="WKU71" s="2182"/>
      <c r="WKV71" s="2182"/>
      <c r="WKW71" s="2182"/>
      <c r="WKX71" s="2181"/>
      <c r="WKY71" s="2182"/>
      <c r="WKZ71" s="2182"/>
      <c r="WLA71" s="2182"/>
      <c r="WLB71" s="2182"/>
      <c r="WLC71" s="2182"/>
      <c r="WLD71" s="2181"/>
      <c r="WLE71" s="2182"/>
      <c r="WLF71" s="2182"/>
      <c r="WLG71" s="2182"/>
      <c r="WLH71" s="2182"/>
      <c r="WLI71" s="2182"/>
      <c r="WLJ71" s="2181"/>
      <c r="WLK71" s="2182"/>
      <c r="WLL71" s="2182"/>
      <c r="WLM71" s="2182"/>
      <c r="WLN71" s="2182"/>
      <c r="WLO71" s="2182"/>
      <c r="WLP71" s="2181"/>
      <c r="WLQ71" s="2182"/>
      <c r="WLR71" s="2182"/>
      <c r="WLS71" s="2182"/>
      <c r="WLT71" s="2182"/>
      <c r="WLU71" s="2182"/>
      <c r="WLV71" s="2181"/>
      <c r="WLW71" s="2182"/>
      <c r="WLX71" s="2182"/>
      <c r="WLY71" s="2182"/>
      <c r="WLZ71" s="2182"/>
      <c r="WMA71" s="2182"/>
      <c r="WMB71" s="2181"/>
      <c r="WMC71" s="2182"/>
      <c r="WMD71" s="2182"/>
      <c r="WME71" s="2182"/>
      <c r="WMF71" s="2182"/>
      <c r="WMG71" s="2182"/>
      <c r="WMH71" s="2181"/>
      <c r="WMI71" s="2182"/>
      <c r="WMJ71" s="2182"/>
      <c r="WMK71" s="2182"/>
      <c r="WML71" s="2182"/>
      <c r="WMM71" s="2182"/>
      <c r="WMN71" s="2181"/>
      <c r="WMO71" s="2182"/>
      <c r="WMP71" s="2182"/>
      <c r="WMQ71" s="2182"/>
      <c r="WMR71" s="2182"/>
      <c r="WMS71" s="2182"/>
      <c r="WMT71" s="2181"/>
      <c r="WMU71" s="2182"/>
      <c r="WMV71" s="2182"/>
      <c r="WMW71" s="2182"/>
      <c r="WMX71" s="2182"/>
      <c r="WMY71" s="2182"/>
      <c r="WMZ71" s="2181"/>
      <c r="WNA71" s="2182"/>
      <c r="WNB71" s="2182"/>
      <c r="WNC71" s="2182"/>
      <c r="WND71" s="2182"/>
      <c r="WNE71" s="2182"/>
      <c r="WNF71" s="2181"/>
      <c r="WNG71" s="2182"/>
      <c r="WNH71" s="2182"/>
      <c r="WNI71" s="2182"/>
      <c r="WNJ71" s="2182"/>
      <c r="WNK71" s="2182"/>
      <c r="WNL71" s="2181"/>
      <c r="WNM71" s="2182"/>
      <c r="WNN71" s="2182"/>
      <c r="WNO71" s="2182"/>
      <c r="WNP71" s="2182"/>
      <c r="WNQ71" s="2182"/>
      <c r="WNR71" s="2181"/>
      <c r="WNS71" s="2182"/>
      <c r="WNT71" s="2182"/>
      <c r="WNU71" s="2182"/>
      <c r="WNV71" s="2182"/>
      <c r="WNW71" s="2182"/>
      <c r="WNX71" s="2181"/>
      <c r="WNY71" s="2182"/>
      <c r="WNZ71" s="2182"/>
      <c r="WOA71" s="2182"/>
      <c r="WOB71" s="2182"/>
      <c r="WOC71" s="2182"/>
      <c r="WOD71" s="2181"/>
      <c r="WOE71" s="2182"/>
      <c r="WOF71" s="2182"/>
      <c r="WOG71" s="2182"/>
      <c r="WOH71" s="2182"/>
      <c r="WOI71" s="2182"/>
      <c r="WOJ71" s="2181"/>
      <c r="WOK71" s="2182"/>
      <c r="WOL71" s="2182"/>
      <c r="WOM71" s="2182"/>
      <c r="WON71" s="2182"/>
      <c r="WOO71" s="2182"/>
      <c r="WOP71" s="2181"/>
      <c r="WOQ71" s="2182"/>
      <c r="WOR71" s="2182"/>
      <c r="WOS71" s="2182"/>
      <c r="WOT71" s="2182"/>
      <c r="WOU71" s="2182"/>
      <c r="WOV71" s="2181"/>
      <c r="WOW71" s="2182"/>
      <c r="WOX71" s="2182"/>
      <c r="WOY71" s="2182"/>
      <c r="WOZ71" s="2182"/>
      <c r="WPA71" s="2182"/>
      <c r="WPB71" s="2181"/>
      <c r="WPC71" s="2182"/>
      <c r="WPD71" s="2182"/>
      <c r="WPE71" s="2182"/>
      <c r="WPF71" s="2182"/>
      <c r="WPG71" s="2182"/>
      <c r="WPH71" s="2181"/>
      <c r="WPI71" s="2182"/>
      <c r="WPJ71" s="2182"/>
      <c r="WPK71" s="2182"/>
      <c r="WPL71" s="2182"/>
      <c r="WPM71" s="2182"/>
      <c r="WPN71" s="2181"/>
      <c r="WPO71" s="2182"/>
      <c r="WPP71" s="2182"/>
      <c r="WPQ71" s="2182"/>
      <c r="WPR71" s="2182"/>
      <c r="WPS71" s="2182"/>
      <c r="WPT71" s="2181"/>
      <c r="WPU71" s="2182"/>
      <c r="WPV71" s="2182"/>
      <c r="WPW71" s="2182"/>
      <c r="WPX71" s="2182"/>
      <c r="WPY71" s="2182"/>
      <c r="WPZ71" s="2181"/>
      <c r="WQA71" s="2182"/>
      <c r="WQB71" s="2182"/>
      <c r="WQC71" s="2182"/>
      <c r="WQD71" s="2182"/>
      <c r="WQE71" s="2182"/>
      <c r="WQF71" s="2181"/>
      <c r="WQG71" s="2182"/>
      <c r="WQH71" s="2182"/>
      <c r="WQI71" s="2182"/>
      <c r="WQJ71" s="2182"/>
      <c r="WQK71" s="2182"/>
      <c r="WQL71" s="2181"/>
      <c r="WQM71" s="2182"/>
      <c r="WQN71" s="2182"/>
      <c r="WQO71" s="2182"/>
      <c r="WQP71" s="2182"/>
      <c r="WQQ71" s="2182"/>
      <c r="WQR71" s="2181"/>
      <c r="WQS71" s="2182"/>
      <c r="WQT71" s="2182"/>
      <c r="WQU71" s="2182"/>
      <c r="WQV71" s="2182"/>
      <c r="WQW71" s="2182"/>
      <c r="WQX71" s="2181"/>
      <c r="WQY71" s="2182"/>
      <c r="WQZ71" s="2182"/>
      <c r="WRA71" s="2182"/>
      <c r="WRB71" s="2182"/>
      <c r="WRC71" s="2182"/>
      <c r="WRD71" s="2181"/>
      <c r="WRE71" s="2182"/>
      <c r="WRF71" s="2182"/>
      <c r="WRG71" s="2182"/>
      <c r="WRH71" s="2182"/>
      <c r="WRI71" s="2182"/>
      <c r="WRJ71" s="2181"/>
      <c r="WRK71" s="2182"/>
      <c r="WRL71" s="2182"/>
      <c r="WRM71" s="2182"/>
      <c r="WRN71" s="2182"/>
      <c r="WRO71" s="2182"/>
      <c r="WRP71" s="2181"/>
      <c r="WRQ71" s="2182"/>
      <c r="WRR71" s="2182"/>
      <c r="WRS71" s="2182"/>
      <c r="WRT71" s="2182"/>
      <c r="WRU71" s="2182"/>
      <c r="WRV71" s="2181"/>
      <c r="WRW71" s="2182"/>
      <c r="WRX71" s="2182"/>
      <c r="WRY71" s="2182"/>
      <c r="WRZ71" s="2182"/>
      <c r="WSA71" s="2182"/>
      <c r="WSB71" s="2181"/>
      <c r="WSC71" s="2182"/>
      <c r="WSD71" s="2182"/>
      <c r="WSE71" s="2182"/>
      <c r="WSF71" s="2182"/>
      <c r="WSG71" s="2182"/>
      <c r="WSH71" s="2181"/>
      <c r="WSI71" s="2182"/>
      <c r="WSJ71" s="2182"/>
      <c r="WSK71" s="2182"/>
      <c r="WSL71" s="2182"/>
      <c r="WSM71" s="2182"/>
      <c r="WSN71" s="2181"/>
      <c r="WSO71" s="2182"/>
      <c r="WSP71" s="2182"/>
      <c r="WSQ71" s="2182"/>
      <c r="WSR71" s="2182"/>
      <c r="WSS71" s="2182"/>
      <c r="WST71" s="2181"/>
      <c r="WSU71" s="2182"/>
      <c r="WSV71" s="2182"/>
      <c r="WSW71" s="2182"/>
      <c r="WSX71" s="2182"/>
      <c r="WSY71" s="2182"/>
      <c r="WSZ71" s="2181"/>
      <c r="WTA71" s="2182"/>
      <c r="WTB71" s="2182"/>
      <c r="WTC71" s="2182"/>
      <c r="WTD71" s="2182"/>
      <c r="WTE71" s="2182"/>
      <c r="WTF71" s="2181"/>
      <c r="WTG71" s="2182"/>
      <c r="WTH71" s="2182"/>
      <c r="WTI71" s="2182"/>
      <c r="WTJ71" s="2182"/>
      <c r="WTK71" s="2182"/>
      <c r="WTL71" s="2181"/>
      <c r="WTM71" s="2182"/>
      <c r="WTN71" s="2182"/>
      <c r="WTO71" s="2182"/>
      <c r="WTP71" s="2182"/>
      <c r="WTQ71" s="2182"/>
      <c r="WTR71" s="2181"/>
      <c r="WTS71" s="2182"/>
      <c r="WTT71" s="2182"/>
      <c r="WTU71" s="2182"/>
      <c r="WTV71" s="2182"/>
      <c r="WTW71" s="2182"/>
      <c r="WTX71" s="2181"/>
      <c r="WTY71" s="2182"/>
      <c r="WTZ71" s="2182"/>
      <c r="WUA71" s="2182"/>
      <c r="WUB71" s="2182"/>
      <c r="WUC71" s="2182"/>
      <c r="WUD71" s="2181"/>
      <c r="WUE71" s="2182"/>
      <c r="WUF71" s="2182"/>
      <c r="WUG71" s="2182"/>
      <c r="WUH71" s="2182"/>
      <c r="WUI71" s="2182"/>
      <c r="WUJ71" s="2181"/>
      <c r="WUK71" s="2182"/>
      <c r="WUL71" s="2182"/>
      <c r="WUM71" s="2182"/>
      <c r="WUN71" s="2182"/>
      <c r="WUO71" s="2182"/>
      <c r="WUP71" s="2181"/>
      <c r="WUQ71" s="2182"/>
      <c r="WUR71" s="2182"/>
      <c r="WUS71" s="2182"/>
      <c r="WUT71" s="2182"/>
      <c r="WUU71" s="2182"/>
      <c r="WUV71" s="2181"/>
      <c r="WUW71" s="2182"/>
      <c r="WUX71" s="2182"/>
      <c r="WUY71" s="2182"/>
      <c r="WUZ71" s="2182"/>
      <c r="WVA71" s="2182"/>
      <c r="WVB71" s="2181"/>
      <c r="WVC71" s="2182"/>
      <c r="WVD71" s="2182"/>
      <c r="WVE71" s="2182"/>
      <c r="WVF71" s="2182"/>
      <c r="WVG71" s="2182"/>
      <c r="WVH71" s="2181"/>
      <c r="WVI71" s="2182"/>
      <c r="WVJ71" s="2182"/>
      <c r="WVK71" s="2182"/>
      <c r="WVL71" s="2182"/>
      <c r="WVM71" s="2182"/>
      <c r="WVN71" s="2181"/>
      <c r="WVO71" s="2182"/>
      <c r="WVP71" s="2182"/>
      <c r="WVQ71" s="2182"/>
      <c r="WVR71" s="2182"/>
      <c r="WVS71" s="2182"/>
      <c r="WVT71" s="2181"/>
      <c r="WVU71" s="2182"/>
      <c r="WVV71" s="2182"/>
      <c r="WVW71" s="2182"/>
      <c r="WVX71" s="2182"/>
      <c r="WVY71" s="2182"/>
      <c r="WVZ71" s="2181"/>
      <c r="WWA71" s="2182"/>
      <c r="WWB71" s="2182"/>
      <c r="WWC71" s="2182"/>
      <c r="WWD71" s="2182"/>
      <c r="WWE71" s="2182"/>
      <c r="WWF71" s="2181"/>
      <c r="WWG71" s="2182"/>
      <c r="WWH71" s="2182"/>
      <c r="WWI71" s="2182"/>
      <c r="WWJ71" s="2182"/>
      <c r="WWK71" s="2182"/>
      <c r="WWL71" s="2181"/>
      <c r="WWM71" s="2182"/>
      <c r="WWN71" s="2182"/>
      <c r="WWO71" s="2182"/>
      <c r="WWP71" s="2182"/>
      <c r="WWQ71" s="2182"/>
      <c r="WWR71" s="2181"/>
      <c r="WWS71" s="2182"/>
      <c r="WWT71" s="2182"/>
      <c r="WWU71" s="2182"/>
      <c r="WWV71" s="2182"/>
      <c r="WWW71" s="2182"/>
      <c r="WWX71" s="2181"/>
      <c r="WWY71" s="2182"/>
      <c r="WWZ71" s="2182"/>
      <c r="WXA71" s="2182"/>
      <c r="WXB71" s="2182"/>
      <c r="WXC71" s="2182"/>
      <c r="WXD71" s="2181"/>
      <c r="WXE71" s="2182"/>
      <c r="WXF71" s="2182"/>
      <c r="WXG71" s="2182"/>
      <c r="WXH71" s="2182"/>
      <c r="WXI71" s="2182"/>
      <c r="WXJ71" s="2181"/>
      <c r="WXK71" s="2182"/>
      <c r="WXL71" s="2182"/>
      <c r="WXM71" s="2182"/>
      <c r="WXN71" s="2182"/>
      <c r="WXO71" s="2182"/>
      <c r="WXP71" s="2181"/>
      <c r="WXQ71" s="2182"/>
      <c r="WXR71" s="2182"/>
      <c r="WXS71" s="2182"/>
      <c r="WXT71" s="2182"/>
      <c r="WXU71" s="2182"/>
      <c r="WXV71" s="2181"/>
      <c r="WXW71" s="2182"/>
      <c r="WXX71" s="2182"/>
      <c r="WXY71" s="2182"/>
      <c r="WXZ71" s="2182"/>
      <c r="WYA71" s="2182"/>
      <c r="WYB71" s="2181"/>
      <c r="WYC71" s="2182"/>
      <c r="WYD71" s="2182"/>
      <c r="WYE71" s="2182"/>
      <c r="WYF71" s="2182"/>
      <c r="WYG71" s="2182"/>
      <c r="WYH71" s="2181"/>
      <c r="WYI71" s="2182"/>
      <c r="WYJ71" s="2182"/>
      <c r="WYK71" s="2182"/>
      <c r="WYL71" s="2182"/>
      <c r="WYM71" s="2182"/>
      <c r="WYN71" s="2181"/>
      <c r="WYO71" s="2182"/>
      <c r="WYP71" s="2182"/>
      <c r="WYQ71" s="2182"/>
      <c r="WYR71" s="2182"/>
      <c r="WYS71" s="2182"/>
      <c r="WYT71" s="2181"/>
      <c r="WYU71" s="2182"/>
      <c r="WYV71" s="2182"/>
      <c r="WYW71" s="2182"/>
      <c r="WYX71" s="2182"/>
      <c r="WYY71" s="2182"/>
      <c r="WYZ71" s="2181"/>
      <c r="WZA71" s="2182"/>
      <c r="WZB71" s="2182"/>
      <c r="WZC71" s="2182"/>
      <c r="WZD71" s="2182"/>
      <c r="WZE71" s="2182"/>
      <c r="WZF71" s="2181"/>
      <c r="WZG71" s="2182"/>
      <c r="WZH71" s="2182"/>
      <c r="WZI71" s="2182"/>
      <c r="WZJ71" s="2182"/>
      <c r="WZK71" s="2182"/>
      <c r="WZL71" s="2181"/>
      <c r="WZM71" s="2182"/>
      <c r="WZN71" s="2182"/>
      <c r="WZO71" s="2182"/>
      <c r="WZP71" s="2182"/>
      <c r="WZQ71" s="2182"/>
      <c r="WZR71" s="2181"/>
      <c r="WZS71" s="2182"/>
      <c r="WZT71" s="2182"/>
      <c r="WZU71" s="2182"/>
      <c r="WZV71" s="2182"/>
      <c r="WZW71" s="2182"/>
      <c r="WZX71" s="2181"/>
      <c r="WZY71" s="2182"/>
      <c r="WZZ71" s="2182"/>
      <c r="XAA71" s="2182"/>
      <c r="XAB71" s="2182"/>
      <c r="XAC71" s="2182"/>
      <c r="XAD71" s="2181"/>
      <c r="XAE71" s="2182"/>
      <c r="XAF71" s="2182"/>
      <c r="XAG71" s="2182"/>
      <c r="XAH71" s="2182"/>
      <c r="XAI71" s="2182"/>
      <c r="XAJ71" s="2181"/>
      <c r="XAK71" s="2182"/>
      <c r="XAL71" s="2182"/>
      <c r="XAM71" s="2182"/>
      <c r="XAN71" s="2182"/>
      <c r="XAO71" s="2182"/>
      <c r="XAP71" s="2181"/>
      <c r="XAQ71" s="2182"/>
      <c r="XAR71" s="2182"/>
      <c r="XAS71" s="2182"/>
      <c r="XAT71" s="2182"/>
      <c r="XAU71" s="2182"/>
      <c r="XAV71" s="2181"/>
      <c r="XAW71" s="2182"/>
      <c r="XAX71" s="2182"/>
      <c r="XAY71" s="2182"/>
      <c r="XAZ71" s="2182"/>
      <c r="XBA71" s="2182"/>
      <c r="XBB71" s="2181"/>
      <c r="XBC71" s="2182"/>
      <c r="XBD71" s="2182"/>
      <c r="XBE71" s="2182"/>
      <c r="XBF71" s="2182"/>
      <c r="XBG71" s="2182"/>
      <c r="XBH71" s="2181"/>
      <c r="XBI71" s="2182"/>
      <c r="XBJ71" s="2182"/>
      <c r="XBK71" s="2182"/>
      <c r="XBL71" s="2182"/>
      <c r="XBM71" s="2182"/>
      <c r="XBN71" s="2181"/>
      <c r="XBO71" s="2182"/>
      <c r="XBP71" s="2182"/>
      <c r="XBQ71" s="2182"/>
      <c r="XBR71" s="2182"/>
      <c r="XBS71" s="2182"/>
      <c r="XBT71" s="2181"/>
      <c r="XBU71" s="2182"/>
      <c r="XBV71" s="2182"/>
      <c r="XBW71" s="2182"/>
      <c r="XBX71" s="2182"/>
      <c r="XBY71" s="2182"/>
      <c r="XBZ71" s="2181"/>
      <c r="XCA71" s="2182"/>
      <c r="XCB71" s="2182"/>
      <c r="XCC71" s="2182"/>
      <c r="XCD71" s="2182"/>
      <c r="XCE71" s="2182"/>
      <c r="XCF71" s="2181"/>
      <c r="XCG71" s="2182"/>
      <c r="XCH71" s="2182"/>
      <c r="XCI71" s="2182"/>
      <c r="XCJ71" s="2182"/>
      <c r="XCK71" s="2182"/>
      <c r="XCL71" s="2181"/>
      <c r="XCM71" s="2182"/>
      <c r="XCN71" s="2182"/>
      <c r="XCO71" s="2182"/>
      <c r="XCP71" s="2182"/>
      <c r="XCQ71" s="2182"/>
      <c r="XCR71" s="2181"/>
      <c r="XCS71" s="2182"/>
      <c r="XCT71" s="2182"/>
      <c r="XCU71" s="2182"/>
      <c r="XCV71" s="2182"/>
      <c r="XCW71" s="2182"/>
      <c r="XCX71" s="2181"/>
      <c r="XCY71" s="2182"/>
      <c r="XCZ71" s="2182"/>
      <c r="XDA71" s="2182"/>
      <c r="XDB71" s="2182"/>
      <c r="XDC71" s="2182"/>
      <c r="XDD71" s="2181"/>
      <c r="XDE71" s="2182"/>
      <c r="XDF71" s="2182"/>
      <c r="XDG71" s="2182"/>
      <c r="XDH71" s="2182"/>
      <c r="XDI71" s="2182"/>
      <c r="XDJ71" s="2181"/>
      <c r="XDK71" s="2182"/>
      <c r="XDL71" s="2182"/>
      <c r="XDM71" s="2182"/>
      <c r="XDN71" s="2182"/>
      <c r="XDO71" s="2182"/>
      <c r="XDP71" s="2181"/>
      <c r="XDQ71" s="2182"/>
      <c r="XDR71" s="2182"/>
      <c r="XDS71" s="2182"/>
      <c r="XDT71" s="2182"/>
      <c r="XDU71" s="2182"/>
      <c r="XDV71" s="2181"/>
      <c r="XDW71" s="2182"/>
      <c r="XDX71" s="2182"/>
      <c r="XDY71" s="2182"/>
      <c r="XDZ71" s="2182"/>
      <c r="XEA71" s="2182"/>
      <c r="XEB71" s="2181"/>
      <c r="XEC71" s="2182"/>
      <c r="XED71" s="2182"/>
      <c r="XEE71" s="2182"/>
      <c r="XEF71" s="2182"/>
      <c r="XEG71" s="2182"/>
      <c r="XEH71" s="2181"/>
      <c r="XEI71" s="2182"/>
      <c r="XEJ71" s="2182"/>
      <c r="XEK71" s="2182"/>
    </row>
    <row r="72" spans="1:16365" ht="53.25" customHeight="1" x14ac:dyDescent="0.2">
      <c r="A72" s="2183" t="s">
        <v>2089</v>
      </c>
      <c r="B72" s="2183"/>
      <c r="C72" s="2183"/>
      <c r="D72" s="2183"/>
      <c r="E72" s="2183"/>
      <c r="F72" s="2183"/>
      <c r="G72" s="462"/>
      <c r="H72" s="2182"/>
      <c r="I72" s="2182"/>
      <c r="J72" s="2182"/>
      <c r="K72" s="2182"/>
      <c r="L72" s="2182"/>
      <c r="M72" s="2182"/>
      <c r="N72" s="2182"/>
      <c r="O72" s="2182"/>
      <c r="P72" s="2182"/>
      <c r="Q72" s="2182"/>
      <c r="R72" s="2182"/>
      <c r="S72" s="2182"/>
      <c r="T72" s="2182"/>
      <c r="U72" s="2182"/>
      <c r="V72" s="2182"/>
      <c r="W72" s="2182"/>
      <c r="X72" s="2181"/>
      <c r="Y72" s="2182"/>
      <c r="Z72" s="2182"/>
      <c r="AA72" s="2182"/>
      <c r="AB72" s="2182"/>
      <c r="AC72" s="2182"/>
      <c r="AD72" s="2181"/>
      <c r="AE72" s="2182"/>
      <c r="AF72" s="2182"/>
      <c r="AG72" s="2182"/>
      <c r="AH72" s="2182"/>
      <c r="AI72" s="2182"/>
      <c r="AJ72" s="2181"/>
      <c r="AK72" s="2182"/>
      <c r="AL72" s="2182"/>
      <c r="AM72" s="2182"/>
      <c r="AN72" s="2182"/>
      <c r="AO72" s="2182"/>
      <c r="AP72" s="2181"/>
      <c r="AQ72" s="2182"/>
      <c r="AR72" s="2182"/>
      <c r="AS72" s="2182"/>
      <c r="AT72" s="2182"/>
      <c r="AU72" s="2182"/>
      <c r="AV72" s="2181"/>
      <c r="AW72" s="2182"/>
      <c r="AX72" s="2182"/>
      <c r="AY72" s="2182"/>
      <c r="AZ72" s="2182"/>
      <c r="BA72" s="2182"/>
      <c r="BB72" s="2181"/>
      <c r="BC72" s="2182"/>
      <c r="BD72" s="2182"/>
      <c r="BE72" s="2182"/>
      <c r="BF72" s="2182"/>
      <c r="BG72" s="2182"/>
      <c r="BH72" s="2181"/>
      <c r="BI72" s="2182"/>
      <c r="BJ72" s="2182"/>
      <c r="BK72" s="2182"/>
      <c r="BL72" s="2182"/>
      <c r="BM72" s="2182"/>
      <c r="BN72" s="2181"/>
      <c r="BO72" s="2182"/>
      <c r="BP72" s="2182"/>
      <c r="BQ72" s="2182"/>
      <c r="BR72" s="2182"/>
      <c r="BS72" s="2182"/>
      <c r="BT72" s="2181"/>
      <c r="BU72" s="2182"/>
      <c r="BV72" s="2182"/>
      <c r="BW72" s="2182"/>
      <c r="BX72" s="2182"/>
      <c r="BY72" s="2182"/>
      <c r="BZ72" s="2181"/>
      <c r="CA72" s="2182"/>
      <c r="CB72" s="2182"/>
      <c r="CC72" s="2182"/>
      <c r="CD72" s="2182"/>
      <c r="CE72" s="2182"/>
      <c r="CF72" s="2181"/>
      <c r="CG72" s="2182"/>
      <c r="CH72" s="2182"/>
      <c r="CI72" s="2182"/>
      <c r="CJ72" s="2182"/>
      <c r="CK72" s="2182"/>
      <c r="CL72" s="2181"/>
      <c r="CM72" s="2182"/>
      <c r="CN72" s="2182"/>
      <c r="CO72" s="2182"/>
      <c r="CP72" s="2182"/>
      <c r="CQ72" s="2182"/>
      <c r="CR72" s="2181"/>
      <c r="CS72" s="2182"/>
      <c r="CT72" s="2182"/>
      <c r="CU72" s="2182"/>
      <c r="CV72" s="2182"/>
      <c r="CW72" s="2182"/>
      <c r="CX72" s="2181"/>
      <c r="CY72" s="2182"/>
      <c r="CZ72" s="2182"/>
      <c r="DA72" s="2182"/>
      <c r="DB72" s="2182"/>
      <c r="DC72" s="2182"/>
      <c r="DD72" s="2181"/>
      <c r="DE72" s="2182"/>
      <c r="DF72" s="2182"/>
      <c r="DG72" s="2182"/>
      <c r="DH72" s="2182"/>
      <c r="DI72" s="2182"/>
      <c r="DJ72" s="2181"/>
      <c r="DK72" s="2182"/>
      <c r="DL72" s="2182"/>
      <c r="DM72" s="2182"/>
      <c r="DN72" s="2182"/>
      <c r="DO72" s="2182"/>
      <c r="DP72" s="2181"/>
      <c r="DQ72" s="2182"/>
      <c r="DR72" s="2182"/>
      <c r="DS72" s="2182"/>
      <c r="DT72" s="2182"/>
      <c r="DU72" s="2182"/>
      <c r="DV72" s="2181"/>
      <c r="DW72" s="2182"/>
      <c r="DX72" s="2182"/>
      <c r="DY72" s="2182"/>
      <c r="DZ72" s="2182"/>
      <c r="EA72" s="2182"/>
      <c r="EB72" s="2181"/>
      <c r="EC72" s="2182"/>
      <c r="ED72" s="2182"/>
      <c r="EE72" s="2182"/>
      <c r="EF72" s="2182"/>
      <c r="EG72" s="2182"/>
      <c r="EH72" s="2181"/>
      <c r="EI72" s="2182"/>
      <c r="EJ72" s="2182"/>
      <c r="EK72" s="2182"/>
      <c r="EL72" s="2182"/>
      <c r="EM72" s="2182"/>
      <c r="EN72" s="2181"/>
      <c r="EO72" s="2182"/>
      <c r="EP72" s="2182"/>
      <c r="EQ72" s="2182"/>
      <c r="ER72" s="2182"/>
      <c r="ES72" s="2182"/>
      <c r="ET72" s="2181"/>
      <c r="EU72" s="2182"/>
      <c r="EV72" s="2182"/>
      <c r="EW72" s="2182"/>
      <c r="EX72" s="2182"/>
      <c r="EY72" s="2182"/>
      <c r="EZ72" s="2181"/>
      <c r="FA72" s="2182"/>
      <c r="FB72" s="2182"/>
      <c r="FC72" s="2182"/>
      <c r="FD72" s="2182"/>
      <c r="FE72" s="2182"/>
      <c r="FF72" s="2181"/>
      <c r="FG72" s="2182"/>
      <c r="FH72" s="2182"/>
      <c r="FI72" s="2182"/>
      <c r="FJ72" s="2182"/>
      <c r="FK72" s="2182"/>
      <c r="FL72" s="2181"/>
      <c r="FM72" s="2182"/>
      <c r="FN72" s="2182"/>
      <c r="FO72" s="2182"/>
      <c r="FP72" s="2182"/>
      <c r="FQ72" s="2182"/>
      <c r="FR72" s="2181"/>
      <c r="FS72" s="2182"/>
      <c r="FT72" s="2182"/>
      <c r="FU72" s="2182"/>
      <c r="FV72" s="2182"/>
      <c r="FW72" s="2182"/>
      <c r="FX72" s="2181"/>
      <c r="FY72" s="2182"/>
      <c r="FZ72" s="2182"/>
      <c r="GA72" s="2182"/>
      <c r="GB72" s="2182"/>
      <c r="GC72" s="2182"/>
      <c r="GD72" s="2181"/>
      <c r="GE72" s="2182"/>
      <c r="GF72" s="2182"/>
      <c r="GG72" s="2182"/>
      <c r="GH72" s="2182"/>
      <c r="GI72" s="2182"/>
      <c r="GJ72" s="2181"/>
      <c r="GK72" s="2182"/>
      <c r="GL72" s="2182"/>
      <c r="GM72" s="2182"/>
      <c r="GN72" s="2182"/>
      <c r="GO72" s="2182"/>
      <c r="GP72" s="2181"/>
      <c r="GQ72" s="2182"/>
      <c r="GR72" s="2182"/>
      <c r="GS72" s="2182"/>
      <c r="GT72" s="2182"/>
      <c r="GU72" s="2182"/>
      <c r="GV72" s="2181"/>
      <c r="GW72" s="2182"/>
      <c r="GX72" s="2182"/>
      <c r="GY72" s="2182"/>
      <c r="GZ72" s="2182"/>
      <c r="HA72" s="2182"/>
      <c r="HB72" s="2181"/>
      <c r="HC72" s="2182"/>
      <c r="HD72" s="2182"/>
      <c r="HE72" s="2182"/>
      <c r="HF72" s="2182"/>
      <c r="HG72" s="2182"/>
      <c r="HH72" s="2181"/>
      <c r="HI72" s="2182"/>
      <c r="HJ72" s="2182"/>
      <c r="HK72" s="2182"/>
      <c r="HL72" s="2182"/>
      <c r="HM72" s="2182"/>
      <c r="HN72" s="2181"/>
      <c r="HO72" s="2182"/>
      <c r="HP72" s="2182"/>
      <c r="HQ72" s="2182"/>
      <c r="HR72" s="2182"/>
      <c r="HS72" s="2182"/>
      <c r="HT72" s="2181"/>
      <c r="HU72" s="2182"/>
      <c r="HV72" s="2182"/>
      <c r="HW72" s="2182"/>
      <c r="HX72" s="2182"/>
      <c r="HY72" s="2182"/>
      <c r="HZ72" s="2181"/>
      <c r="IA72" s="2182"/>
      <c r="IB72" s="2182"/>
      <c r="IC72" s="2182"/>
      <c r="ID72" s="2182"/>
      <c r="IE72" s="2182"/>
      <c r="IF72" s="2181"/>
      <c r="IG72" s="2182"/>
      <c r="IH72" s="2182"/>
      <c r="II72" s="2182"/>
      <c r="IJ72" s="2182"/>
      <c r="IK72" s="2182"/>
      <c r="IL72" s="2181"/>
      <c r="IM72" s="2182"/>
      <c r="IN72" s="2182"/>
      <c r="IO72" s="2182"/>
      <c r="IP72" s="2182"/>
      <c r="IQ72" s="2182"/>
      <c r="IR72" s="2181"/>
      <c r="IS72" s="2182"/>
      <c r="IT72" s="2182"/>
      <c r="IU72" s="2182"/>
      <c r="IV72" s="2182"/>
      <c r="IW72" s="2182"/>
      <c r="IX72" s="2181"/>
      <c r="IY72" s="2182"/>
      <c r="IZ72" s="2182"/>
      <c r="JA72" s="2182"/>
      <c r="JB72" s="2182"/>
      <c r="JC72" s="2182"/>
      <c r="JD72" s="2181"/>
      <c r="JE72" s="2182"/>
      <c r="JF72" s="2182"/>
      <c r="JG72" s="2182"/>
      <c r="JH72" s="2182"/>
      <c r="JI72" s="2182"/>
      <c r="JJ72" s="2181"/>
      <c r="JK72" s="2182"/>
      <c r="JL72" s="2182"/>
      <c r="JM72" s="2182"/>
      <c r="JN72" s="2182"/>
      <c r="JO72" s="2182"/>
      <c r="JP72" s="2181"/>
      <c r="JQ72" s="2182"/>
      <c r="JR72" s="2182"/>
      <c r="JS72" s="2182"/>
      <c r="JT72" s="2182"/>
      <c r="JU72" s="2182"/>
      <c r="JV72" s="2181"/>
      <c r="JW72" s="2182"/>
      <c r="JX72" s="2182"/>
      <c r="JY72" s="2182"/>
      <c r="JZ72" s="2182"/>
      <c r="KA72" s="2182"/>
      <c r="KB72" s="2181"/>
      <c r="KC72" s="2182"/>
      <c r="KD72" s="2182"/>
      <c r="KE72" s="2182"/>
      <c r="KF72" s="2182"/>
      <c r="KG72" s="2182"/>
      <c r="KH72" s="2181"/>
      <c r="KI72" s="2182"/>
      <c r="KJ72" s="2182"/>
      <c r="KK72" s="2182"/>
      <c r="KL72" s="2182"/>
      <c r="KM72" s="2182"/>
      <c r="KN72" s="2181"/>
      <c r="KO72" s="2182"/>
      <c r="KP72" s="2182"/>
      <c r="KQ72" s="2182"/>
      <c r="KR72" s="2182"/>
      <c r="KS72" s="2182"/>
      <c r="KT72" s="2181"/>
      <c r="KU72" s="2182"/>
      <c r="KV72" s="2182"/>
      <c r="KW72" s="2182"/>
      <c r="KX72" s="2182"/>
      <c r="KY72" s="2182"/>
      <c r="KZ72" s="2181"/>
      <c r="LA72" s="2182"/>
      <c r="LB72" s="2182"/>
      <c r="LC72" s="2182"/>
      <c r="LD72" s="2182"/>
      <c r="LE72" s="2182"/>
      <c r="LF72" s="2181"/>
      <c r="LG72" s="2182"/>
      <c r="LH72" s="2182"/>
      <c r="LI72" s="2182"/>
      <c r="LJ72" s="2182"/>
      <c r="LK72" s="2182"/>
      <c r="LL72" s="2181"/>
      <c r="LM72" s="2182"/>
      <c r="LN72" s="2182"/>
      <c r="LO72" s="2182"/>
      <c r="LP72" s="2182"/>
      <c r="LQ72" s="2182"/>
      <c r="LR72" s="2181"/>
      <c r="LS72" s="2182"/>
      <c r="LT72" s="2182"/>
      <c r="LU72" s="2182"/>
      <c r="LV72" s="2182"/>
      <c r="LW72" s="2182"/>
      <c r="LX72" s="2181"/>
      <c r="LY72" s="2182"/>
      <c r="LZ72" s="2182"/>
      <c r="MA72" s="2182"/>
      <c r="MB72" s="2182"/>
      <c r="MC72" s="2182"/>
      <c r="MD72" s="2181"/>
      <c r="ME72" s="2182"/>
      <c r="MF72" s="2182"/>
      <c r="MG72" s="2182"/>
      <c r="MH72" s="2182"/>
      <c r="MI72" s="2182"/>
      <c r="MJ72" s="2181"/>
      <c r="MK72" s="2182"/>
      <c r="ML72" s="2182"/>
      <c r="MM72" s="2182"/>
      <c r="MN72" s="2182"/>
      <c r="MO72" s="2182"/>
      <c r="MP72" s="2181"/>
      <c r="MQ72" s="2182"/>
      <c r="MR72" s="2182"/>
      <c r="MS72" s="2182"/>
      <c r="MT72" s="2182"/>
      <c r="MU72" s="2182"/>
      <c r="MV72" s="2181"/>
      <c r="MW72" s="2182"/>
      <c r="MX72" s="2182"/>
      <c r="MY72" s="2182"/>
      <c r="MZ72" s="2182"/>
      <c r="NA72" s="2182"/>
      <c r="NB72" s="2181"/>
      <c r="NC72" s="2182"/>
      <c r="ND72" s="2182"/>
      <c r="NE72" s="2182"/>
      <c r="NF72" s="2182"/>
      <c r="NG72" s="2182"/>
      <c r="NH72" s="2181"/>
      <c r="NI72" s="2182"/>
      <c r="NJ72" s="2182"/>
      <c r="NK72" s="2182"/>
      <c r="NL72" s="2182"/>
      <c r="NM72" s="2182"/>
      <c r="NN72" s="2181"/>
      <c r="NO72" s="2182"/>
      <c r="NP72" s="2182"/>
      <c r="NQ72" s="2182"/>
      <c r="NR72" s="2182"/>
      <c r="NS72" s="2182"/>
      <c r="NT72" s="2181"/>
      <c r="NU72" s="2182"/>
      <c r="NV72" s="2182"/>
      <c r="NW72" s="2182"/>
      <c r="NX72" s="2182"/>
      <c r="NY72" s="2182"/>
      <c r="NZ72" s="2181"/>
      <c r="OA72" s="2182"/>
      <c r="OB72" s="2182"/>
      <c r="OC72" s="2182"/>
      <c r="OD72" s="2182"/>
      <c r="OE72" s="2182"/>
      <c r="OF72" s="2181"/>
      <c r="OG72" s="2182"/>
      <c r="OH72" s="2182"/>
      <c r="OI72" s="2182"/>
      <c r="OJ72" s="2182"/>
      <c r="OK72" s="2182"/>
      <c r="OL72" s="2181"/>
      <c r="OM72" s="2182"/>
      <c r="ON72" s="2182"/>
      <c r="OO72" s="2182"/>
      <c r="OP72" s="2182"/>
      <c r="OQ72" s="2182"/>
      <c r="OR72" s="2181"/>
      <c r="OS72" s="2182"/>
      <c r="OT72" s="2182"/>
      <c r="OU72" s="2182"/>
      <c r="OV72" s="2182"/>
      <c r="OW72" s="2182"/>
      <c r="OX72" s="2181"/>
      <c r="OY72" s="2182"/>
      <c r="OZ72" s="2182"/>
      <c r="PA72" s="2182"/>
      <c r="PB72" s="2182"/>
      <c r="PC72" s="2182"/>
      <c r="PD72" s="2181"/>
      <c r="PE72" s="2182"/>
      <c r="PF72" s="2182"/>
      <c r="PG72" s="2182"/>
      <c r="PH72" s="2182"/>
      <c r="PI72" s="2182"/>
      <c r="PJ72" s="2181"/>
      <c r="PK72" s="2182"/>
      <c r="PL72" s="2182"/>
      <c r="PM72" s="2182"/>
      <c r="PN72" s="2182"/>
      <c r="PO72" s="2182"/>
      <c r="PP72" s="2181"/>
      <c r="PQ72" s="2182"/>
      <c r="PR72" s="2182"/>
      <c r="PS72" s="2182"/>
      <c r="PT72" s="2182"/>
      <c r="PU72" s="2182"/>
      <c r="PV72" s="2181"/>
      <c r="PW72" s="2182"/>
      <c r="PX72" s="2182"/>
      <c r="PY72" s="2182"/>
      <c r="PZ72" s="2182"/>
      <c r="QA72" s="2182"/>
      <c r="QB72" s="2181"/>
      <c r="QC72" s="2182"/>
      <c r="QD72" s="2182"/>
      <c r="QE72" s="2182"/>
      <c r="QF72" s="2182"/>
      <c r="QG72" s="2182"/>
      <c r="QH72" s="2181"/>
      <c r="QI72" s="2182"/>
      <c r="QJ72" s="2182"/>
      <c r="QK72" s="2182"/>
      <c r="QL72" s="2182"/>
      <c r="QM72" s="2182"/>
      <c r="QN72" s="2181"/>
      <c r="QO72" s="2182"/>
      <c r="QP72" s="2182"/>
      <c r="QQ72" s="2182"/>
      <c r="QR72" s="2182"/>
      <c r="QS72" s="2182"/>
      <c r="QT72" s="2181"/>
      <c r="QU72" s="2182"/>
      <c r="QV72" s="2182"/>
      <c r="QW72" s="2182"/>
      <c r="QX72" s="2182"/>
      <c r="QY72" s="2182"/>
      <c r="QZ72" s="2181"/>
      <c r="RA72" s="2182"/>
      <c r="RB72" s="2182"/>
      <c r="RC72" s="2182"/>
      <c r="RD72" s="2182"/>
      <c r="RE72" s="2182"/>
      <c r="RF72" s="2181"/>
      <c r="RG72" s="2182"/>
      <c r="RH72" s="2182"/>
      <c r="RI72" s="2182"/>
      <c r="RJ72" s="2182"/>
      <c r="RK72" s="2182"/>
      <c r="RL72" s="2181"/>
      <c r="RM72" s="2182"/>
      <c r="RN72" s="2182"/>
      <c r="RO72" s="2182"/>
      <c r="RP72" s="2182"/>
      <c r="RQ72" s="2182"/>
      <c r="RR72" s="2181"/>
      <c r="RS72" s="2182"/>
      <c r="RT72" s="2182"/>
      <c r="RU72" s="2182"/>
      <c r="RV72" s="2182"/>
      <c r="RW72" s="2182"/>
      <c r="RX72" s="2181"/>
      <c r="RY72" s="2182"/>
      <c r="RZ72" s="2182"/>
      <c r="SA72" s="2182"/>
      <c r="SB72" s="2182"/>
      <c r="SC72" s="2182"/>
      <c r="SD72" s="2181"/>
      <c r="SE72" s="2182"/>
      <c r="SF72" s="2182"/>
      <c r="SG72" s="2182"/>
      <c r="SH72" s="2182"/>
      <c r="SI72" s="2182"/>
      <c r="SJ72" s="2181"/>
      <c r="SK72" s="2182"/>
      <c r="SL72" s="2182"/>
      <c r="SM72" s="2182"/>
      <c r="SN72" s="2182"/>
      <c r="SO72" s="2182"/>
      <c r="SP72" s="2181"/>
      <c r="SQ72" s="2182"/>
      <c r="SR72" s="2182"/>
      <c r="SS72" s="2182"/>
      <c r="ST72" s="2182"/>
      <c r="SU72" s="2182"/>
      <c r="SV72" s="2181"/>
      <c r="SW72" s="2182"/>
      <c r="SX72" s="2182"/>
      <c r="SY72" s="2182"/>
      <c r="SZ72" s="2182"/>
      <c r="TA72" s="2182"/>
      <c r="TB72" s="2181"/>
      <c r="TC72" s="2182"/>
      <c r="TD72" s="2182"/>
      <c r="TE72" s="2182"/>
      <c r="TF72" s="2182"/>
      <c r="TG72" s="2182"/>
      <c r="TH72" s="2181"/>
      <c r="TI72" s="2182"/>
      <c r="TJ72" s="2182"/>
      <c r="TK72" s="2182"/>
      <c r="TL72" s="2182"/>
      <c r="TM72" s="2182"/>
      <c r="TN72" s="2181"/>
      <c r="TO72" s="2182"/>
      <c r="TP72" s="2182"/>
      <c r="TQ72" s="2182"/>
      <c r="TR72" s="2182"/>
      <c r="TS72" s="2182"/>
      <c r="TT72" s="2181"/>
      <c r="TU72" s="2182"/>
      <c r="TV72" s="2182"/>
      <c r="TW72" s="2182"/>
      <c r="TX72" s="2182"/>
      <c r="TY72" s="2182"/>
      <c r="TZ72" s="2181"/>
      <c r="UA72" s="2182"/>
      <c r="UB72" s="2182"/>
      <c r="UC72" s="2182"/>
      <c r="UD72" s="2182"/>
      <c r="UE72" s="2182"/>
      <c r="UF72" s="2181"/>
      <c r="UG72" s="2182"/>
      <c r="UH72" s="2182"/>
      <c r="UI72" s="2182"/>
      <c r="UJ72" s="2182"/>
      <c r="UK72" s="2182"/>
      <c r="UL72" s="2181"/>
      <c r="UM72" s="2182"/>
      <c r="UN72" s="2182"/>
      <c r="UO72" s="2182"/>
      <c r="UP72" s="2182"/>
      <c r="UQ72" s="2182"/>
      <c r="UR72" s="2181"/>
      <c r="US72" s="2182"/>
      <c r="UT72" s="2182"/>
      <c r="UU72" s="2182"/>
      <c r="UV72" s="2182"/>
      <c r="UW72" s="2182"/>
      <c r="UX72" s="2181"/>
      <c r="UY72" s="2182"/>
      <c r="UZ72" s="2182"/>
      <c r="VA72" s="2182"/>
      <c r="VB72" s="2182"/>
      <c r="VC72" s="2182"/>
      <c r="VD72" s="2181"/>
      <c r="VE72" s="2182"/>
      <c r="VF72" s="2182"/>
      <c r="VG72" s="2182"/>
      <c r="VH72" s="2182"/>
      <c r="VI72" s="2182"/>
      <c r="VJ72" s="2181"/>
      <c r="VK72" s="2182"/>
      <c r="VL72" s="2182"/>
      <c r="VM72" s="2182"/>
      <c r="VN72" s="2182"/>
      <c r="VO72" s="2182"/>
      <c r="VP72" s="2181"/>
      <c r="VQ72" s="2182"/>
      <c r="VR72" s="2182"/>
      <c r="VS72" s="2182"/>
      <c r="VT72" s="2182"/>
      <c r="VU72" s="2182"/>
      <c r="VV72" s="2181"/>
      <c r="VW72" s="2182"/>
      <c r="VX72" s="2182"/>
      <c r="VY72" s="2182"/>
      <c r="VZ72" s="2182"/>
      <c r="WA72" s="2182"/>
      <c r="WB72" s="2181"/>
      <c r="WC72" s="2182"/>
      <c r="WD72" s="2182"/>
      <c r="WE72" s="2182"/>
      <c r="WF72" s="2182"/>
      <c r="WG72" s="2182"/>
      <c r="WH72" s="2181"/>
      <c r="WI72" s="2182"/>
      <c r="WJ72" s="2182"/>
      <c r="WK72" s="2182"/>
      <c r="WL72" s="2182"/>
      <c r="WM72" s="2182"/>
      <c r="WN72" s="2181"/>
      <c r="WO72" s="2182"/>
      <c r="WP72" s="2182"/>
      <c r="WQ72" s="2182"/>
      <c r="WR72" s="2182"/>
      <c r="WS72" s="2182"/>
      <c r="WT72" s="2181"/>
      <c r="WU72" s="2182"/>
      <c r="WV72" s="2182"/>
      <c r="WW72" s="2182"/>
      <c r="WX72" s="2182"/>
      <c r="WY72" s="2182"/>
      <c r="WZ72" s="2181"/>
      <c r="XA72" s="2182"/>
      <c r="XB72" s="2182"/>
      <c r="XC72" s="2182"/>
      <c r="XD72" s="2182"/>
      <c r="XE72" s="2182"/>
      <c r="XF72" s="2181"/>
      <c r="XG72" s="2182"/>
      <c r="XH72" s="2182"/>
      <c r="XI72" s="2182"/>
      <c r="XJ72" s="2182"/>
      <c r="XK72" s="2182"/>
      <c r="XL72" s="2181"/>
      <c r="XM72" s="2182"/>
      <c r="XN72" s="2182"/>
      <c r="XO72" s="2182"/>
      <c r="XP72" s="2182"/>
      <c r="XQ72" s="2182"/>
      <c r="XR72" s="2181"/>
      <c r="XS72" s="2182"/>
      <c r="XT72" s="2182"/>
      <c r="XU72" s="2182"/>
      <c r="XV72" s="2182"/>
      <c r="XW72" s="2182"/>
      <c r="XX72" s="2181"/>
      <c r="XY72" s="2182"/>
      <c r="XZ72" s="2182"/>
      <c r="YA72" s="2182"/>
      <c r="YB72" s="2182"/>
      <c r="YC72" s="2182"/>
      <c r="YD72" s="2181"/>
      <c r="YE72" s="2182"/>
      <c r="YF72" s="2182"/>
      <c r="YG72" s="2182"/>
      <c r="YH72" s="2182"/>
      <c r="YI72" s="2182"/>
      <c r="YJ72" s="2181"/>
      <c r="YK72" s="2182"/>
      <c r="YL72" s="2182"/>
      <c r="YM72" s="2182"/>
      <c r="YN72" s="2182"/>
      <c r="YO72" s="2182"/>
      <c r="YP72" s="2181"/>
      <c r="YQ72" s="2182"/>
      <c r="YR72" s="2182"/>
      <c r="YS72" s="2182"/>
      <c r="YT72" s="2182"/>
      <c r="YU72" s="2182"/>
      <c r="YV72" s="2181"/>
      <c r="YW72" s="2182"/>
      <c r="YX72" s="2182"/>
      <c r="YY72" s="2182"/>
      <c r="YZ72" s="2182"/>
      <c r="ZA72" s="2182"/>
      <c r="ZB72" s="2181"/>
      <c r="ZC72" s="2182"/>
      <c r="ZD72" s="2182"/>
      <c r="ZE72" s="2182"/>
      <c r="ZF72" s="2182"/>
      <c r="ZG72" s="2182"/>
      <c r="ZH72" s="2181"/>
      <c r="ZI72" s="2182"/>
      <c r="ZJ72" s="2182"/>
      <c r="ZK72" s="2182"/>
      <c r="ZL72" s="2182"/>
      <c r="ZM72" s="2182"/>
      <c r="ZN72" s="2181"/>
      <c r="ZO72" s="2182"/>
      <c r="ZP72" s="2182"/>
      <c r="ZQ72" s="2182"/>
      <c r="ZR72" s="2182"/>
      <c r="ZS72" s="2182"/>
      <c r="ZT72" s="2181"/>
      <c r="ZU72" s="2182"/>
      <c r="ZV72" s="2182"/>
      <c r="ZW72" s="2182"/>
      <c r="ZX72" s="2182"/>
      <c r="ZY72" s="2182"/>
      <c r="ZZ72" s="2181"/>
      <c r="AAA72" s="2182"/>
      <c r="AAB72" s="2182"/>
      <c r="AAC72" s="2182"/>
      <c r="AAD72" s="2182"/>
      <c r="AAE72" s="2182"/>
      <c r="AAF72" s="2181"/>
      <c r="AAG72" s="2182"/>
      <c r="AAH72" s="2182"/>
      <c r="AAI72" s="2182"/>
      <c r="AAJ72" s="2182"/>
      <c r="AAK72" s="2182"/>
      <c r="AAL72" s="2181"/>
      <c r="AAM72" s="2182"/>
      <c r="AAN72" s="2182"/>
      <c r="AAO72" s="2182"/>
      <c r="AAP72" s="2182"/>
      <c r="AAQ72" s="2182"/>
      <c r="AAR72" s="2181"/>
      <c r="AAS72" s="2182"/>
      <c r="AAT72" s="2182"/>
      <c r="AAU72" s="2182"/>
      <c r="AAV72" s="2182"/>
      <c r="AAW72" s="2182"/>
      <c r="AAX72" s="2181"/>
      <c r="AAY72" s="2182"/>
      <c r="AAZ72" s="2182"/>
      <c r="ABA72" s="2182"/>
      <c r="ABB72" s="2182"/>
      <c r="ABC72" s="2182"/>
      <c r="ABD72" s="2181"/>
      <c r="ABE72" s="2182"/>
      <c r="ABF72" s="2182"/>
      <c r="ABG72" s="2182"/>
      <c r="ABH72" s="2182"/>
      <c r="ABI72" s="2182"/>
      <c r="ABJ72" s="2181"/>
      <c r="ABK72" s="2182"/>
      <c r="ABL72" s="2182"/>
      <c r="ABM72" s="2182"/>
      <c r="ABN72" s="2182"/>
      <c r="ABO72" s="2182"/>
      <c r="ABP72" s="2181"/>
      <c r="ABQ72" s="2182"/>
      <c r="ABR72" s="2182"/>
      <c r="ABS72" s="2182"/>
      <c r="ABT72" s="2182"/>
      <c r="ABU72" s="2182"/>
      <c r="ABV72" s="2181"/>
      <c r="ABW72" s="2182"/>
      <c r="ABX72" s="2182"/>
      <c r="ABY72" s="2182"/>
      <c r="ABZ72" s="2182"/>
      <c r="ACA72" s="2182"/>
      <c r="ACB72" s="2181"/>
      <c r="ACC72" s="2182"/>
      <c r="ACD72" s="2182"/>
      <c r="ACE72" s="2182"/>
      <c r="ACF72" s="2182"/>
      <c r="ACG72" s="2182"/>
      <c r="ACH72" s="2181"/>
      <c r="ACI72" s="2182"/>
      <c r="ACJ72" s="2182"/>
      <c r="ACK72" s="2182"/>
      <c r="ACL72" s="2182"/>
      <c r="ACM72" s="2182"/>
      <c r="ACN72" s="2181"/>
      <c r="ACO72" s="2182"/>
      <c r="ACP72" s="2182"/>
      <c r="ACQ72" s="2182"/>
      <c r="ACR72" s="2182"/>
      <c r="ACS72" s="2182"/>
      <c r="ACT72" s="2181"/>
      <c r="ACU72" s="2182"/>
      <c r="ACV72" s="2182"/>
      <c r="ACW72" s="2182"/>
      <c r="ACX72" s="2182"/>
      <c r="ACY72" s="2182"/>
      <c r="ACZ72" s="2181"/>
      <c r="ADA72" s="2182"/>
      <c r="ADB72" s="2182"/>
      <c r="ADC72" s="2182"/>
      <c r="ADD72" s="2182"/>
      <c r="ADE72" s="2182"/>
      <c r="ADF72" s="2181"/>
      <c r="ADG72" s="2182"/>
      <c r="ADH72" s="2182"/>
      <c r="ADI72" s="2182"/>
      <c r="ADJ72" s="2182"/>
      <c r="ADK72" s="2182"/>
      <c r="ADL72" s="2181"/>
      <c r="ADM72" s="2182"/>
      <c r="ADN72" s="2182"/>
      <c r="ADO72" s="2182"/>
      <c r="ADP72" s="2182"/>
      <c r="ADQ72" s="2182"/>
      <c r="ADR72" s="2181"/>
      <c r="ADS72" s="2182"/>
      <c r="ADT72" s="2182"/>
      <c r="ADU72" s="2182"/>
      <c r="ADV72" s="2182"/>
      <c r="ADW72" s="2182"/>
      <c r="ADX72" s="2181"/>
      <c r="ADY72" s="2182"/>
      <c r="ADZ72" s="2182"/>
      <c r="AEA72" s="2182"/>
      <c r="AEB72" s="2182"/>
      <c r="AEC72" s="2182"/>
      <c r="AED72" s="2181"/>
      <c r="AEE72" s="2182"/>
      <c r="AEF72" s="2182"/>
      <c r="AEG72" s="2182"/>
      <c r="AEH72" s="2182"/>
      <c r="AEI72" s="2182"/>
      <c r="AEJ72" s="2181"/>
      <c r="AEK72" s="2182"/>
      <c r="AEL72" s="2182"/>
      <c r="AEM72" s="2182"/>
      <c r="AEN72" s="2182"/>
      <c r="AEO72" s="2182"/>
      <c r="AEP72" s="2181"/>
      <c r="AEQ72" s="2182"/>
      <c r="AER72" s="2182"/>
      <c r="AES72" s="2182"/>
      <c r="AET72" s="2182"/>
      <c r="AEU72" s="2182"/>
      <c r="AEV72" s="2181"/>
      <c r="AEW72" s="2182"/>
      <c r="AEX72" s="2182"/>
      <c r="AEY72" s="2182"/>
      <c r="AEZ72" s="2182"/>
      <c r="AFA72" s="2182"/>
      <c r="AFB72" s="2181"/>
      <c r="AFC72" s="2182"/>
      <c r="AFD72" s="2182"/>
      <c r="AFE72" s="2182"/>
      <c r="AFF72" s="2182"/>
      <c r="AFG72" s="2182"/>
      <c r="AFH72" s="2181"/>
      <c r="AFI72" s="2182"/>
      <c r="AFJ72" s="2182"/>
      <c r="AFK72" s="2182"/>
      <c r="AFL72" s="2182"/>
      <c r="AFM72" s="2182"/>
      <c r="AFN72" s="2181"/>
      <c r="AFO72" s="2182"/>
      <c r="AFP72" s="2182"/>
      <c r="AFQ72" s="2182"/>
      <c r="AFR72" s="2182"/>
      <c r="AFS72" s="2182"/>
      <c r="AFT72" s="2181"/>
      <c r="AFU72" s="2182"/>
      <c r="AFV72" s="2182"/>
      <c r="AFW72" s="2182"/>
      <c r="AFX72" s="2182"/>
      <c r="AFY72" s="2182"/>
      <c r="AFZ72" s="2181"/>
      <c r="AGA72" s="2182"/>
      <c r="AGB72" s="2182"/>
      <c r="AGC72" s="2182"/>
      <c r="AGD72" s="2182"/>
      <c r="AGE72" s="2182"/>
      <c r="AGF72" s="2181"/>
      <c r="AGG72" s="2182"/>
      <c r="AGH72" s="2182"/>
      <c r="AGI72" s="2182"/>
      <c r="AGJ72" s="2182"/>
      <c r="AGK72" s="2182"/>
      <c r="AGL72" s="2181"/>
      <c r="AGM72" s="2182"/>
      <c r="AGN72" s="2182"/>
      <c r="AGO72" s="2182"/>
      <c r="AGP72" s="2182"/>
      <c r="AGQ72" s="2182"/>
      <c r="AGR72" s="2181"/>
      <c r="AGS72" s="2182"/>
      <c r="AGT72" s="2182"/>
      <c r="AGU72" s="2182"/>
      <c r="AGV72" s="2182"/>
      <c r="AGW72" s="2182"/>
      <c r="AGX72" s="2181"/>
      <c r="AGY72" s="2182"/>
      <c r="AGZ72" s="2182"/>
      <c r="AHA72" s="2182"/>
      <c r="AHB72" s="2182"/>
      <c r="AHC72" s="2182"/>
      <c r="AHD72" s="2181"/>
      <c r="AHE72" s="2182"/>
      <c r="AHF72" s="2182"/>
      <c r="AHG72" s="2182"/>
      <c r="AHH72" s="2182"/>
      <c r="AHI72" s="2182"/>
      <c r="AHJ72" s="2181"/>
      <c r="AHK72" s="2182"/>
      <c r="AHL72" s="2182"/>
      <c r="AHM72" s="2182"/>
      <c r="AHN72" s="2182"/>
      <c r="AHO72" s="2182"/>
      <c r="AHP72" s="2181"/>
      <c r="AHQ72" s="2182"/>
      <c r="AHR72" s="2182"/>
      <c r="AHS72" s="2182"/>
      <c r="AHT72" s="2182"/>
      <c r="AHU72" s="2182"/>
      <c r="AHV72" s="2181"/>
      <c r="AHW72" s="2182"/>
      <c r="AHX72" s="2182"/>
      <c r="AHY72" s="2182"/>
      <c r="AHZ72" s="2182"/>
      <c r="AIA72" s="2182"/>
      <c r="AIB72" s="2181"/>
      <c r="AIC72" s="2182"/>
      <c r="AID72" s="2182"/>
      <c r="AIE72" s="2182"/>
      <c r="AIF72" s="2182"/>
      <c r="AIG72" s="2182"/>
      <c r="AIH72" s="2181"/>
      <c r="AII72" s="2182"/>
      <c r="AIJ72" s="2182"/>
      <c r="AIK72" s="2182"/>
      <c r="AIL72" s="2182"/>
      <c r="AIM72" s="2182"/>
      <c r="AIN72" s="2181"/>
      <c r="AIO72" s="2182"/>
      <c r="AIP72" s="2182"/>
      <c r="AIQ72" s="2182"/>
      <c r="AIR72" s="2182"/>
      <c r="AIS72" s="2182"/>
      <c r="AIT72" s="2181"/>
      <c r="AIU72" s="2182"/>
      <c r="AIV72" s="2182"/>
      <c r="AIW72" s="2182"/>
      <c r="AIX72" s="2182"/>
      <c r="AIY72" s="2182"/>
      <c r="AIZ72" s="2181"/>
      <c r="AJA72" s="2182"/>
      <c r="AJB72" s="2182"/>
      <c r="AJC72" s="2182"/>
      <c r="AJD72" s="2182"/>
      <c r="AJE72" s="2182"/>
      <c r="AJF72" s="2181"/>
      <c r="AJG72" s="2182"/>
      <c r="AJH72" s="2182"/>
      <c r="AJI72" s="2182"/>
      <c r="AJJ72" s="2182"/>
      <c r="AJK72" s="2182"/>
      <c r="AJL72" s="2181"/>
      <c r="AJM72" s="2182"/>
      <c r="AJN72" s="2182"/>
      <c r="AJO72" s="2182"/>
      <c r="AJP72" s="2182"/>
      <c r="AJQ72" s="2182"/>
      <c r="AJR72" s="2181"/>
      <c r="AJS72" s="2182"/>
      <c r="AJT72" s="2182"/>
      <c r="AJU72" s="2182"/>
      <c r="AJV72" s="2182"/>
      <c r="AJW72" s="2182"/>
      <c r="AJX72" s="2181"/>
      <c r="AJY72" s="2182"/>
      <c r="AJZ72" s="2182"/>
      <c r="AKA72" s="2182"/>
      <c r="AKB72" s="2182"/>
      <c r="AKC72" s="2182"/>
      <c r="AKD72" s="2181"/>
      <c r="AKE72" s="2182"/>
      <c r="AKF72" s="2182"/>
      <c r="AKG72" s="2182"/>
      <c r="AKH72" s="2182"/>
      <c r="AKI72" s="2182"/>
      <c r="AKJ72" s="2181"/>
      <c r="AKK72" s="2182"/>
      <c r="AKL72" s="2182"/>
      <c r="AKM72" s="2182"/>
      <c r="AKN72" s="2182"/>
      <c r="AKO72" s="2182"/>
      <c r="AKP72" s="2181"/>
      <c r="AKQ72" s="2182"/>
      <c r="AKR72" s="2182"/>
      <c r="AKS72" s="2182"/>
      <c r="AKT72" s="2182"/>
      <c r="AKU72" s="2182"/>
      <c r="AKV72" s="2181"/>
      <c r="AKW72" s="2182"/>
      <c r="AKX72" s="2182"/>
      <c r="AKY72" s="2182"/>
      <c r="AKZ72" s="2182"/>
      <c r="ALA72" s="2182"/>
      <c r="ALB72" s="2181"/>
      <c r="ALC72" s="2182"/>
      <c r="ALD72" s="2182"/>
      <c r="ALE72" s="2182"/>
      <c r="ALF72" s="2182"/>
      <c r="ALG72" s="2182"/>
      <c r="ALH72" s="2181"/>
      <c r="ALI72" s="2182"/>
      <c r="ALJ72" s="2182"/>
      <c r="ALK72" s="2182"/>
      <c r="ALL72" s="2182"/>
      <c r="ALM72" s="2182"/>
      <c r="ALN72" s="2181"/>
      <c r="ALO72" s="2182"/>
      <c r="ALP72" s="2182"/>
      <c r="ALQ72" s="2182"/>
      <c r="ALR72" s="2182"/>
      <c r="ALS72" s="2182"/>
      <c r="ALT72" s="2181"/>
      <c r="ALU72" s="2182"/>
      <c r="ALV72" s="2182"/>
      <c r="ALW72" s="2182"/>
      <c r="ALX72" s="2182"/>
      <c r="ALY72" s="2182"/>
      <c r="ALZ72" s="2181"/>
      <c r="AMA72" s="2182"/>
      <c r="AMB72" s="2182"/>
      <c r="AMC72" s="2182"/>
      <c r="AMD72" s="2182"/>
      <c r="AME72" s="2182"/>
      <c r="AMF72" s="2181"/>
      <c r="AMG72" s="2182"/>
      <c r="AMH72" s="2182"/>
      <c r="AMI72" s="2182"/>
      <c r="AMJ72" s="2182"/>
      <c r="AMK72" s="2182"/>
      <c r="AML72" s="2181"/>
      <c r="AMM72" s="2182"/>
      <c r="AMN72" s="2182"/>
      <c r="AMO72" s="2182"/>
      <c r="AMP72" s="2182"/>
      <c r="AMQ72" s="2182"/>
      <c r="AMR72" s="2181"/>
      <c r="AMS72" s="2182"/>
      <c r="AMT72" s="2182"/>
      <c r="AMU72" s="2182"/>
      <c r="AMV72" s="2182"/>
      <c r="AMW72" s="2182"/>
      <c r="AMX72" s="2181"/>
      <c r="AMY72" s="2182"/>
      <c r="AMZ72" s="2182"/>
      <c r="ANA72" s="2182"/>
      <c r="ANB72" s="2182"/>
      <c r="ANC72" s="2182"/>
      <c r="AND72" s="2181"/>
      <c r="ANE72" s="2182"/>
      <c r="ANF72" s="2182"/>
      <c r="ANG72" s="2182"/>
      <c r="ANH72" s="2182"/>
      <c r="ANI72" s="2182"/>
      <c r="ANJ72" s="2181"/>
      <c r="ANK72" s="2182"/>
      <c r="ANL72" s="2182"/>
      <c r="ANM72" s="2182"/>
      <c r="ANN72" s="2182"/>
      <c r="ANO72" s="2182"/>
      <c r="ANP72" s="2181"/>
      <c r="ANQ72" s="2182"/>
      <c r="ANR72" s="2182"/>
      <c r="ANS72" s="2182"/>
      <c r="ANT72" s="2182"/>
      <c r="ANU72" s="2182"/>
      <c r="ANV72" s="2181"/>
      <c r="ANW72" s="2182"/>
      <c r="ANX72" s="2182"/>
      <c r="ANY72" s="2182"/>
      <c r="ANZ72" s="2182"/>
      <c r="AOA72" s="2182"/>
      <c r="AOB72" s="2181"/>
      <c r="AOC72" s="2182"/>
      <c r="AOD72" s="2182"/>
      <c r="AOE72" s="2182"/>
      <c r="AOF72" s="2182"/>
      <c r="AOG72" s="2182"/>
      <c r="AOH72" s="2181"/>
      <c r="AOI72" s="2182"/>
      <c r="AOJ72" s="2182"/>
      <c r="AOK72" s="2182"/>
      <c r="AOL72" s="2182"/>
      <c r="AOM72" s="2182"/>
      <c r="AON72" s="2181"/>
      <c r="AOO72" s="2182"/>
      <c r="AOP72" s="2182"/>
      <c r="AOQ72" s="2182"/>
      <c r="AOR72" s="2182"/>
      <c r="AOS72" s="2182"/>
      <c r="AOT72" s="2181"/>
      <c r="AOU72" s="2182"/>
      <c r="AOV72" s="2182"/>
      <c r="AOW72" s="2182"/>
      <c r="AOX72" s="2182"/>
      <c r="AOY72" s="2182"/>
      <c r="AOZ72" s="2181"/>
      <c r="APA72" s="2182"/>
      <c r="APB72" s="2182"/>
      <c r="APC72" s="2182"/>
      <c r="APD72" s="2182"/>
      <c r="APE72" s="2182"/>
      <c r="APF72" s="2181"/>
      <c r="APG72" s="2182"/>
      <c r="APH72" s="2182"/>
      <c r="API72" s="2182"/>
      <c r="APJ72" s="2182"/>
      <c r="APK72" s="2182"/>
      <c r="APL72" s="2181"/>
      <c r="APM72" s="2182"/>
      <c r="APN72" s="2182"/>
      <c r="APO72" s="2182"/>
      <c r="APP72" s="2182"/>
      <c r="APQ72" s="2182"/>
      <c r="APR72" s="2181"/>
      <c r="APS72" s="2182"/>
      <c r="APT72" s="2182"/>
      <c r="APU72" s="2182"/>
      <c r="APV72" s="2182"/>
      <c r="APW72" s="2182"/>
      <c r="APX72" s="2181"/>
      <c r="APY72" s="2182"/>
      <c r="APZ72" s="2182"/>
      <c r="AQA72" s="2182"/>
      <c r="AQB72" s="2182"/>
      <c r="AQC72" s="2182"/>
      <c r="AQD72" s="2181"/>
      <c r="AQE72" s="2182"/>
      <c r="AQF72" s="2182"/>
      <c r="AQG72" s="2182"/>
      <c r="AQH72" s="2182"/>
      <c r="AQI72" s="2182"/>
      <c r="AQJ72" s="2181"/>
      <c r="AQK72" s="2182"/>
      <c r="AQL72" s="2182"/>
      <c r="AQM72" s="2182"/>
      <c r="AQN72" s="2182"/>
      <c r="AQO72" s="2182"/>
      <c r="AQP72" s="2181"/>
      <c r="AQQ72" s="2182"/>
      <c r="AQR72" s="2182"/>
      <c r="AQS72" s="2182"/>
      <c r="AQT72" s="2182"/>
      <c r="AQU72" s="2182"/>
      <c r="AQV72" s="2181"/>
      <c r="AQW72" s="2182"/>
      <c r="AQX72" s="2182"/>
      <c r="AQY72" s="2182"/>
      <c r="AQZ72" s="2182"/>
      <c r="ARA72" s="2182"/>
      <c r="ARB72" s="2181"/>
      <c r="ARC72" s="2182"/>
      <c r="ARD72" s="2182"/>
      <c r="ARE72" s="2182"/>
      <c r="ARF72" s="2182"/>
      <c r="ARG72" s="2182"/>
      <c r="ARH72" s="2181"/>
      <c r="ARI72" s="2182"/>
      <c r="ARJ72" s="2182"/>
      <c r="ARK72" s="2182"/>
      <c r="ARL72" s="2182"/>
      <c r="ARM72" s="2182"/>
      <c r="ARN72" s="2181"/>
      <c r="ARO72" s="2182"/>
      <c r="ARP72" s="2182"/>
      <c r="ARQ72" s="2182"/>
      <c r="ARR72" s="2182"/>
      <c r="ARS72" s="2182"/>
      <c r="ART72" s="2181"/>
      <c r="ARU72" s="2182"/>
      <c r="ARV72" s="2182"/>
      <c r="ARW72" s="2182"/>
      <c r="ARX72" s="2182"/>
      <c r="ARY72" s="2182"/>
      <c r="ARZ72" s="2181"/>
      <c r="ASA72" s="2182"/>
      <c r="ASB72" s="2182"/>
      <c r="ASC72" s="2182"/>
      <c r="ASD72" s="2182"/>
      <c r="ASE72" s="2182"/>
      <c r="ASF72" s="2181"/>
      <c r="ASG72" s="2182"/>
      <c r="ASH72" s="2182"/>
      <c r="ASI72" s="2182"/>
      <c r="ASJ72" s="2182"/>
      <c r="ASK72" s="2182"/>
      <c r="ASL72" s="2181"/>
      <c r="ASM72" s="2182"/>
      <c r="ASN72" s="2182"/>
      <c r="ASO72" s="2182"/>
      <c r="ASP72" s="2182"/>
      <c r="ASQ72" s="2182"/>
      <c r="ASR72" s="2181"/>
      <c r="ASS72" s="2182"/>
      <c r="AST72" s="2182"/>
      <c r="ASU72" s="2182"/>
      <c r="ASV72" s="2182"/>
      <c r="ASW72" s="2182"/>
      <c r="ASX72" s="2181"/>
      <c r="ASY72" s="2182"/>
      <c r="ASZ72" s="2182"/>
      <c r="ATA72" s="2182"/>
      <c r="ATB72" s="2182"/>
      <c r="ATC72" s="2182"/>
      <c r="ATD72" s="2181"/>
      <c r="ATE72" s="2182"/>
      <c r="ATF72" s="2182"/>
      <c r="ATG72" s="2182"/>
      <c r="ATH72" s="2182"/>
      <c r="ATI72" s="2182"/>
      <c r="ATJ72" s="2181"/>
      <c r="ATK72" s="2182"/>
      <c r="ATL72" s="2182"/>
      <c r="ATM72" s="2182"/>
      <c r="ATN72" s="2182"/>
      <c r="ATO72" s="2182"/>
      <c r="ATP72" s="2181"/>
      <c r="ATQ72" s="2182"/>
      <c r="ATR72" s="2182"/>
      <c r="ATS72" s="2182"/>
      <c r="ATT72" s="2182"/>
      <c r="ATU72" s="2182"/>
      <c r="ATV72" s="2181"/>
      <c r="ATW72" s="2182"/>
      <c r="ATX72" s="2182"/>
      <c r="ATY72" s="2182"/>
      <c r="ATZ72" s="2182"/>
      <c r="AUA72" s="2182"/>
      <c r="AUB72" s="2181"/>
      <c r="AUC72" s="2182"/>
      <c r="AUD72" s="2182"/>
      <c r="AUE72" s="2182"/>
      <c r="AUF72" s="2182"/>
      <c r="AUG72" s="2182"/>
      <c r="AUH72" s="2181"/>
      <c r="AUI72" s="2182"/>
      <c r="AUJ72" s="2182"/>
      <c r="AUK72" s="2182"/>
      <c r="AUL72" s="2182"/>
      <c r="AUM72" s="2182"/>
      <c r="AUN72" s="2181"/>
      <c r="AUO72" s="2182"/>
      <c r="AUP72" s="2182"/>
      <c r="AUQ72" s="2182"/>
      <c r="AUR72" s="2182"/>
      <c r="AUS72" s="2182"/>
      <c r="AUT72" s="2181"/>
      <c r="AUU72" s="2182"/>
      <c r="AUV72" s="2182"/>
      <c r="AUW72" s="2182"/>
      <c r="AUX72" s="2182"/>
      <c r="AUY72" s="2182"/>
      <c r="AUZ72" s="2181"/>
      <c r="AVA72" s="2182"/>
      <c r="AVB72" s="2182"/>
      <c r="AVC72" s="2182"/>
      <c r="AVD72" s="2182"/>
      <c r="AVE72" s="2182"/>
      <c r="AVF72" s="2181"/>
      <c r="AVG72" s="2182"/>
      <c r="AVH72" s="2182"/>
      <c r="AVI72" s="2182"/>
      <c r="AVJ72" s="2182"/>
      <c r="AVK72" s="2182"/>
      <c r="AVL72" s="2181"/>
      <c r="AVM72" s="2182"/>
      <c r="AVN72" s="2182"/>
      <c r="AVO72" s="2182"/>
      <c r="AVP72" s="2182"/>
      <c r="AVQ72" s="2182"/>
      <c r="AVR72" s="2181"/>
      <c r="AVS72" s="2182"/>
      <c r="AVT72" s="2182"/>
      <c r="AVU72" s="2182"/>
      <c r="AVV72" s="2182"/>
      <c r="AVW72" s="2182"/>
      <c r="AVX72" s="2181"/>
      <c r="AVY72" s="2182"/>
      <c r="AVZ72" s="2182"/>
      <c r="AWA72" s="2182"/>
      <c r="AWB72" s="2182"/>
      <c r="AWC72" s="2182"/>
      <c r="AWD72" s="2181"/>
      <c r="AWE72" s="2182"/>
      <c r="AWF72" s="2182"/>
      <c r="AWG72" s="2182"/>
      <c r="AWH72" s="2182"/>
      <c r="AWI72" s="2182"/>
      <c r="AWJ72" s="2181"/>
      <c r="AWK72" s="2182"/>
      <c r="AWL72" s="2182"/>
      <c r="AWM72" s="2182"/>
      <c r="AWN72" s="2182"/>
      <c r="AWO72" s="2182"/>
      <c r="AWP72" s="2181"/>
      <c r="AWQ72" s="2182"/>
      <c r="AWR72" s="2182"/>
      <c r="AWS72" s="2182"/>
      <c r="AWT72" s="2182"/>
      <c r="AWU72" s="2182"/>
      <c r="AWV72" s="2181"/>
      <c r="AWW72" s="2182"/>
      <c r="AWX72" s="2182"/>
      <c r="AWY72" s="2182"/>
      <c r="AWZ72" s="2182"/>
      <c r="AXA72" s="2182"/>
      <c r="AXB72" s="2181"/>
      <c r="AXC72" s="2182"/>
      <c r="AXD72" s="2182"/>
      <c r="AXE72" s="2182"/>
      <c r="AXF72" s="2182"/>
      <c r="AXG72" s="2182"/>
      <c r="AXH72" s="2181"/>
      <c r="AXI72" s="2182"/>
      <c r="AXJ72" s="2182"/>
      <c r="AXK72" s="2182"/>
      <c r="AXL72" s="2182"/>
      <c r="AXM72" s="2182"/>
      <c r="AXN72" s="2181"/>
      <c r="AXO72" s="2182"/>
      <c r="AXP72" s="2182"/>
      <c r="AXQ72" s="2182"/>
      <c r="AXR72" s="2182"/>
      <c r="AXS72" s="2182"/>
      <c r="AXT72" s="2181"/>
      <c r="AXU72" s="2182"/>
      <c r="AXV72" s="2182"/>
      <c r="AXW72" s="2182"/>
      <c r="AXX72" s="2182"/>
      <c r="AXY72" s="2182"/>
      <c r="AXZ72" s="2181"/>
      <c r="AYA72" s="2182"/>
      <c r="AYB72" s="2182"/>
      <c r="AYC72" s="2182"/>
      <c r="AYD72" s="2182"/>
      <c r="AYE72" s="2182"/>
      <c r="AYF72" s="2181"/>
      <c r="AYG72" s="2182"/>
      <c r="AYH72" s="2182"/>
      <c r="AYI72" s="2182"/>
      <c r="AYJ72" s="2182"/>
      <c r="AYK72" s="2182"/>
      <c r="AYL72" s="2181"/>
      <c r="AYM72" s="2182"/>
      <c r="AYN72" s="2182"/>
      <c r="AYO72" s="2182"/>
      <c r="AYP72" s="2182"/>
      <c r="AYQ72" s="2182"/>
      <c r="AYR72" s="2181"/>
      <c r="AYS72" s="2182"/>
      <c r="AYT72" s="2182"/>
      <c r="AYU72" s="2182"/>
      <c r="AYV72" s="2182"/>
      <c r="AYW72" s="2182"/>
      <c r="AYX72" s="2181"/>
      <c r="AYY72" s="2182"/>
      <c r="AYZ72" s="2182"/>
      <c r="AZA72" s="2182"/>
      <c r="AZB72" s="2182"/>
      <c r="AZC72" s="2182"/>
      <c r="AZD72" s="2181"/>
      <c r="AZE72" s="2182"/>
      <c r="AZF72" s="2182"/>
      <c r="AZG72" s="2182"/>
      <c r="AZH72" s="2182"/>
      <c r="AZI72" s="2182"/>
      <c r="AZJ72" s="2181"/>
      <c r="AZK72" s="2182"/>
      <c r="AZL72" s="2182"/>
      <c r="AZM72" s="2182"/>
      <c r="AZN72" s="2182"/>
      <c r="AZO72" s="2182"/>
      <c r="AZP72" s="2181"/>
      <c r="AZQ72" s="2182"/>
      <c r="AZR72" s="2182"/>
      <c r="AZS72" s="2182"/>
      <c r="AZT72" s="2182"/>
      <c r="AZU72" s="2182"/>
      <c r="AZV72" s="2181"/>
      <c r="AZW72" s="2182"/>
      <c r="AZX72" s="2182"/>
      <c r="AZY72" s="2182"/>
      <c r="AZZ72" s="2182"/>
      <c r="BAA72" s="2182"/>
      <c r="BAB72" s="2181"/>
      <c r="BAC72" s="2182"/>
      <c r="BAD72" s="2182"/>
      <c r="BAE72" s="2182"/>
      <c r="BAF72" s="2182"/>
      <c r="BAG72" s="2182"/>
      <c r="BAH72" s="2181"/>
      <c r="BAI72" s="2182"/>
      <c r="BAJ72" s="2182"/>
      <c r="BAK72" s="2182"/>
      <c r="BAL72" s="2182"/>
      <c r="BAM72" s="2182"/>
      <c r="BAN72" s="2181"/>
      <c r="BAO72" s="2182"/>
      <c r="BAP72" s="2182"/>
      <c r="BAQ72" s="2182"/>
      <c r="BAR72" s="2182"/>
      <c r="BAS72" s="2182"/>
      <c r="BAT72" s="2181"/>
      <c r="BAU72" s="2182"/>
      <c r="BAV72" s="2182"/>
      <c r="BAW72" s="2182"/>
      <c r="BAX72" s="2182"/>
      <c r="BAY72" s="2182"/>
      <c r="BAZ72" s="2181"/>
      <c r="BBA72" s="2182"/>
      <c r="BBB72" s="2182"/>
      <c r="BBC72" s="2182"/>
      <c r="BBD72" s="2182"/>
      <c r="BBE72" s="2182"/>
      <c r="BBF72" s="2181"/>
      <c r="BBG72" s="2182"/>
      <c r="BBH72" s="2182"/>
      <c r="BBI72" s="2182"/>
      <c r="BBJ72" s="2182"/>
      <c r="BBK72" s="2182"/>
      <c r="BBL72" s="2181"/>
      <c r="BBM72" s="2182"/>
      <c r="BBN72" s="2182"/>
      <c r="BBO72" s="2182"/>
      <c r="BBP72" s="2182"/>
      <c r="BBQ72" s="2182"/>
      <c r="BBR72" s="2181"/>
      <c r="BBS72" s="2182"/>
      <c r="BBT72" s="2182"/>
      <c r="BBU72" s="2182"/>
      <c r="BBV72" s="2182"/>
      <c r="BBW72" s="2182"/>
      <c r="BBX72" s="2181"/>
      <c r="BBY72" s="2182"/>
      <c r="BBZ72" s="2182"/>
      <c r="BCA72" s="2182"/>
      <c r="BCB72" s="2182"/>
      <c r="BCC72" s="2182"/>
      <c r="BCD72" s="2181"/>
      <c r="BCE72" s="2182"/>
      <c r="BCF72" s="2182"/>
      <c r="BCG72" s="2182"/>
      <c r="BCH72" s="2182"/>
      <c r="BCI72" s="2182"/>
      <c r="BCJ72" s="2181"/>
      <c r="BCK72" s="2182"/>
      <c r="BCL72" s="2182"/>
      <c r="BCM72" s="2182"/>
      <c r="BCN72" s="2182"/>
      <c r="BCO72" s="2182"/>
      <c r="BCP72" s="2181"/>
      <c r="BCQ72" s="2182"/>
      <c r="BCR72" s="2182"/>
      <c r="BCS72" s="2182"/>
      <c r="BCT72" s="2182"/>
      <c r="BCU72" s="2182"/>
      <c r="BCV72" s="2181"/>
      <c r="BCW72" s="2182"/>
      <c r="BCX72" s="2182"/>
      <c r="BCY72" s="2182"/>
      <c r="BCZ72" s="2182"/>
      <c r="BDA72" s="2182"/>
      <c r="BDB72" s="2181"/>
      <c r="BDC72" s="2182"/>
      <c r="BDD72" s="2182"/>
      <c r="BDE72" s="2182"/>
      <c r="BDF72" s="2182"/>
      <c r="BDG72" s="2182"/>
      <c r="BDH72" s="2181"/>
      <c r="BDI72" s="2182"/>
      <c r="BDJ72" s="2182"/>
      <c r="BDK72" s="2182"/>
      <c r="BDL72" s="2182"/>
      <c r="BDM72" s="2182"/>
      <c r="BDN72" s="2181"/>
      <c r="BDO72" s="2182"/>
      <c r="BDP72" s="2182"/>
      <c r="BDQ72" s="2182"/>
      <c r="BDR72" s="2182"/>
      <c r="BDS72" s="2182"/>
      <c r="BDT72" s="2181"/>
      <c r="BDU72" s="2182"/>
      <c r="BDV72" s="2182"/>
      <c r="BDW72" s="2182"/>
      <c r="BDX72" s="2182"/>
      <c r="BDY72" s="2182"/>
      <c r="BDZ72" s="2181"/>
      <c r="BEA72" s="2182"/>
      <c r="BEB72" s="2182"/>
      <c r="BEC72" s="2182"/>
      <c r="BED72" s="2182"/>
      <c r="BEE72" s="2182"/>
      <c r="BEF72" s="2181"/>
      <c r="BEG72" s="2182"/>
      <c r="BEH72" s="2182"/>
      <c r="BEI72" s="2182"/>
      <c r="BEJ72" s="2182"/>
      <c r="BEK72" s="2182"/>
      <c r="BEL72" s="2181"/>
      <c r="BEM72" s="2182"/>
      <c r="BEN72" s="2182"/>
      <c r="BEO72" s="2182"/>
      <c r="BEP72" s="2182"/>
      <c r="BEQ72" s="2182"/>
      <c r="BER72" s="2181"/>
      <c r="BES72" s="2182"/>
      <c r="BET72" s="2182"/>
      <c r="BEU72" s="2182"/>
      <c r="BEV72" s="2182"/>
      <c r="BEW72" s="2182"/>
      <c r="BEX72" s="2181"/>
      <c r="BEY72" s="2182"/>
      <c r="BEZ72" s="2182"/>
      <c r="BFA72" s="2182"/>
      <c r="BFB72" s="2182"/>
      <c r="BFC72" s="2182"/>
      <c r="BFD72" s="2181"/>
      <c r="BFE72" s="2182"/>
      <c r="BFF72" s="2182"/>
      <c r="BFG72" s="2182"/>
      <c r="BFH72" s="2182"/>
      <c r="BFI72" s="2182"/>
      <c r="BFJ72" s="2181"/>
      <c r="BFK72" s="2182"/>
      <c r="BFL72" s="2182"/>
      <c r="BFM72" s="2182"/>
      <c r="BFN72" s="2182"/>
      <c r="BFO72" s="2182"/>
      <c r="BFP72" s="2181"/>
      <c r="BFQ72" s="2182"/>
      <c r="BFR72" s="2182"/>
      <c r="BFS72" s="2182"/>
      <c r="BFT72" s="2182"/>
      <c r="BFU72" s="2182"/>
      <c r="BFV72" s="2181"/>
      <c r="BFW72" s="2182"/>
      <c r="BFX72" s="2182"/>
      <c r="BFY72" s="2182"/>
      <c r="BFZ72" s="2182"/>
      <c r="BGA72" s="2182"/>
      <c r="BGB72" s="2181"/>
      <c r="BGC72" s="2182"/>
      <c r="BGD72" s="2182"/>
      <c r="BGE72" s="2182"/>
      <c r="BGF72" s="2182"/>
      <c r="BGG72" s="2182"/>
      <c r="BGH72" s="2181"/>
      <c r="BGI72" s="2182"/>
      <c r="BGJ72" s="2182"/>
      <c r="BGK72" s="2182"/>
      <c r="BGL72" s="2182"/>
      <c r="BGM72" s="2182"/>
      <c r="BGN72" s="2181"/>
      <c r="BGO72" s="2182"/>
      <c r="BGP72" s="2182"/>
      <c r="BGQ72" s="2182"/>
      <c r="BGR72" s="2182"/>
      <c r="BGS72" s="2182"/>
      <c r="BGT72" s="2181"/>
      <c r="BGU72" s="2182"/>
      <c r="BGV72" s="2182"/>
      <c r="BGW72" s="2182"/>
      <c r="BGX72" s="2182"/>
      <c r="BGY72" s="2182"/>
      <c r="BGZ72" s="2181"/>
      <c r="BHA72" s="2182"/>
      <c r="BHB72" s="2182"/>
      <c r="BHC72" s="2182"/>
      <c r="BHD72" s="2182"/>
      <c r="BHE72" s="2182"/>
      <c r="BHF72" s="2181"/>
      <c r="BHG72" s="2182"/>
      <c r="BHH72" s="2182"/>
      <c r="BHI72" s="2182"/>
      <c r="BHJ72" s="2182"/>
      <c r="BHK72" s="2182"/>
      <c r="BHL72" s="2181"/>
      <c r="BHM72" s="2182"/>
      <c r="BHN72" s="2182"/>
      <c r="BHO72" s="2182"/>
      <c r="BHP72" s="2182"/>
      <c r="BHQ72" s="2182"/>
      <c r="BHR72" s="2181"/>
      <c r="BHS72" s="2182"/>
      <c r="BHT72" s="2182"/>
      <c r="BHU72" s="2182"/>
      <c r="BHV72" s="2182"/>
      <c r="BHW72" s="2182"/>
      <c r="BHX72" s="2181"/>
      <c r="BHY72" s="2182"/>
      <c r="BHZ72" s="2182"/>
      <c r="BIA72" s="2182"/>
      <c r="BIB72" s="2182"/>
      <c r="BIC72" s="2182"/>
      <c r="BID72" s="2181"/>
      <c r="BIE72" s="2182"/>
      <c r="BIF72" s="2182"/>
      <c r="BIG72" s="2182"/>
      <c r="BIH72" s="2182"/>
      <c r="BII72" s="2182"/>
      <c r="BIJ72" s="2181"/>
      <c r="BIK72" s="2182"/>
      <c r="BIL72" s="2182"/>
      <c r="BIM72" s="2182"/>
      <c r="BIN72" s="2182"/>
      <c r="BIO72" s="2182"/>
      <c r="BIP72" s="2181"/>
      <c r="BIQ72" s="2182"/>
      <c r="BIR72" s="2182"/>
      <c r="BIS72" s="2182"/>
      <c r="BIT72" s="2182"/>
      <c r="BIU72" s="2182"/>
      <c r="BIV72" s="2181"/>
      <c r="BIW72" s="2182"/>
      <c r="BIX72" s="2182"/>
      <c r="BIY72" s="2182"/>
      <c r="BIZ72" s="2182"/>
      <c r="BJA72" s="2182"/>
      <c r="BJB72" s="2181"/>
      <c r="BJC72" s="2182"/>
      <c r="BJD72" s="2182"/>
      <c r="BJE72" s="2182"/>
      <c r="BJF72" s="2182"/>
      <c r="BJG72" s="2182"/>
      <c r="BJH72" s="2181"/>
      <c r="BJI72" s="2182"/>
      <c r="BJJ72" s="2182"/>
      <c r="BJK72" s="2182"/>
      <c r="BJL72" s="2182"/>
      <c r="BJM72" s="2182"/>
      <c r="BJN72" s="2181"/>
      <c r="BJO72" s="2182"/>
      <c r="BJP72" s="2182"/>
      <c r="BJQ72" s="2182"/>
      <c r="BJR72" s="2182"/>
      <c r="BJS72" s="2182"/>
      <c r="BJT72" s="2181"/>
      <c r="BJU72" s="2182"/>
      <c r="BJV72" s="2182"/>
      <c r="BJW72" s="2182"/>
      <c r="BJX72" s="2182"/>
      <c r="BJY72" s="2182"/>
      <c r="BJZ72" s="2181"/>
      <c r="BKA72" s="2182"/>
      <c r="BKB72" s="2182"/>
      <c r="BKC72" s="2182"/>
      <c r="BKD72" s="2182"/>
      <c r="BKE72" s="2182"/>
      <c r="BKF72" s="2181"/>
      <c r="BKG72" s="2182"/>
      <c r="BKH72" s="2182"/>
      <c r="BKI72" s="2182"/>
      <c r="BKJ72" s="2182"/>
      <c r="BKK72" s="2182"/>
      <c r="BKL72" s="2181"/>
      <c r="BKM72" s="2182"/>
      <c r="BKN72" s="2182"/>
      <c r="BKO72" s="2182"/>
      <c r="BKP72" s="2182"/>
      <c r="BKQ72" s="2182"/>
      <c r="BKR72" s="2181"/>
      <c r="BKS72" s="2182"/>
      <c r="BKT72" s="2182"/>
      <c r="BKU72" s="2182"/>
      <c r="BKV72" s="2182"/>
      <c r="BKW72" s="2182"/>
      <c r="BKX72" s="2181"/>
      <c r="BKY72" s="2182"/>
      <c r="BKZ72" s="2182"/>
      <c r="BLA72" s="2182"/>
      <c r="BLB72" s="2182"/>
      <c r="BLC72" s="2182"/>
      <c r="BLD72" s="2181"/>
      <c r="BLE72" s="2182"/>
      <c r="BLF72" s="2182"/>
      <c r="BLG72" s="2182"/>
      <c r="BLH72" s="2182"/>
      <c r="BLI72" s="2182"/>
      <c r="BLJ72" s="2181"/>
      <c r="BLK72" s="2182"/>
      <c r="BLL72" s="2182"/>
      <c r="BLM72" s="2182"/>
      <c r="BLN72" s="2182"/>
      <c r="BLO72" s="2182"/>
      <c r="BLP72" s="2181"/>
      <c r="BLQ72" s="2182"/>
      <c r="BLR72" s="2182"/>
      <c r="BLS72" s="2182"/>
      <c r="BLT72" s="2182"/>
      <c r="BLU72" s="2182"/>
      <c r="BLV72" s="2181"/>
      <c r="BLW72" s="2182"/>
      <c r="BLX72" s="2182"/>
      <c r="BLY72" s="2182"/>
      <c r="BLZ72" s="2182"/>
      <c r="BMA72" s="2182"/>
      <c r="BMB72" s="2181"/>
      <c r="BMC72" s="2182"/>
      <c r="BMD72" s="2182"/>
      <c r="BME72" s="2182"/>
      <c r="BMF72" s="2182"/>
      <c r="BMG72" s="2182"/>
      <c r="BMH72" s="2181"/>
      <c r="BMI72" s="2182"/>
      <c r="BMJ72" s="2182"/>
      <c r="BMK72" s="2182"/>
      <c r="BML72" s="2182"/>
      <c r="BMM72" s="2182"/>
      <c r="BMN72" s="2181"/>
      <c r="BMO72" s="2182"/>
      <c r="BMP72" s="2182"/>
      <c r="BMQ72" s="2182"/>
      <c r="BMR72" s="2182"/>
      <c r="BMS72" s="2182"/>
      <c r="BMT72" s="2181"/>
      <c r="BMU72" s="2182"/>
      <c r="BMV72" s="2182"/>
      <c r="BMW72" s="2182"/>
      <c r="BMX72" s="2182"/>
      <c r="BMY72" s="2182"/>
      <c r="BMZ72" s="2181"/>
      <c r="BNA72" s="2182"/>
      <c r="BNB72" s="2182"/>
      <c r="BNC72" s="2182"/>
      <c r="BND72" s="2182"/>
      <c r="BNE72" s="2182"/>
      <c r="BNF72" s="2181"/>
      <c r="BNG72" s="2182"/>
      <c r="BNH72" s="2182"/>
      <c r="BNI72" s="2182"/>
      <c r="BNJ72" s="2182"/>
      <c r="BNK72" s="2182"/>
      <c r="BNL72" s="2181"/>
      <c r="BNM72" s="2182"/>
      <c r="BNN72" s="2182"/>
      <c r="BNO72" s="2182"/>
      <c r="BNP72" s="2182"/>
      <c r="BNQ72" s="2182"/>
      <c r="BNR72" s="2181"/>
      <c r="BNS72" s="2182"/>
      <c r="BNT72" s="2182"/>
      <c r="BNU72" s="2182"/>
      <c r="BNV72" s="2182"/>
      <c r="BNW72" s="2182"/>
      <c r="BNX72" s="2181"/>
      <c r="BNY72" s="2182"/>
      <c r="BNZ72" s="2182"/>
      <c r="BOA72" s="2182"/>
      <c r="BOB72" s="2182"/>
      <c r="BOC72" s="2182"/>
      <c r="BOD72" s="2181"/>
      <c r="BOE72" s="2182"/>
      <c r="BOF72" s="2182"/>
      <c r="BOG72" s="2182"/>
      <c r="BOH72" s="2182"/>
      <c r="BOI72" s="2182"/>
      <c r="BOJ72" s="2181"/>
      <c r="BOK72" s="2182"/>
      <c r="BOL72" s="2182"/>
      <c r="BOM72" s="2182"/>
      <c r="BON72" s="2182"/>
      <c r="BOO72" s="2182"/>
      <c r="BOP72" s="2181"/>
      <c r="BOQ72" s="2182"/>
      <c r="BOR72" s="2182"/>
      <c r="BOS72" s="2182"/>
      <c r="BOT72" s="2182"/>
      <c r="BOU72" s="2182"/>
      <c r="BOV72" s="2181"/>
      <c r="BOW72" s="2182"/>
      <c r="BOX72" s="2182"/>
      <c r="BOY72" s="2182"/>
      <c r="BOZ72" s="2182"/>
      <c r="BPA72" s="2182"/>
      <c r="BPB72" s="2181"/>
      <c r="BPC72" s="2182"/>
      <c r="BPD72" s="2182"/>
      <c r="BPE72" s="2182"/>
      <c r="BPF72" s="2182"/>
      <c r="BPG72" s="2182"/>
      <c r="BPH72" s="2181"/>
      <c r="BPI72" s="2182"/>
      <c r="BPJ72" s="2182"/>
      <c r="BPK72" s="2182"/>
      <c r="BPL72" s="2182"/>
      <c r="BPM72" s="2182"/>
      <c r="BPN72" s="2181"/>
      <c r="BPO72" s="2182"/>
      <c r="BPP72" s="2182"/>
      <c r="BPQ72" s="2182"/>
      <c r="BPR72" s="2182"/>
      <c r="BPS72" s="2182"/>
      <c r="BPT72" s="2181"/>
      <c r="BPU72" s="2182"/>
      <c r="BPV72" s="2182"/>
      <c r="BPW72" s="2182"/>
      <c r="BPX72" s="2182"/>
      <c r="BPY72" s="2182"/>
      <c r="BPZ72" s="2181"/>
      <c r="BQA72" s="2182"/>
      <c r="BQB72" s="2182"/>
      <c r="BQC72" s="2182"/>
      <c r="BQD72" s="2182"/>
      <c r="BQE72" s="2182"/>
      <c r="BQF72" s="2181"/>
      <c r="BQG72" s="2182"/>
      <c r="BQH72" s="2182"/>
      <c r="BQI72" s="2182"/>
      <c r="BQJ72" s="2182"/>
      <c r="BQK72" s="2182"/>
      <c r="BQL72" s="2181"/>
      <c r="BQM72" s="2182"/>
      <c r="BQN72" s="2182"/>
      <c r="BQO72" s="2182"/>
      <c r="BQP72" s="2182"/>
      <c r="BQQ72" s="2182"/>
      <c r="BQR72" s="2181"/>
      <c r="BQS72" s="2182"/>
      <c r="BQT72" s="2182"/>
      <c r="BQU72" s="2182"/>
      <c r="BQV72" s="2182"/>
      <c r="BQW72" s="2182"/>
      <c r="BQX72" s="2181"/>
      <c r="BQY72" s="2182"/>
      <c r="BQZ72" s="2182"/>
      <c r="BRA72" s="2182"/>
      <c r="BRB72" s="2182"/>
      <c r="BRC72" s="2182"/>
      <c r="BRD72" s="2181"/>
      <c r="BRE72" s="2182"/>
      <c r="BRF72" s="2182"/>
      <c r="BRG72" s="2182"/>
      <c r="BRH72" s="2182"/>
      <c r="BRI72" s="2182"/>
      <c r="BRJ72" s="2181"/>
      <c r="BRK72" s="2182"/>
      <c r="BRL72" s="2182"/>
      <c r="BRM72" s="2182"/>
      <c r="BRN72" s="2182"/>
      <c r="BRO72" s="2182"/>
      <c r="BRP72" s="2181"/>
      <c r="BRQ72" s="2182"/>
      <c r="BRR72" s="2182"/>
      <c r="BRS72" s="2182"/>
      <c r="BRT72" s="2182"/>
      <c r="BRU72" s="2182"/>
      <c r="BRV72" s="2181"/>
      <c r="BRW72" s="2182"/>
      <c r="BRX72" s="2182"/>
      <c r="BRY72" s="2182"/>
      <c r="BRZ72" s="2182"/>
      <c r="BSA72" s="2182"/>
      <c r="BSB72" s="2181"/>
      <c r="BSC72" s="2182"/>
      <c r="BSD72" s="2182"/>
      <c r="BSE72" s="2182"/>
      <c r="BSF72" s="2182"/>
      <c r="BSG72" s="2182"/>
      <c r="BSH72" s="2181"/>
      <c r="BSI72" s="2182"/>
      <c r="BSJ72" s="2182"/>
      <c r="BSK72" s="2182"/>
      <c r="BSL72" s="2182"/>
      <c r="BSM72" s="2182"/>
      <c r="BSN72" s="2181"/>
      <c r="BSO72" s="2182"/>
      <c r="BSP72" s="2182"/>
      <c r="BSQ72" s="2182"/>
      <c r="BSR72" s="2182"/>
      <c r="BSS72" s="2182"/>
      <c r="BST72" s="2181"/>
      <c r="BSU72" s="2182"/>
      <c r="BSV72" s="2182"/>
      <c r="BSW72" s="2182"/>
      <c r="BSX72" s="2182"/>
      <c r="BSY72" s="2182"/>
      <c r="BSZ72" s="2181"/>
      <c r="BTA72" s="2182"/>
      <c r="BTB72" s="2182"/>
      <c r="BTC72" s="2182"/>
      <c r="BTD72" s="2182"/>
      <c r="BTE72" s="2182"/>
      <c r="BTF72" s="2181"/>
      <c r="BTG72" s="2182"/>
      <c r="BTH72" s="2182"/>
      <c r="BTI72" s="2182"/>
      <c r="BTJ72" s="2182"/>
      <c r="BTK72" s="2182"/>
      <c r="BTL72" s="2181"/>
      <c r="BTM72" s="2182"/>
      <c r="BTN72" s="2182"/>
      <c r="BTO72" s="2182"/>
      <c r="BTP72" s="2182"/>
      <c r="BTQ72" s="2182"/>
      <c r="BTR72" s="2181"/>
      <c r="BTS72" s="2182"/>
      <c r="BTT72" s="2182"/>
      <c r="BTU72" s="2182"/>
      <c r="BTV72" s="2182"/>
      <c r="BTW72" s="2182"/>
      <c r="BTX72" s="2181"/>
      <c r="BTY72" s="2182"/>
      <c r="BTZ72" s="2182"/>
      <c r="BUA72" s="2182"/>
      <c r="BUB72" s="2182"/>
      <c r="BUC72" s="2182"/>
      <c r="BUD72" s="2181"/>
      <c r="BUE72" s="2182"/>
      <c r="BUF72" s="2182"/>
      <c r="BUG72" s="2182"/>
      <c r="BUH72" s="2182"/>
      <c r="BUI72" s="2182"/>
      <c r="BUJ72" s="2181"/>
      <c r="BUK72" s="2182"/>
      <c r="BUL72" s="2182"/>
      <c r="BUM72" s="2182"/>
      <c r="BUN72" s="2182"/>
      <c r="BUO72" s="2182"/>
      <c r="BUP72" s="2181"/>
      <c r="BUQ72" s="2182"/>
      <c r="BUR72" s="2182"/>
      <c r="BUS72" s="2182"/>
      <c r="BUT72" s="2182"/>
      <c r="BUU72" s="2182"/>
      <c r="BUV72" s="2181"/>
      <c r="BUW72" s="2182"/>
      <c r="BUX72" s="2182"/>
      <c r="BUY72" s="2182"/>
      <c r="BUZ72" s="2182"/>
      <c r="BVA72" s="2182"/>
      <c r="BVB72" s="2181"/>
      <c r="BVC72" s="2182"/>
      <c r="BVD72" s="2182"/>
      <c r="BVE72" s="2182"/>
      <c r="BVF72" s="2182"/>
      <c r="BVG72" s="2182"/>
      <c r="BVH72" s="2181"/>
      <c r="BVI72" s="2182"/>
      <c r="BVJ72" s="2182"/>
      <c r="BVK72" s="2182"/>
      <c r="BVL72" s="2182"/>
      <c r="BVM72" s="2182"/>
      <c r="BVN72" s="2181"/>
      <c r="BVO72" s="2182"/>
      <c r="BVP72" s="2182"/>
      <c r="BVQ72" s="2182"/>
      <c r="BVR72" s="2182"/>
      <c r="BVS72" s="2182"/>
      <c r="BVT72" s="2181"/>
      <c r="BVU72" s="2182"/>
      <c r="BVV72" s="2182"/>
      <c r="BVW72" s="2182"/>
      <c r="BVX72" s="2182"/>
      <c r="BVY72" s="2182"/>
      <c r="BVZ72" s="2181"/>
      <c r="BWA72" s="2182"/>
      <c r="BWB72" s="2182"/>
      <c r="BWC72" s="2182"/>
      <c r="BWD72" s="2182"/>
      <c r="BWE72" s="2182"/>
      <c r="BWF72" s="2181"/>
      <c r="BWG72" s="2182"/>
      <c r="BWH72" s="2182"/>
      <c r="BWI72" s="2182"/>
      <c r="BWJ72" s="2182"/>
      <c r="BWK72" s="2182"/>
      <c r="BWL72" s="2181"/>
      <c r="BWM72" s="2182"/>
      <c r="BWN72" s="2182"/>
      <c r="BWO72" s="2182"/>
      <c r="BWP72" s="2182"/>
      <c r="BWQ72" s="2182"/>
      <c r="BWR72" s="2181"/>
      <c r="BWS72" s="2182"/>
      <c r="BWT72" s="2182"/>
      <c r="BWU72" s="2182"/>
      <c r="BWV72" s="2182"/>
      <c r="BWW72" s="2182"/>
      <c r="BWX72" s="2181"/>
      <c r="BWY72" s="2182"/>
      <c r="BWZ72" s="2182"/>
      <c r="BXA72" s="2182"/>
      <c r="BXB72" s="2182"/>
      <c r="BXC72" s="2182"/>
      <c r="BXD72" s="2181"/>
      <c r="BXE72" s="2182"/>
      <c r="BXF72" s="2182"/>
      <c r="BXG72" s="2182"/>
      <c r="BXH72" s="2182"/>
      <c r="BXI72" s="2182"/>
      <c r="BXJ72" s="2181"/>
      <c r="BXK72" s="2182"/>
      <c r="BXL72" s="2182"/>
      <c r="BXM72" s="2182"/>
      <c r="BXN72" s="2182"/>
      <c r="BXO72" s="2182"/>
      <c r="BXP72" s="2181"/>
      <c r="BXQ72" s="2182"/>
      <c r="BXR72" s="2182"/>
      <c r="BXS72" s="2182"/>
      <c r="BXT72" s="2182"/>
      <c r="BXU72" s="2182"/>
      <c r="BXV72" s="2181"/>
      <c r="BXW72" s="2182"/>
      <c r="BXX72" s="2182"/>
      <c r="BXY72" s="2182"/>
      <c r="BXZ72" s="2182"/>
      <c r="BYA72" s="2182"/>
      <c r="BYB72" s="2181"/>
      <c r="BYC72" s="2182"/>
      <c r="BYD72" s="2182"/>
      <c r="BYE72" s="2182"/>
      <c r="BYF72" s="2182"/>
      <c r="BYG72" s="2182"/>
      <c r="BYH72" s="2181"/>
      <c r="BYI72" s="2182"/>
      <c r="BYJ72" s="2182"/>
      <c r="BYK72" s="2182"/>
      <c r="BYL72" s="2182"/>
      <c r="BYM72" s="2182"/>
      <c r="BYN72" s="2181"/>
      <c r="BYO72" s="2182"/>
      <c r="BYP72" s="2182"/>
      <c r="BYQ72" s="2182"/>
      <c r="BYR72" s="2182"/>
      <c r="BYS72" s="2182"/>
      <c r="BYT72" s="2181"/>
      <c r="BYU72" s="2182"/>
      <c r="BYV72" s="2182"/>
      <c r="BYW72" s="2182"/>
      <c r="BYX72" s="2182"/>
      <c r="BYY72" s="2182"/>
      <c r="BYZ72" s="2181"/>
      <c r="BZA72" s="2182"/>
      <c r="BZB72" s="2182"/>
      <c r="BZC72" s="2182"/>
      <c r="BZD72" s="2182"/>
      <c r="BZE72" s="2182"/>
      <c r="BZF72" s="2181"/>
      <c r="BZG72" s="2182"/>
      <c r="BZH72" s="2182"/>
      <c r="BZI72" s="2182"/>
      <c r="BZJ72" s="2182"/>
      <c r="BZK72" s="2182"/>
      <c r="BZL72" s="2181"/>
      <c r="BZM72" s="2182"/>
      <c r="BZN72" s="2182"/>
      <c r="BZO72" s="2182"/>
      <c r="BZP72" s="2182"/>
      <c r="BZQ72" s="2182"/>
      <c r="BZR72" s="2181"/>
      <c r="BZS72" s="2182"/>
      <c r="BZT72" s="2182"/>
      <c r="BZU72" s="2182"/>
      <c r="BZV72" s="2182"/>
      <c r="BZW72" s="2182"/>
      <c r="BZX72" s="2181"/>
      <c r="BZY72" s="2182"/>
      <c r="BZZ72" s="2182"/>
      <c r="CAA72" s="2182"/>
      <c r="CAB72" s="2182"/>
      <c r="CAC72" s="2182"/>
      <c r="CAD72" s="2181"/>
      <c r="CAE72" s="2182"/>
      <c r="CAF72" s="2182"/>
      <c r="CAG72" s="2182"/>
      <c r="CAH72" s="2182"/>
      <c r="CAI72" s="2182"/>
      <c r="CAJ72" s="2181"/>
      <c r="CAK72" s="2182"/>
      <c r="CAL72" s="2182"/>
      <c r="CAM72" s="2182"/>
      <c r="CAN72" s="2182"/>
      <c r="CAO72" s="2182"/>
      <c r="CAP72" s="2181"/>
      <c r="CAQ72" s="2182"/>
      <c r="CAR72" s="2182"/>
      <c r="CAS72" s="2182"/>
      <c r="CAT72" s="2182"/>
      <c r="CAU72" s="2182"/>
      <c r="CAV72" s="2181"/>
      <c r="CAW72" s="2182"/>
      <c r="CAX72" s="2182"/>
      <c r="CAY72" s="2182"/>
      <c r="CAZ72" s="2182"/>
      <c r="CBA72" s="2182"/>
      <c r="CBB72" s="2181"/>
      <c r="CBC72" s="2182"/>
      <c r="CBD72" s="2182"/>
      <c r="CBE72" s="2182"/>
      <c r="CBF72" s="2182"/>
      <c r="CBG72" s="2182"/>
      <c r="CBH72" s="2181"/>
      <c r="CBI72" s="2182"/>
      <c r="CBJ72" s="2182"/>
      <c r="CBK72" s="2182"/>
      <c r="CBL72" s="2182"/>
      <c r="CBM72" s="2182"/>
      <c r="CBN72" s="2181"/>
      <c r="CBO72" s="2182"/>
      <c r="CBP72" s="2182"/>
      <c r="CBQ72" s="2182"/>
      <c r="CBR72" s="2182"/>
      <c r="CBS72" s="2182"/>
      <c r="CBT72" s="2181"/>
      <c r="CBU72" s="2182"/>
      <c r="CBV72" s="2182"/>
      <c r="CBW72" s="2182"/>
      <c r="CBX72" s="2182"/>
      <c r="CBY72" s="2182"/>
      <c r="CBZ72" s="2181"/>
      <c r="CCA72" s="2182"/>
      <c r="CCB72" s="2182"/>
      <c r="CCC72" s="2182"/>
      <c r="CCD72" s="2182"/>
      <c r="CCE72" s="2182"/>
      <c r="CCF72" s="2181"/>
      <c r="CCG72" s="2182"/>
      <c r="CCH72" s="2182"/>
      <c r="CCI72" s="2182"/>
      <c r="CCJ72" s="2182"/>
      <c r="CCK72" s="2182"/>
      <c r="CCL72" s="2181"/>
      <c r="CCM72" s="2182"/>
      <c r="CCN72" s="2182"/>
      <c r="CCO72" s="2182"/>
      <c r="CCP72" s="2182"/>
      <c r="CCQ72" s="2182"/>
      <c r="CCR72" s="2181"/>
      <c r="CCS72" s="2182"/>
      <c r="CCT72" s="2182"/>
      <c r="CCU72" s="2182"/>
      <c r="CCV72" s="2182"/>
      <c r="CCW72" s="2182"/>
      <c r="CCX72" s="2181"/>
      <c r="CCY72" s="2182"/>
      <c r="CCZ72" s="2182"/>
      <c r="CDA72" s="2182"/>
      <c r="CDB72" s="2182"/>
      <c r="CDC72" s="2182"/>
      <c r="CDD72" s="2181"/>
      <c r="CDE72" s="2182"/>
      <c r="CDF72" s="2182"/>
      <c r="CDG72" s="2182"/>
      <c r="CDH72" s="2182"/>
      <c r="CDI72" s="2182"/>
      <c r="CDJ72" s="2181"/>
      <c r="CDK72" s="2182"/>
      <c r="CDL72" s="2182"/>
      <c r="CDM72" s="2182"/>
      <c r="CDN72" s="2182"/>
      <c r="CDO72" s="2182"/>
      <c r="CDP72" s="2181"/>
      <c r="CDQ72" s="2182"/>
      <c r="CDR72" s="2182"/>
      <c r="CDS72" s="2182"/>
      <c r="CDT72" s="2182"/>
      <c r="CDU72" s="2182"/>
      <c r="CDV72" s="2181"/>
      <c r="CDW72" s="2182"/>
      <c r="CDX72" s="2182"/>
      <c r="CDY72" s="2182"/>
      <c r="CDZ72" s="2182"/>
      <c r="CEA72" s="2182"/>
      <c r="CEB72" s="2181"/>
      <c r="CEC72" s="2182"/>
      <c r="CED72" s="2182"/>
      <c r="CEE72" s="2182"/>
      <c r="CEF72" s="2182"/>
      <c r="CEG72" s="2182"/>
      <c r="CEH72" s="2181"/>
      <c r="CEI72" s="2182"/>
      <c r="CEJ72" s="2182"/>
      <c r="CEK72" s="2182"/>
      <c r="CEL72" s="2182"/>
      <c r="CEM72" s="2182"/>
      <c r="CEN72" s="2181"/>
      <c r="CEO72" s="2182"/>
      <c r="CEP72" s="2182"/>
      <c r="CEQ72" s="2182"/>
      <c r="CER72" s="2182"/>
      <c r="CES72" s="2182"/>
      <c r="CET72" s="2181"/>
      <c r="CEU72" s="2182"/>
      <c r="CEV72" s="2182"/>
      <c r="CEW72" s="2182"/>
      <c r="CEX72" s="2182"/>
      <c r="CEY72" s="2182"/>
      <c r="CEZ72" s="2181"/>
      <c r="CFA72" s="2182"/>
      <c r="CFB72" s="2182"/>
      <c r="CFC72" s="2182"/>
      <c r="CFD72" s="2182"/>
      <c r="CFE72" s="2182"/>
      <c r="CFF72" s="2181"/>
      <c r="CFG72" s="2182"/>
      <c r="CFH72" s="2182"/>
      <c r="CFI72" s="2182"/>
      <c r="CFJ72" s="2182"/>
      <c r="CFK72" s="2182"/>
      <c r="CFL72" s="2181"/>
      <c r="CFM72" s="2182"/>
      <c r="CFN72" s="2182"/>
      <c r="CFO72" s="2182"/>
      <c r="CFP72" s="2182"/>
      <c r="CFQ72" s="2182"/>
      <c r="CFR72" s="2181"/>
      <c r="CFS72" s="2182"/>
      <c r="CFT72" s="2182"/>
      <c r="CFU72" s="2182"/>
      <c r="CFV72" s="2182"/>
      <c r="CFW72" s="2182"/>
      <c r="CFX72" s="2181"/>
      <c r="CFY72" s="2182"/>
      <c r="CFZ72" s="2182"/>
      <c r="CGA72" s="2182"/>
      <c r="CGB72" s="2182"/>
      <c r="CGC72" s="2182"/>
      <c r="CGD72" s="2181"/>
      <c r="CGE72" s="2182"/>
      <c r="CGF72" s="2182"/>
      <c r="CGG72" s="2182"/>
      <c r="CGH72" s="2182"/>
      <c r="CGI72" s="2182"/>
      <c r="CGJ72" s="2181"/>
      <c r="CGK72" s="2182"/>
      <c r="CGL72" s="2182"/>
      <c r="CGM72" s="2182"/>
      <c r="CGN72" s="2182"/>
      <c r="CGO72" s="2182"/>
      <c r="CGP72" s="2181"/>
      <c r="CGQ72" s="2182"/>
      <c r="CGR72" s="2182"/>
      <c r="CGS72" s="2182"/>
      <c r="CGT72" s="2182"/>
      <c r="CGU72" s="2182"/>
      <c r="CGV72" s="2181"/>
      <c r="CGW72" s="2182"/>
      <c r="CGX72" s="2182"/>
      <c r="CGY72" s="2182"/>
      <c r="CGZ72" s="2182"/>
      <c r="CHA72" s="2182"/>
      <c r="CHB72" s="2181"/>
      <c r="CHC72" s="2182"/>
      <c r="CHD72" s="2182"/>
      <c r="CHE72" s="2182"/>
      <c r="CHF72" s="2182"/>
      <c r="CHG72" s="2182"/>
      <c r="CHH72" s="2181"/>
      <c r="CHI72" s="2182"/>
      <c r="CHJ72" s="2182"/>
      <c r="CHK72" s="2182"/>
      <c r="CHL72" s="2182"/>
      <c r="CHM72" s="2182"/>
      <c r="CHN72" s="2181"/>
      <c r="CHO72" s="2182"/>
      <c r="CHP72" s="2182"/>
      <c r="CHQ72" s="2182"/>
      <c r="CHR72" s="2182"/>
      <c r="CHS72" s="2182"/>
      <c r="CHT72" s="2181"/>
      <c r="CHU72" s="2182"/>
      <c r="CHV72" s="2182"/>
      <c r="CHW72" s="2182"/>
      <c r="CHX72" s="2182"/>
      <c r="CHY72" s="2182"/>
      <c r="CHZ72" s="2181"/>
      <c r="CIA72" s="2182"/>
      <c r="CIB72" s="2182"/>
      <c r="CIC72" s="2182"/>
      <c r="CID72" s="2182"/>
      <c r="CIE72" s="2182"/>
      <c r="CIF72" s="2181"/>
      <c r="CIG72" s="2182"/>
      <c r="CIH72" s="2182"/>
      <c r="CII72" s="2182"/>
      <c r="CIJ72" s="2182"/>
      <c r="CIK72" s="2182"/>
      <c r="CIL72" s="2181"/>
      <c r="CIM72" s="2182"/>
      <c r="CIN72" s="2182"/>
      <c r="CIO72" s="2182"/>
      <c r="CIP72" s="2182"/>
      <c r="CIQ72" s="2182"/>
      <c r="CIR72" s="2181"/>
      <c r="CIS72" s="2182"/>
      <c r="CIT72" s="2182"/>
      <c r="CIU72" s="2182"/>
      <c r="CIV72" s="2182"/>
      <c r="CIW72" s="2182"/>
      <c r="CIX72" s="2181"/>
      <c r="CIY72" s="2182"/>
      <c r="CIZ72" s="2182"/>
      <c r="CJA72" s="2182"/>
      <c r="CJB72" s="2182"/>
      <c r="CJC72" s="2182"/>
      <c r="CJD72" s="2181"/>
      <c r="CJE72" s="2182"/>
      <c r="CJF72" s="2182"/>
      <c r="CJG72" s="2182"/>
      <c r="CJH72" s="2182"/>
      <c r="CJI72" s="2182"/>
      <c r="CJJ72" s="2181"/>
      <c r="CJK72" s="2182"/>
      <c r="CJL72" s="2182"/>
      <c r="CJM72" s="2182"/>
      <c r="CJN72" s="2182"/>
      <c r="CJO72" s="2182"/>
      <c r="CJP72" s="2181"/>
      <c r="CJQ72" s="2182"/>
      <c r="CJR72" s="2182"/>
      <c r="CJS72" s="2182"/>
      <c r="CJT72" s="2182"/>
      <c r="CJU72" s="2182"/>
      <c r="CJV72" s="2181"/>
      <c r="CJW72" s="2182"/>
      <c r="CJX72" s="2182"/>
      <c r="CJY72" s="2182"/>
      <c r="CJZ72" s="2182"/>
      <c r="CKA72" s="2182"/>
      <c r="CKB72" s="2181"/>
      <c r="CKC72" s="2182"/>
      <c r="CKD72" s="2182"/>
      <c r="CKE72" s="2182"/>
      <c r="CKF72" s="2182"/>
      <c r="CKG72" s="2182"/>
      <c r="CKH72" s="2181"/>
      <c r="CKI72" s="2182"/>
      <c r="CKJ72" s="2182"/>
      <c r="CKK72" s="2182"/>
      <c r="CKL72" s="2182"/>
      <c r="CKM72" s="2182"/>
      <c r="CKN72" s="2181"/>
      <c r="CKO72" s="2182"/>
      <c r="CKP72" s="2182"/>
      <c r="CKQ72" s="2182"/>
      <c r="CKR72" s="2182"/>
      <c r="CKS72" s="2182"/>
      <c r="CKT72" s="2181"/>
      <c r="CKU72" s="2182"/>
      <c r="CKV72" s="2182"/>
      <c r="CKW72" s="2182"/>
      <c r="CKX72" s="2182"/>
      <c r="CKY72" s="2182"/>
      <c r="CKZ72" s="2181"/>
      <c r="CLA72" s="2182"/>
      <c r="CLB72" s="2182"/>
      <c r="CLC72" s="2182"/>
      <c r="CLD72" s="2182"/>
      <c r="CLE72" s="2182"/>
      <c r="CLF72" s="2181"/>
      <c r="CLG72" s="2182"/>
      <c r="CLH72" s="2182"/>
      <c r="CLI72" s="2182"/>
      <c r="CLJ72" s="2182"/>
      <c r="CLK72" s="2182"/>
      <c r="CLL72" s="2181"/>
      <c r="CLM72" s="2182"/>
      <c r="CLN72" s="2182"/>
      <c r="CLO72" s="2182"/>
      <c r="CLP72" s="2182"/>
      <c r="CLQ72" s="2182"/>
      <c r="CLR72" s="2181"/>
      <c r="CLS72" s="2182"/>
      <c r="CLT72" s="2182"/>
      <c r="CLU72" s="2182"/>
      <c r="CLV72" s="2182"/>
      <c r="CLW72" s="2182"/>
      <c r="CLX72" s="2181"/>
      <c r="CLY72" s="2182"/>
      <c r="CLZ72" s="2182"/>
      <c r="CMA72" s="2182"/>
      <c r="CMB72" s="2182"/>
      <c r="CMC72" s="2182"/>
      <c r="CMD72" s="2181"/>
      <c r="CME72" s="2182"/>
      <c r="CMF72" s="2182"/>
      <c r="CMG72" s="2182"/>
      <c r="CMH72" s="2182"/>
      <c r="CMI72" s="2182"/>
      <c r="CMJ72" s="2181"/>
      <c r="CMK72" s="2182"/>
      <c r="CML72" s="2182"/>
      <c r="CMM72" s="2182"/>
      <c r="CMN72" s="2182"/>
      <c r="CMO72" s="2182"/>
      <c r="CMP72" s="2181"/>
      <c r="CMQ72" s="2182"/>
      <c r="CMR72" s="2182"/>
      <c r="CMS72" s="2182"/>
      <c r="CMT72" s="2182"/>
      <c r="CMU72" s="2182"/>
      <c r="CMV72" s="2181"/>
      <c r="CMW72" s="2182"/>
      <c r="CMX72" s="2182"/>
      <c r="CMY72" s="2182"/>
      <c r="CMZ72" s="2182"/>
      <c r="CNA72" s="2182"/>
      <c r="CNB72" s="2181"/>
      <c r="CNC72" s="2182"/>
      <c r="CND72" s="2182"/>
      <c r="CNE72" s="2182"/>
      <c r="CNF72" s="2182"/>
      <c r="CNG72" s="2182"/>
      <c r="CNH72" s="2181"/>
      <c r="CNI72" s="2182"/>
      <c r="CNJ72" s="2182"/>
      <c r="CNK72" s="2182"/>
      <c r="CNL72" s="2182"/>
      <c r="CNM72" s="2182"/>
      <c r="CNN72" s="2181"/>
      <c r="CNO72" s="2182"/>
      <c r="CNP72" s="2182"/>
      <c r="CNQ72" s="2182"/>
      <c r="CNR72" s="2182"/>
      <c r="CNS72" s="2182"/>
      <c r="CNT72" s="2181"/>
      <c r="CNU72" s="2182"/>
      <c r="CNV72" s="2182"/>
      <c r="CNW72" s="2182"/>
      <c r="CNX72" s="2182"/>
      <c r="CNY72" s="2182"/>
      <c r="CNZ72" s="2181"/>
      <c r="COA72" s="2182"/>
      <c r="COB72" s="2182"/>
      <c r="COC72" s="2182"/>
      <c r="COD72" s="2182"/>
      <c r="COE72" s="2182"/>
      <c r="COF72" s="2181"/>
      <c r="COG72" s="2182"/>
      <c r="COH72" s="2182"/>
      <c r="COI72" s="2182"/>
      <c r="COJ72" s="2182"/>
      <c r="COK72" s="2182"/>
      <c r="COL72" s="2181"/>
      <c r="COM72" s="2182"/>
      <c r="CON72" s="2182"/>
      <c r="COO72" s="2182"/>
      <c r="COP72" s="2182"/>
      <c r="COQ72" s="2182"/>
      <c r="COR72" s="2181"/>
      <c r="COS72" s="2182"/>
      <c r="COT72" s="2182"/>
      <c r="COU72" s="2182"/>
      <c r="COV72" s="2182"/>
      <c r="COW72" s="2182"/>
      <c r="COX72" s="2181"/>
      <c r="COY72" s="2182"/>
      <c r="COZ72" s="2182"/>
      <c r="CPA72" s="2182"/>
      <c r="CPB72" s="2182"/>
      <c r="CPC72" s="2182"/>
      <c r="CPD72" s="2181"/>
      <c r="CPE72" s="2182"/>
      <c r="CPF72" s="2182"/>
      <c r="CPG72" s="2182"/>
      <c r="CPH72" s="2182"/>
      <c r="CPI72" s="2182"/>
      <c r="CPJ72" s="2181"/>
      <c r="CPK72" s="2182"/>
      <c r="CPL72" s="2182"/>
      <c r="CPM72" s="2182"/>
      <c r="CPN72" s="2182"/>
      <c r="CPO72" s="2182"/>
      <c r="CPP72" s="2181"/>
      <c r="CPQ72" s="2182"/>
      <c r="CPR72" s="2182"/>
      <c r="CPS72" s="2182"/>
      <c r="CPT72" s="2182"/>
      <c r="CPU72" s="2182"/>
      <c r="CPV72" s="2181"/>
      <c r="CPW72" s="2182"/>
      <c r="CPX72" s="2182"/>
      <c r="CPY72" s="2182"/>
      <c r="CPZ72" s="2182"/>
      <c r="CQA72" s="2182"/>
      <c r="CQB72" s="2181"/>
      <c r="CQC72" s="2182"/>
      <c r="CQD72" s="2182"/>
      <c r="CQE72" s="2182"/>
      <c r="CQF72" s="2182"/>
      <c r="CQG72" s="2182"/>
      <c r="CQH72" s="2181"/>
      <c r="CQI72" s="2182"/>
      <c r="CQJ72" s="2182"/>
      <c r="CQK72" s="2182"/>
      <c r="CQL72" s="2182"/>
      <c r="CQM72" s="2182"/>
      <c r="CQN72" s="2181"/>
      <c r="CQO72" s="2182"/>
      <c r="CQP72" s="2182"/>
      <c r="CQQ72" s="2182"/>
      <c r="CQR72" s="2182"/>
      <c r="CQS72" s="2182"/>
      <c r="CQT72" s="2181"/>
      <c r="CQU72" s="2182"/>
      <c r="CQV72" s="2182"/>
      <c r="CQW72" s="2182"/>
      <c r="CQX72" s="2182"/>
      <c r="CQY72" s="2182"/>
      <c r="CQZ72" s="2181"/>
      <c r="CRA72" s="2182"/>
      <c r="CRB72" s="2182"/>
      <c r="CRC72" s="2182"/>
      <c r="CRD72" s="2182"/>
      <c r="CRE72" s="2182"/>
      <c r="CRF72" s="2181"/>
      <c r="CRG72" s="2182"/>
      <c r="CRH72" s="2182"/>
      <c r="CRI72" s="2182"/>
      <c r="CRJ72" s="2182"/>
      <c r="CRK72" s="2182"/>
      <c r="CRL72" s="2181"/>
      <c r="CRM72" s="2182"/>
      <c r="CRN72" s="2182"/>
      <c r="CRO72" s="2182"/>
      <c r="CRP72" s="2182"/>
      <c r="CRQ72" s="2182"/>
      <c r="CRR72" s="2181"/>
      <c r="CRS72" s="2182"/>
      <c r="CRT72" s="2182"/>
      <c r="CRU72" s="2182"/>
      <c r="CRV72" s="2182"/>
      <c r="CRW72" s="2182"/>
      <c r="CRX72" s="2181"/>
      <c r="CRY72" s="2182"/>
      <c r="CRZ72" s="2182"/>
      <c r="CSA72" s="2182"/>
      <c r="CSB72" s="2182"/>
      <c r="CSC72" s="2182"/>
      <c r="CSD72" s="2181"/>
      <c r="CSE72" s="2182"/>
      <c r="CSF72" s="2182"/>
      <c r="CSG72" s="2182"/>
      <c r="CSH72" s="2182"/>
      <c r="CSI72" s="2182"/>
      <c r="CSJ72" s="2181"/>
      <c r="CSK72" s="2182"/>
      <c r="CSL72" s="2182"/>
      <c r="CSM72" s="2182"/>
      <c r="CSN72" s="2182"/>
      <c r="CSO72" s="2182"/>
      <c r="CSP72" s="2181"/>
      <c r="CSQ72" s="2182"/>
      <c r="CSR72" s="2182"/>
      <c r="CSS72" s="2182"/>
      <c r="CST72" s="2182"/>
      <c r="CSU72" s="2182"/>
      <c r="CSV72" s="2181"/>
      <c r="CSW72" s="2182"/>
      <c r="CSX72" s="2182"/>
      <c r="CSY72" s="2182"/>
      <c r="CSZ72" s="2182"/>
      <c r="CTA72" s="2182"/>
      <c r="CTB72" s="2181"/>
      <c r="CTC72" s="2182"/>
      <c r="CTD72" s="2182"/>
      <c r="CTE72" s="2182"/>
      <c r="CTF72" s="2182"/>
      <c r="CTG72" s="2182"/>
      <c r="CTH72" s="2181"/>
      <c r="CTI72" s="2182"/>
      <c r="CTJ72" s="2182"/>
      <c r="CTK72" s="2182"/>
      <c r="CTL72" s="2182"/>
      <c r="CTM72" s="2182"/>
      <c r="CTN72" s="2181"/>
      <c r="CTO72" s="2182"/>
      <c r="CTP72" s="2182"/>
      <c r="CTQ72" s="2182"/>
      <c r="CTR72" s="2182"/>
      <c r="CTS72" s="2182"/>
      <c r="CTT72" s="2181"/>
      <c r="CTU72" s="2182"/>
      <c r="CTV72" s="2182"/>
      <c r="CTW72" s="2182"/>
      <c r="CTX72" s="2182"/>
      <c r="CTY72" s="2182"/>
      <c r="CTZ72" s="2181"/>
      <c r="CUA72" s="2182"/>
      <c r="CUB72" s="2182"/>
      <c r="CUC72" s="2182"/>
      <c r="CUD72" s="2182"/>
      <c r="CUE72" s="2182"/>
      <c r="CUF72" s="2181"/>
      <c r="CUG72" s="2182"/>
      <c r="CUH72" s="2182"/>
      <c r="CUI72" s="2182"/>
      <c r="CUJ72" s="2182"/>
      <c r="CUK72" s="2182"/>
      <c r="CUL72" s="2181"/>
      <c r="CUM72" s="2182"/>
      <c r="CUN72" s="2182"/>
      <c r="CUO72" s="2182"/>
      <c r="CUP72" s="2182"/>
      <c r="CUQ72" s="2182"/>
      <c r="CUR72" s="2181"/>
      <c r="CUS72" s="2182"/>
      <c r="CUT72" s="2182"/>
      <c r="CUU72" s="2182"/>
      <c r="CUV72" s="2182"/>
      <c r="CUW72" s="2182"/>
      <c r="CUX72" s="2181"/>
      <c r="CUY72" s="2182"/>
      <c r="CUZ72" s="2182"/>
      <c r="CVA72" s="2182"/>
      <c r="CVB72" s="2182"/>
      <c r="CVC72" s="2182"/>
      <c r="CVD72" s="2181"/>
      <c r="CVE72" s="2182"/>
      <c r="CVF72" s="2182"/>
      <c r="CVG72" s="2182"/>
      <c r="CVH72" s="2182"/>
      <c r="CVI72" s="2182"/>
      <c r="CVJ72" s="2181"/>
      <c r="CVK72" s="2182"/>
      <c r="CVL72" s="2182"/>
      <c r="CVM72" s="2182"/>
      <c r="CVN72" s="2182"/>
      <c r="CVO72" s="2182"/>
      <c r="CVP72" s="2181"/>
      <c r="CVQ72" s="2182"/>
      <c r="CVR72" s="2182"/>
      <c r="CVS72" s="2182"/>
      <c r="CVT72" s="2182"/>
      <c r="CVU72" s="2182"/>
      <c r="CVV72" s="2181"/>
      <c r="CVW72" s="2182"/>
      <c r="CVX72" s="2182"/>
      <c r="CVY72" s="2182"/>
      <c r="CVZ72" s="2182"/>
      <c r="CWA72" s="2182"/>
      <c r="CWB72" s="2181"/>
      <c r="CWC72" s="2182"/>
      <c r="CWD72" s="2182"/>
      <c r="CWE72" s="2182"/>
      <c r="CWF72" s="2182"/>
      <c r="CWG72" s="2182"/>
      <c r="CWH72" s="2181"/>
      <c r="CWI72" s="2182"/>
      <c r="CWJ72" s="2182"/>
      <c r="CWK72" s="2182"/>
      <c r="CWL72" s="2182"/>
      <c r="CWM72" s="2182"/>
      <c r="CWN72" s="2181"/>
      <c r="CWO72" s="2182"/>
      <c r="CWP72" s="2182"/>
      <c r="CWQ72" s="2182"/>
      <c r="CWR72" s="2182"/>
      <c r="CWS72" s="2182"/>
      <c r="CWT72" s="2181"/>
      <c r="CWU72" s="2182"/>
      <c r="CWV72" s="2182"/>
      <c r="CWW72" s="2182"/>
      <c r="CWX72" s="2182"/>
      <c r="CWY72" s="2182"/>
      <c r="CWZ72" s="2181"/>
      <c r="CXA72" s="2182"/>
      <c r="CXB72" s="2182"/>
      <c r="CXC72" s="2182"/>
      <c r="CXD72" s="2182"/>
      <c r="CXE72" s="2182"/>
      <c r="CXF72" s="2181"/>
      <c r="CXG72" s="2182"/>
      <c r="CXH72" s="2182"/>
      <c r="CXI72" s="2182"/>
      <c r="CXJ72" s="2182"/>
      <c r="CXK72" s="2182"/>
      <c r="CXL72" s="2181"/>
      <c r="CXM72" s="2182"/>
      <c r="CXN72" s="2182"/>
      <c r="CXO72" s="2182"/>
      <c r="CXP72" s="2182"/>
      <c r="CXQ72" s="2182"/>
      <c r="CXR72" s="2181"/>
      <c r="CXS72" s="2182"/>
      <c r="CXT72" s="2182"/>
      <c r="CXU72" s="2182"/>
      <c r="CXV72" s="2182"/>
      <c r="CXW72" s="2182"/>
      <c r="CXX72" s="2181"/>
      <c r="CXY72" s="2182"/>
      <c r="CXZ72" s="2182"/>
      <c r="CYA72" s="2182"/>
      <c r="CYB72" s="2182"/>
      <c r="CYC72" s="2182"/>
      <c r="CYD72" s="2181"/>
      <c r="CYE72" s="2182"/>
      <c r="CYF72" s="2182"/>
      <c r="CYG72" s="2182"/>
      <c r="CYH72" s="2182"/>
      <c r="CYI72" s="2182"/>
      <c r="CYJ72" s="2181"/>
      <c r="CYK72" s="2182"/>
      <c r="CYL72" s="2182"/>
      <c r="CYM72" s="2182"/>
      <c r="CYN72" s="2182"/>
      <c r="CYO72" s="2182"/>
      <c r="CYP72" s="2181"/>
      <c r="CYQ72" s="2182"/>
      <c r="CYR72" s="2182"/>
      <c r="CYS72" s="2182"/>
      <c r="CYT72" s="2182"/>
      <c r="CYU72" s="2182"/>
      <c r="CYV72" s="2181"/>
      <c r="CYW72" s="2182"/>
      <c r="CYX72" s="2182"/>
      <c r="CYY72" s="2182"/>
      <c r="CYZ72" s="2182"/>
      <c r="CZA72" s="2182"/>
      <c r="CZB72" s="2181"/>
      <c r="CZC72" s="2182"/>
      <c r="CZD72" s="2182"/>
      <c r="CZE72" s="2182"/>
      <c r="CZF72" s="2182"/>
      <c r="CZG72" s="2182"/>
      <c r="CZH72" s="2181"/>
      <c r="CZI72" s="2182"/>
      <c r="CZJ72" s="2182"/>
      <c r="CZK72" s="2182"/>
      <c r="CZL72" s="2182"/>
      <c r="CZM72" s="2182"/>
      <c r="CZN72" s="2181"/>
      <c r="CZO72" s="2182"/>
      <c r="CZP72" s="2182"/>
      <c r="CZQ72" s="2182"/>
      <c r="CZR72" s="2182"/>
      <c r="CZS72" s="2182"/>
      <c r="CZT72" s="2181"/>
      <c r="CZU72" s="2182"/>
      <c r="CZV72" s="2182"/>
      <c r="CZW72" s="2182"/>
      <c r="CZX72" s="2182"/>
      <c r="CZY72" s="2182"/>
      <c r="CZZ72" s="2181"/>
      <c r="DAA72" s="2182"/>
      <c r="DAB72" s="2182"/>
      <c r="DAC72" s="2182"/>
      <c r="DAD72" s="2182"/>
      <c r="DAE72" s="2182"/>
      <c r="DAF72" s="2181"/>
      <c r="DAG72" s="2182"/>
      <c r="DAH72" s="2182"/>
      <c r="DAI72" s="2182"/>
      <c r="DAJ72" s="2182"/>
      <c r="DAK72" s="2182"/>
      <c r="DAL72" s="2181"/>
      <c r="DAM72" s="2182"/>
      <c r="DAN72" s="2182"/>
      <c r="DAO72" s="2182"/>
      <c r="DAP72" s="2182"/>
      <c r="DAQ72" s="2182"/>
      <c r="DAR72" s="2181"/>
      <c r="DAS72" s="2182"/>
      <c r="DAT72" s="2182"/>
      <c r="DAU72" s="2182"/>
      <c r="DAV72" s="2182"/>
      <c r="DAW72" s="2182"/>
      <c r="DAX72" s="2181"/>
      <c r="DAY72" s="2182"/>
      <c r="DAZ72" s="2182"/>
      <c r="DBA72" s="2182"/>
      <c r="DBB72" s="2182"/>
      <c r="DBC72" s="2182"/>
      <c r="DBD72" s="2181"/>
      <c r="DBE72" s="2182"/>
      <c r="DBF72" s="2182"/>
      <c r="DBG72" s="2182"/>
      <c r="DBH72" s="2182"/>
      <c r="DBI72" s="2182"/>
      <c r="DBJ72" s="2181"/>
      <c r="DBK72" s="2182"/>
      <c r="DBL72" s="2182"/>
      <c r="DBM72" s="2182"/>
      <c r="DBN72" s="2182"/>
      <c r="DBO72" s="2182"/>
      <c r="DBP72" s="2181"/>
      <c r="DBQ72" s="2182"/>
      <c r="DBR72" s="2182"/>
      <c r="DBS72" s="2182"/>
      <c r="DBT72" s="2182"/>
      <c r="DBU72" s="2182"/>
      <c r="DBV72" s="2181"/>
      <c r="DBW72" s="2182"/>
      <c r="DBX72" s="2182"/>
      <c r="DBY72" s="2182"/>
      <c r="DBZ72" s="2182"/>
      <c r="DCA72" s="2182"/>
      <c r="DCB72" s="2181"/>
      <c r="DCC72" s="2182"/>
      <c r="DCD72" s="2182"/>
      <c r="DCE72" s="2182"/>
      <c r="DCF72" s="2182"/>
      <c r="DCG72" s="2182"/>
      <c r="DCH72" s="2181"/>
      <c r="DCI72" s="2182"/>
      <c r="DCJ72" s="2182"/>
      <c r="DCK72" s="2182"/>
      <c r="DCL72" s="2182"/>
      <c r="DCM72" s="2182"/>
      <c r="DCN72" s="2181"/>
      <c r="DCO72" s="2182"/>
      <c r="DCP72" s="2182"/>
      <c r="DCQ72" s="2182"/>
      <c r="DCR72" s="2182"/>
      <c r="DCS72" s="2182"/>
      <c r="DCT72" s="2181"/>
      <c r="DCU72" s="2182"/>
      <c r="DCV72" s="2182"/>
      <c r="DCW72" s="2182"/>
      <c r="DCX72" s="2182"/>
      <c r="DCY72" s="2182"/>
      <c r="DCZ72" s="2181"/>
      <c r="DDA72" s="2182"/>
      <c r="DDB72" s="2182"/>
      <c r="DDC72" s="2182"/>
      <c r="DDD72" s="2182"/>
      <c r="DDE72" s="2182"/>
      <c r="DDF72" s="2181"/>
      <c r="DDG72" s="2182"/>
      <c r="DDH72" s="2182"/>
      <c r="DDI72" s="2182"/>
      <c r="DDJ72" s="2182"/>
      <c r="DDK72" s="2182"/>
      <c r="DDL72" s="2181"/>
      <c r="DDM72" s="2182"/>
      <c r="DDN72" s="2182"/>
      <c r="DDO72" s="2182"/>
      <c r="DDP72" s="2182"/>
      <c r="DDQ72" s="2182"/>
      <c r="DDR72" s="2181"/>
      <c r="DDS72" s="2182"/>
      <c r="DDT72" s="2182"/>
      <c r="DDU72" s="2182"/>
      <c r="DDV72" s="2182"/>
      <c r="DDW72" s="2182"/>
      <c r="DDX72" s="2181"/>
      <c r="DDY72" s="2182"/>
      <c r="DDZ72" s="2182"/>
      <c r="DEA72" s="2182"/>
      <c r="DEB72" s="2182"/>
      <c r="DEC72" s="2182"/>
      <c r="DED72" s="2181"/>
      <c r="DEE72" s="2182"/>
      <c r="DEF72" s="2182"/>
      <c r="DEG72" s="2182"/>
      <c r="DEH72" s="2182"/>
      <c r="DEI72" s="2182"/>
      <c r="DEJ72" s="2181"/>
      <c r="DEK72" s="2182"/>
      <c r="DEL72" s="2182"/>
      <c r="DEM72" s="2182"/>
      <c r="DEN72" s="2182"/>
      <c r="DEO72" s="2182"/>
      <c r="DEP72" s="2181"/>
      <c r="DEQ72" s="2182"/>
      <c r="DER72" s="2182"/>
      <c r="DES72" s="2182"/>
      <c r="DET72" s="2182"/>
      <c r="DEU72" s="2182"/>
      <c r="DEV72" s="2181"/>
      <c r="DEW72" s="2182"/>
      <c r="DEX72" s="2182"/>
      <c r="DEY72" s="2182"/>
      <c r="DEZ72" s="2182"/>
      <c r="DFA72" s="2182"/>
      <c r="DFB72" s="2181"/>
      <c r="DFC72" s="2182"/>
      <c r="DFD72" s="2182"/>
      <c r="DFE72" s="2182"/>
      <c r="DFF72" s="2182"/>
      <c r="DFG72" s="2182"/>
      <c r="DFH72" s="2181"/>
      <c r="DFI72" s="2182"/>
      <c r="DFJ72" s="2182"/>
      <c r="DFK72" s="2182"/>
      <c r="DFL72" s="2182"/>
      <c r="DFM72" s="2182"/>
      <c r="DFN72" s="2181"/>
      <c r="DFO72" s="2182"/>
      <c r="DFP72" s="2182"/>
      <c r="DFQ72" s="2182"/>
      <c r="DFR72" s="2182"/>
      <c r="DFS72" s="2182"/>
      <c r="DFT72" s="2181"/>
      <c r="DFU72" s="2182"/>
      <c r="DFV72" s="2182"/>
      <c r="DFW72" s="2182"/>
      <c r="DFX72" s="2182"/>
      <c r="DFY72" s="2182"/>
      <c r="DFZ72" s="2181"/>
      <c r="DGA72" s="2182"/>
      <c r="DGB72" s="2182"/>
      <c r="DGC72" s="2182"/>
      <c r="DGD72" s="2182"/>
      <c r="DGE72" s="2182"/>
      <c r="DGF72" s="2181"/>
      <c r="DGG72" s="2182"/>
      <c r="DGH72" s="2182"/>
      <c r="DGI72" s="2182"/>
      <c r="DGJ72" s="2182"/>
      <c r="DGK72" s="2182"/>
      <c r="DGL72" s="2181"/>
      <c r="DGM72" s="2182"/>
      <c r="DGN72" s="2182"/>
      <c r="DGO72" s="2182"/>
      <c r="DGP72" s="2182"/>
      <c r="DGQ72" s="2182"/>
      <c r="DGR72" s="2181"/>
      <c r="DGS72" s="2182"/>
      <c r="DGT72" s="2182"/>
      <c r="DGU72" s="2182"/>
      <c r="DGV72" s="2182"/>
      <c r="DGW72" s="2182"/>
      <c r="DGX72" s="2181"/>
      <c r="DGY72" s="2182"/>
      <c r="DGZ72" s="2182"/>
      <c r="DHA72" s="2182"/>
      <c r="DHB72" s="2182"/>
      <c r="DHC72" s="2182"/>
      <c r="DHD72" s="2181"/>
      <c r="DHE72" s="2182"/>
      <c r="DHF72" s="2182"/>
      <c r="DHG72" s="2182"/>
      <c r="DHH72" s="2182"/>
      <c r="DHI72" s="2182"/>
      <c r="DHJ72" s="2181"/>
      <c r="DHK72" s="2182"/>
      <c r="DHL72" s="2182"/>
      <c r="DHM72" s="2182"/>
      <c r="DHN72" s="2182"/>
      <c r="DHO72" s="2182"/>
      <c r="DHP72" s="2181"/>
      <c r="DHQ72" s="2182"/>
      <c r="DHR72" s="2182"/>
      <c r="DHS72" s="2182"/>
      <c r="DHT72" s="2182"/>
      <c r="DHU72" s="2182"/>
      <c r="DHV72" s="2181"/>
      <c r="DHW72" s="2182"/>
      <c r="DHX72" s="2182"/>
      <c r="DHY72" s="2182"/>
      <c r="DHZ72" s="2182"/>
      <c r="DIA72" s="2182"/>
      <c r="DIB72" s="2181"/>
      <c r="DIC72" s="2182"/>
      <c r="DID72" s="2182"/>
      <c r="DIE72" s="2182"/>
      <c r="DIF72" s="2182"/>
      <c r="DIG72" s="2182"/>
      <c r="DIH72" s="2181"/>
      <c r="DII72" s="2182"/>
      <c r="DIJ72" s="2182"/>
      <c r="DIK72" s="2182"/>
      <c r="DIL72" s="2182"/>
      <c r="DIM72" s="2182"/>
      <c r="DIN72" s="2181"/>
      <c r="DIO72" s="2182"/>
      <c r="DIP72" s="2182"/>
      <c r="DIQ72" s="2182"/>
      <c r="DIR72" s="2182"/>
      <c r="DIS72" s="2182"/>
      <c r="DIT72" s="2181"/>
      <c r="DIU72" s="2182"/>
      <c r="DIV72" s="2182"/>
      <c r="DIW72" s="2182"/>
      <c r="DIX72" s="2182"/>
      <c r="DIY72" s="2182"/>
      <c r="DIZ72" s="2181"/>
      <c r="DJA72" s="2182"/>
      <c r="DJB72" s="2182"/>
      <c r="DJC72" s="2182"/>
      <c r="DJD72" s="2182"/>
      <c r="DJE72" s="2182"/>
      <c r="DJF72" s="2181"/>
      <c r="DJG72" s="2182"/>
      <c r="DJH72" s="2182"/>
      <c r="DJI72" s="2182"/>
      <c r="DJJ72" s="2182"/>
      <c r="DJK72" s="2182"/>
      <c r="DJL72" s="2181"/>
      <c r="DJM72" s="2182"/>
      <c r="DJN72" s="2182"/>
      <c r="DJO72" s="2182"/>
      <c r="DJP72" s="2182"/>
      <c r="DJQ72" s="2182"/>
      <c r="DJR72" s="2181"/>
      <c r="DJS72" s="2182"/>
      <c r="DJT72" s="2182"/>
      <c r="DJU72" s="2182"/>
      <c r="DJV72" s="2182"/>
      <c r="DJW72" s="2182"/>
      <c r="DJX72" s="2181"/>
      <c r="DJY72" s="2182"/>
      <c r="DJZ72" s="2182"/>
      <c r="DKA72" s="2182"/>
      <c r="DKB72" s="2182"/>
      <c r="DKC72" s="2182"/>
      <c r="DKD72" s="2181"/>
      <c r="DKE72" s="2182"/>
      <c r="DKF72" s="2182"/>
      <c r="DKG72" s="2182"/>
      <c r="DKH72" s="2182"/>
      <c r="DKI72" s="2182"/>
      <c r="DKJ72" s="2181"/>
      <c r="DKK72" s="2182"/>
      <c r="DKL72" s="2182"/>
      <c r="DKM72" s="2182"/>
      <c r="DKN72" s="2182"/>
      <c r="DKO72" s="2182"/>
      <c r="DKP72" s="2181"/>
      <c r="DKQ72" s="2182"/>
      <c r="DKR72" s="2182"/>
      <c r="DKS72" s="2182"/>
      <c r="DKT72" s="2182"/>
      <c r="DKU72" s="2182"/>
      <c r="DKV72" s="2181"/>
      <c r="DKW72" s="2182"/>
      <c r="DKX72" s="2182"/>
      <c r="DKY72" s="2182"/>
      <c r="DKZ72" s="2182"/>
      <c r="DLA72" s="2182"/>
      <c r="DLB72" s="2181"/>
      <c r="DLC72" s="2182"/>
      <c r="DLD72" s="2182"/>
      <c r="DLE72" s="2182"/>
      <c r="DLF72" s="2182"/>
      <c r="DLG72" s="2182"/>
      <c r="DLH72" s="2181"/>
      <c r="DLI72" s="2182"/>
      <c r="DLJ72" s="2182"/>
      <c r="DLK72" s="2182"/>
      <c r="DLL72" s="2182"/>
      <c r="DLM72" s="2182"/>
      <c r="DLN72" s="2181"/>
      <c r="DLO72" s="2182"/>
      <c r="DLP72" s="2182"/>
      <c r="DLQ72" s="2182"/>
      <c r="DLR72" s="2182"/>
      <c r="DLS72" s="2182"/>
      <c r="DLT72" s="2181"/>
      <c r="DLU72" s="2182"/>
      <c r="DLV72" s="2182"/>
      <c r="DLW72" s="2182"/>
      <c r="DLX72" s="2182"/>
      <c r="DLY72" s="2182"/>
      <c r="DLZ72" s="2181"/>
      <c r="DMA72" s="2182"/>
      <c r="DMB72" s="2182"/>
      <c r="DMC72" s="2182"/>
      <c r="DMD72" s="2182"/>
      <c r="DME72" s="2182"/>
      <c r="DMF72" s="2181"/>
      <c r="DMG72" s="2182"/>
      <c r="DMH72" s="2182"/>
      <c r="DMI72" s="2182"/>
      <c r="DMJ72" s="2182"/>
      <c r="DMK72" s="2182"/>
      <c r="DML72" s="2181"/>
      <c r="DMM72" s="2182"/>
      <c r="DMN72" s="2182"/>
      <c r="DMO72" s="2182"/>
      <c r="DMP72" s="2182"/>
      <c r="DMQ72" s="2182"/>
      <c r="DMR72" s="2181"/>
      <c r="DMS72" s="2182"/>
      <c r="DMT72" s="2182"/>
      <c r="DMU72" s="2182"/>
      <c r="DMV72" s="2182"/>
      <c r="DMW72" s="2182"/>
      <c r="DMX72" s="2181"/>
      <c r="DMY72" s="2182"/>
      <c r="DMZ72" s="2182"/>
      <c r="DNA72" s="2182"/>
      <c r="DNB72" s="2182"/>
      <c r="DNC72" s="2182"/>
      <c r="DND72" s="2181"/>
      <c r="DNE72" s="2182"/>
      <c r="DNF72" s="2182"/>
      <c r="DNG72" s="2182"/>
      <c r="DNH72" s="2182"/>
      <c r="DNI72" s="2182"/>
      <c r="DNJ72" s="2181"/>
      <c r="DNK72" s="2182"/>
      <c r="DNL72" s="2182"/>
      <c r="DNM72" s="2182"/>
      <c r="DNN72" s="2182"/>
      <c r="DNO72" s="2182"/>
      <c r="DNP72" s="2181"/>
      <c r="DNQ72" s="2182"/>
      <c r="DNR72" s="2182"/>
      <c r="DNS72" s="2182"/>
      <c r="DNT72" s="2182"/>
      <c r="DNU72" s="2182"/>
      <c r="DNV72" s="2181"/>
      <c r="DNW72" s="2182"/>
      <c r="DNX72" s="2182"/>
      <c r="DNY72" s="2182"/>
      <c r="DNZ72" s="2182"/>
      <c r="DOA72" s="2182"/>
      <c r="DOB72" s="2181"/>
      <c r="DOC72" s="2182"/>
      <c r="DOD72" s="2182"/>
      <c r="DOE72" s="2182"/>
      <c r="DOF72" s="2182"/>
      <c r="DOG72" s="2182"/>
      <c r="DOH72" s="2181"/>
      <c r="DOI72" s="2182"/>
      <c r="DOJ72" s="2182"/>
      <c r="DOK72" s="2182"/>
      <c r="DOL72" s="2182"/>
      <c r="DOM72" s="2182"/>
      <c r="DON72" s="2181"/>
      <c r="DOO72" s="2182"/>
      <c r="DOP72" s="2182"/>
      <c r="DOQ72" s="2182"/>
      <c r="DOR72" s="2182"/>
      <c r="DOS72" s="2182"/>
      <c r="DOT72" s="2181"/>
      <c r="DOU72" s="2182"/>
      <c r="DOV72" s="2182"/>
      <c r="DOW72" s="2182"/>
      <c r="DOX72" s="2182"/>
      <c r="DOY72" s="2182"/>
      <c r="DOZ72" s="2181"/>
      <c r="DPA72" s="2182"/>
      <c r="DPB72" s="2182"/>
      <c r="DPC72" s="2182"/>
      <c r="DPD72" s="2182"/>
      <c r="DPE72" s="2182"/>
      <c r="DPF72" s="2181"/>
      <c r="DPG72" s="2182"/>
      <c r="DPH72" s="2182"/>
      <c r="DPI72" s="2182"/>
      <c r="DPJ72" s="2182"/>
      <c r="DPK72" s="2182"/>
      <c r="DPL72" s="2181"/>
      <c r="DPM72" s="2182"/>
      <c r="DPN72" s="2182"/>
      <c r="DPO72" s="2182"/>
      <c r="DPP72" s="2182"/>
      <c r="DPQ72" s="2182"/>
      <c r="DPR72" s="2181"/>
      <c r="DPS72" s="2182"/>
      <c r="DPT72" s="2182"/>
      <c r="DPU72" s="2182"/>
      <c r="DPV72" s="2182"/>
      <c r="DPW72" s="2182"/>
      <c r="DPX72" s="2181"/>
      <c r="DPY72" s="2182"/>
      <c r="DPZ72" s="2182"/>
      <c r="DQA72" s="2182"/>
      <c r="DQB72" s="2182"/>
      <c r="DQC72" s="2182"/>
      <c r="DQD72" s="2181"/>
      <c r="DQE72" s="2182"/>
      <c r="DQF72" s="2182"/>
      <c r="DQG72" s="2182"/>
      <c r="DQH72" s="2182"/>
      <c r="DQI72" s="2182"/>
      <c r="DQJ72" s="2181"/>
      <c r="DQK72" s="2182"/>
      <c r="DQL72" s="2182"/>
      <c r="DQM72" s="2182"/>
      <c r="DQN72" s="2182"/>
      <c r="DQO72" s="2182"/>
      <c r="DQP72" s="2181"/>
      <c r="DQQ72" s="2182"/>
      <c r="DQR72" s="2182"/>
      <c r="DQS72" s="2182"/>
      <c r="DQT72" s="2182"/>
      <c r="DQU72" s="2182"/>
      <c r="DQV72" s="2181"/>
      <c r="DQW72" s="2182"/>
      <c r="DQX72" s="2182"/>
      <c r="DQY72" s="2182"/>
      <c r="DQZ72" s="2182"/>
      <c r="DRA72" s="2182"/>
      <c r="DRB72" s="2181"/>
      <c r="DRC72" s="2182"/>
      <c r="DRD72" s="2182"/>
      <c r="DRE72" s="2182"/>
      <c r="DRF72" s="2182"/>
      <c r="DRG72" s="2182"/>
      <c r="DRH72" s="2181"/>
      <c r="DRI72" s="2182"/>
      <c r="DRJ72" s="2182"/>
      <c r="DRK72" s="2182"/>
      <c r="DRL72" s="2182"/>
      <c r="DRM72" s="2182"/>
      <c r="DRN72" s="2181"/>
      <c r="DRO72" s="2182"/>
      <c r="DRP72" s="2182"/>
      <c r="DRQ72" s="2182"/>
      <c r="DRR72" s="2182"/>
      <c r="DRS72" s="2182"/>
      <c r="DRT72" s="2181"/>
      <c r="DRU72" s="2182"/>
      <c r="DRV72" s="2182"/>
      <c r="DRW72" s="2182"/>
      <c r="DRX72" s="2182"/>
      <c r="DRY72" s="2182"/>
      <c r="DRZ72" s="2181"/>
      <c r="DSA72" s="2182"/>
      <c r="DSB72" s="2182"/>
      <c r="DSC72" s="2182"/>
      <c r="DSD72" s="2182"/>
      <c r="DSE72" s="2182"/>
      <c r="DSF72" s="2181"/>
      <c r="DSG72" s="2182"/>
      <c r="DSH72" s="2182"/>
      <c r="DSI72" s="2182"/>
      <c r="DSJ72" s="2182"/>
      <c r="DSK72" s="2182"/>
      <c r="DSL72" s="2181"/>
      <c r="DSM72" s="2182"/>
      <c r="DSN72" s="2182"/>
      <c r="DSO72" s="2182"/>
      <c r="DSP72" s="2182"/>
      <c r="DSQ72" s="2182"/>
      <c r="DSR72" s="2181"/>
      <c r="DSS72" s="2182"/>
      <c r="DST72" s="2182"/>
      <c r="DSU72" s="2182"/>
      <c r="DSV72" s="2182"/>
      <c r="DSW72" s="2182"/>
      <c r="DSX72" s="2181"/>
      <c r="DSY72" s="2182"/>
      <c r="DSZ72" s="2182"/>
      <c r="DTA72" s="2182"/>
      <c r="DTB72" s="2182"/>
      <c r="DTC72" s="2182"/>
      <c r="DTD72" s="2181"/>
      <c r="DTE72" s="2182"/>
      <c r="DTF72" s="2182"/>
      <c r="DTG72" s="2182"/>
      <c r="DTH72" s="2182"/>
      <c r="DTI72" s="2182"/>
      <c r="DTJ72" s="2181"/>
      <c r="DTK72" s="2182"/>
      <c r="DTL72" s="2182"/>
      <c r="DTM72" s="2182"/>
      <c r="DTN72" s="2182"/>
      <c r="DTO72" s="2182"/>
      <c r="DTP72" s="2181"/>
      <c r="DTQ72" s="2182"/>
      <c r="DTR72" s="2182"/>
      <c r="DTS72" s="2182"/>
      <c r="DTT72" s="2182"/>
      <c r="DTU72" s="2182"/>
      <c r="DTV72" s="2181"/>
      <c r="DTW72" s="2182"/>
      <c r="DTX72" s="2182"/>
      <c r="DTY72" s="2182"/>
      <c r="DTZ72" s="2182"/>
      <c r="DUA72" s="2182"/>
      <c r="DUB72" s="2181"/>
      <c r="DUC72" s="2182"/>
      <c r="DUD72" s="2182"/>
      <c r="DUE72" s="2182"/>
      <c r="DUF72" s="2182"/>
      <c r="DUG72" s="2182"/>
      <c r="DUH72" s="2181"/>
      <c r="DUI72" s="2182"/>
      <c r="DUJ72" s="2182"/>
      <c r="DUK72" s="2182"/>
      <c r="DUL72" s="2182"/>
      <c r="DUM72" s="2182"/>
      <c r="DUN72" s="2181"/>
      <c r="DUO72" s="2182"/>
      <c r="DUP72" s="2182"/>
      <c r="DUQ72" s="2182"/>
      <c r="DUR72" s="2182"/>
      <c r="DUS72" s="2182"/>
      <c r="DUT72" s="2181"/>
      <c r="DUU72" s="2182"/>
      <c r="DUV72" s="2182"/>
      <c r="DUW72" s="2182"/>
      <c r="DUX72" s="2182"/>
      <c r="DUY72" s="2182"/>
      <c r="DUZ72" s="2181"/>
      <c r="DVA72" s="2182"/>
      <c r="DVB72" s="2182"/>
      <c r="DVC72" s="2182"/>
      <c r="DVD72" s="2182"/>
      <c r="DVE72" s="2182"/>
      <c r="DVF72" s="2181"/>
      <c r="DVG72" s="2182"/>
      <c r="DVH72" s="2182"/>
      <c r="DVI72" s="2182"/>
      <c r="DVJ72" s="2182"/>
      <c r="DVK72" s="2182"/>
      <c r="DVL72" s="2181"/>
      <c r="DVM72" s="2182"/>
      <c r="DVN72" s="2182"/>
      <c r="DVO72" s="2182"/>
      <c r="DVP72" s="2182"/>
      <c r="DVQ72" s="2182"/>
      <c r="DVR72" s="2181"/>
      <c r="DVS72" s="2182"/>
      <c r="DVT72" s="2182"/>
      <c r="DVU72" s="2182"/>
      <c r="DVV72" s="2182"/>
      <c r="DVW72" s="2182"/>
      <c r="DVX72" s="2181"/>
      <c r="DVY72" s="2182"/>
      <c r="DVZ72" s="2182"/>
      <c r="DWA72" s="2182"/>
      <c r="DWB72" s="2182"/>
      <c r="DWC72" s="2182"/>
      <c r="DWD72" s="2181"/>
      <c r="DWE72" s="2182"/>
      <c r="DWF72" s="2182"/>
      <c r="DWG72" s="2182"/>
      <c r="DWH72" s="2182"/>
      <c r="DWI72" s="2182"/>
      <c r="DWJ72" s="2181"/>
      <c r="DWK72" s="2182"/>
      <c r="DWL72" s="2182"/>
      <c r="DWM72" s="2182"/>
      <c r="DWN72" s="2182"/>
      <c r="DWO72" s="2182"/>
      <c r="DWP72" s="2181"/>
      <c r="DWQ72" s="2182"/>
      <c r="DWR72" s="2182"/>
      <c r="DWS72" s="2182"/>
      <c r="DWT72" s="2182"/>
      <c r="DWU72" s="2182"/>
      <c r="DWV72" s="2181"/>
      <c r="DWW72" s="2182"/>
      <c r="DWX72" s="2182"/>
      <c r="DWY72" s="2182"/>
      <c r="DWZ72" s="2182"/>
      <c r="DXA72" s="2182"/>
      <c r="DXB72" s="2181"/>
      <c r="DXC72" s="2182"/>
      <c r="DXD72" s="2182"/>
      <c r="DXE72" s="2182"/>
      <c r="DXF72" s="2182"/>
      <c r="DXG72" s="2182"/>
      <c r="DXH72" s="2181"/>
      <c r="DXI72" s="2182"/>
      <c r="DXJ72" s="2182"/>
      <c r="DXK72" s="2182"/>
      <c r="DXL72" s="2182"/>
      <c r="DXM72" s="2182"/>
      <c r="DXN72" s="2181"/>
      <c r="DXO72" s="2182"/>
      <c r="DXP72" s="2182"/>
      <c r="DXQ72" s="2182"/>
      <c r="DXR72" s="2182"/>
      <c r="DXS72" s="2182"/>
      <c r="DXT72" s="2181"/>
      <c r="DXU72" s="2182"/>
      <c r="DXV72" s="2182"/>
      <c r="DXW72" s="2182"/>
      <c r="DXX72" s="2182"/>
      <c r="DXY72" s="2182"/>
      <c r="DXZ72" s="2181"/>
      <c r="DYA72" s="2182"/>
      <c r="DYB72" s="2182"/>
      <c r="DYC72" s="2182"/>
      <c r="DYD72" s="2182"/>
      <c r="DYE72" s="2182"/>
      <c r="DYF72" s="2181"/>
      <c r="DYG72" s="2182"/>
      <c r="DYH72" s="2182"/>
      <c r="DYI72" s="2182"/>
      <c r="DYJ72" s="2182"/>
      <c r="DYK72" s="2182"/>
      <c r="DYL72" s="2181"/>
      <c r="DYM72" s="2182"/>
      <c r="DYN72" s="2182"/>
      <c r="DYO72" s="2182"/>
      <c r="DYP72" s="2182"/>
      <c r="DYQ72" s="2182"/>
      <c r="DYR72" s="2181"/>
      <c r="DYS72" s="2182"/>
      <c r="DYT72" s="2182"/>
      <c r="DYU72" s="2182"/>
      <c r="DYV72" s="2182"/>
      <c r="DYW72" s="2182"/>
      <c r="DYX72" s="2181"/>
      <c r="DYY72" s="2182"/>
      <c r="DYZ72" s="2182"/>
      <c r="DZA72" s="2182"/>
      <c r="DZB72" s="2182"/>
      <c r="DZC72" s="2182"/>
      <c r="DZD72" s="2181"/>
      <c r="DZE72" s="2182"/>
      <c r="DZF72" s="2182"/>
      <c r="DZG72" s="2182"/>
      <c r="DZH72" s="2182"/>
      <c r="DZI72" s="2182"/>
      <c r="DZJ72" s="2181"/>
      <c r="DZK72" s="2182"/>
      <c r="DZL72" s="2182"/>
      <c r="DZM72" s="2182"/>
      <c r="DZN72" s="2182"/>
      <c r="DZO72" s="2182"/>
      <c r="DZP72" s="2181"/>
      <c r="DZQ72" s="2182"/>
      <c r="DZR72" s="2182"/>
      <c r="DZS72" s="2182"/>
      <c r="DZT72" s="2182"/>
      <c r="DZU72" s="2182"/>
      <c r="DZV72" s="2181"/>
      <c r="DZW72" s="2182"/>
      <c r="DZX72" s="2182"/>
      <c r="DZY72" s="2182"/>
      <c r="DZZ72" s="2182"/>
      <c r="EAA72" s="2182"/>
      <c r="EAB72" s="2181"/>
      <c r="EAC72" s="2182"/>
      <c r="EAD72" s="2182"/>
      <c r="EAE72" s="2182"/>
      <c r="EAF72" s="2182"/>
      <c r="EAG72" s="2182"/>
      <c r="EAH72" s="2181"/>
      <c r="EAI72" s="2182"/>
      <c r="EAJ72" s="2182"/>
      <c r="EAK72" s="2182"/>
      <c r="EAL72" s="2182"/>
      <c r="EAM72" s="2182"/>
      <c r="EAN72" s="2181"/>
      <c r="EAO72" s="2182"/>
      <c r="EAP72" s="2182"/>
      <c r="EAQ72" s="2182"/>
      <c r="EAR72" s="2182"/>
      <c r="EAS72" s="2182"/>
      <c r="EAT72" s="2181"/>
      <c r="EAU72" s="2182"/>
      <c r="EAV72" s="2182"/>
      <c r="EAW72" s="2182"/>
      <c r="EAX72" s="2182"/>
      <c r="EAY72" s="2182"/>
      <c r="EAZ72" s="2181"/>
      <c r="EBA72" s="2182"/>
      <c r="EBB72" s="2182"/>
      <c r="EBC72" s="2182"/>
      <c r="EBD72" s="2182"/>
      <c r="EBE72" s="2182"/>
      <c r="EBF72" s="2181"/>
      <c r="EBG72" s="2182"/>
      <c r="EBH72" s="2182"/>
      <c r="EBI72" s="2182"/>
      <c r="EBJ72" s="2182"/>
      <c r="EBK72" s="2182"/>
      <c r="EBL72" s="2181"/>
      <c r="EBM72" s="2182"/>
      <c r="EBN72" s="2182"/>
      <c r="EBO72" s="2182"/>
      <c r="EBP72" s="2182"/>
      <c r="EBQ72" s="2182"/>
      <c r="EBR72" s="2181"/>
      <c r="EBS72" s="2182"/>
      <c r="EBT72" s="2182"/>
      <c r="EBU72" s="2182"/>
      <c r="EBV72" s="2182"/>
      <c r="EBW72" s="2182"/>
      <c r="EBX72" s="2181"/>
      <c r="EBY72" s="2182"/>
      <c r="EBZ72" s="2182"/>
      <c r="ECA72" s="2182"/>
      <c r="ECB72" s="2182"/>
      <c r="ECC72" s="2182"/>
      <c r="ECD72" s="2181"/>
      <c r="ECE72" s="2182"/>
      <c r="ECF72" s="2182"/>
      <c r="ECG72" s="2182"/>
      <c r="ECH72" s="2182"/>
      <c r="ECI72" s="2182"/>
      <c r="ECJ72" s="2181"/>
      <c r="ECK72" s="2182"/>
      <c r="ECL72" s="2182"/>
      <c r="ECM72" s="2182"/>
      <c r="ECN72" s="2182"/>
      <c r="ECO72" s="2182"/>
      <c r="ECP72" s="2181"/>
      <c r="ECQ72" s="2182"/>
      <c r="ECR72" s="2182"/>
      <c r="ECS72" s="2182"/>
      <c r="ECT72" s="2182"/>
      <c r="ECU72" s="2182"/>
      <c r="ECV72" s="2181"/>
      <c r="ECW72" s="2182"/>
      <c r="ECX72" s="2182"/>
      <c r="ECY72" s="2182"/>
      <c r="ECZ72" s="2182"/>
      <c r="EDA72" s="2182"/>
      <c r="EDB72" s="2181"/>
      <c r="EDC72" s="2182"/>
      <c r="EDD72" s="2182"/>
      <c r="EDE72" s="2182"/>
      <c r="EDF72" s="2182"/>
      <c r="EDG72" s="2182"/>
      <c r="EDH72" s="2181"/>
      <c r="EDI72" s="2182"/>
      <c r="EDJ72" s="2182"/>
      <c r="EDK72" s="2182"/>
      <c r="EDL72" s="2182"/>
      <c r="EDM72" s="2182"/>
      <c r="EDN72" s="2181"/>
      <c r="EDO72" s="2182"/>
      <c r="EDP72" s="2182"/>
      <c r="EDQ72" s="2182"/>
      <c r="EDR72" s="2182"/>
      <c r="EDS72" s="2182"/>
      <c r="EDT72" s="2181"/>
      <c r="EDU72" s="2182"/>
      <c r="EDV72" s="2182"/>
      <c r="EDW72" s="2182"/>
      <c r="EDX72" s="2182"/>
      <c r="EDY72" s="2182"/>
      <c r="EDZ72" s="2181"/>
      <c r="EEA72" s="2182"/>
      <c r="EEB72" s="2182"/>
      <c r="EEC72" s="2182"/>
      <c r="EED72" s="2182"/>
      <c r="EEE72" s="2182"/>
      <c r="EEF72" s="2181"/>
      <c r="EEG72" s="2182"/>
      <c r="EEH72" s="2182"/>
      <c r="EEI72" s="2182"/>
      <c r="EEJ72" s="2182"/>
      <c r="EEK72" s="2182"/>
      <c r="EEL72" s="2181"/>
      <c r="EEM72" s="2182"/>
      <c r="EEN72" s="2182"/>
      <c r="EEO72" s="2182"/>
      <c r="EEP72" s="2182"/>
      <c r="EEQ72" s="2182"/>
      <c r="EER72" s="2181"/>
      <c r="EES72" s="2182"/>
      <c r="EET72" s="2182"/>
      <c r="EEU72" s="2182"/>
      <c r="EEV72" s="2182"/>
      <c r="EEW72" s="2182"/>
      <c r="EEX72" s="2181"/>
      <c r="EEY72" s="2182"/>
      <c r="EEZ72" s="2182"/>
      <c r="EFA72" s="2182"/>
      <c r="EFB72" s="2182"/>
      <c r="EFC72" s="2182"/>
      <c r="EFD72" s="2181"/>
      <c r="EFE72" s="2182"/>
      <c r="EFF72" s="2182"/>
      <c r="EFG72" s="2182"/>
      <c r="EFH72" s="2182"/>
      <c r="EFI72" s="2182"/>
      <c r="EFJ72" s="2181"/>
      <c r="EFK72" s="2182"/>
      <c r="EFL72" s="2182"/>
      <c r="EFM72" s="2182"/>
      <c r="EFN72" s="2182"/>
      <c r="EFO72" s="2182"/>
      <c r="EFP72" s="2181"/>
      <c r="EFQ72" s="2182"/>
      <c r="EFR72" s="2182"/>
      <c r="EFS72" s="2182"/>
      <c r="EFT72" s="2182"/>
      <c r="EFU72" s="2182"/>
      <c r="EFV72" s="2181"/>
      <c r="EFW72" s="2182"/>
      <c r="EFX72" s="2182"/>
      <c r="EFY72" s="2182"/>
      <c r="EFZ72" s="2182"/>
      <c r="EGA72" s="2182"/>
      <c r="EGB72" s="2181"/>
      <c r="EGC72" s="2182"/>
      <c r="EGD72" s="2182"/>
      <c r="EGE72" s="2182"/>
      <c r="EGF72" s="2182"/>
      <c r="EGG72" s="2182"/>
      <c r="EGH72" s="2181"/>
      <c r="EGI72" s="2182"/>
      <c r="EGJ72" s="2182"/>
      <c r="EGK72" s="2182"/>
      <c r="EGL72" s="2182"/>
      <c r="EGM72" s="2182"/>
      <c r="EGN72" s="2181"/>
      <c r="EGO72" s="2182"/>
      <c r="EGP72" s="2182"/>
      <c r="EGQ72" s="2182"/>
      <c r="EGR72" s="2182"/>
      <c r="EGS72" s="2182"/>
      <c r="EGT72" s="2181"/>
      <c r="EGU72" s="2182"/>
      <c r="EGV72" s="2182"/>
      <c r="EGW72" s="2182"/>
      <c r="EGX72" s="2182"/>
      <c r="EGY72" s="2182"/>
      <c r="EGZ72" s="2181"/>
      <c r="EHA72" s="2182"/>
      <c r="EHB72" s="2182"/>
      <c r="EHC72" s="2182"/>
      <c r="EHD72" s="2182"/>
      <c r="EHE72" s="2182"/>
      <c r="EHF72" s="2181"/>
      <c r="EHG72" s="2182"/>
      <c r="EHH72" s="2182"/>
      <c r="EHI72" s="2182"/>
      <c r="EHJ72" s="2182"/>
      <c r="EHK72" s="2182"/>
      <c r="EHL72" s="2181"/>
      <c r="EHM72" s="2182"/>
      <c r="EHN72" s="2182"/>
      <c r="EHO72" s="2182"/>
      <c r="EHP72" s="2182"/>
      <c r="EHQ72" s="2182"/>
      <c r="EHR72" s="2181"/>
      <c r="EHS72" s="2182"/>
      <c r="EHT72" s="2182"/>
      <c r="EHU72" s="2182"/>
      <c r="EHV72" s="2182"/>
      <c r="EHW72" s="2182"/>
      <c r="EHX72" s="2181"/>
      <c r="EHY72" s="2182"/>
      <c r="EHZ72" s="2182"/>
      <c r="EIA72" s="2182"/>
      <c r="EIB72" s="2182"/>
      <c r="EIC72" s="2182"/>
      <c r="EID72" s="2181"/>
      <c r="EIE72" s="2182"/>
      <c r="EIF72" s="2182"/>
      <c r="EIG72" s="2182"/>
      <c r="EIH72" s="2182"/>
      <c r="EII72" s="2182"/>
      <c r="EIJ72" s="2181"/>
      <c r="EIK72" s="2182"/>
      <c r="EIL72" s="2182"/>
      <c r="EIM72" s="2182"/>
      <c r="EIN72" s="2182"/>
      <c r="EIO72" s="2182"/>
      <c r="EIP72" s="2181"/>
      <c r="EIQ72" s="2182"/>
      <c r="EIR72" s="2182"/>
      <c r="EIS72" s="2182"/>
      <c r="EIT72" s="2182"/>
      <c r="EIU72" s="2182"/>
      <c r="EIV72" s="2181"/>
      <c r="EIW72" s="2182"/>
      <c r="EIX72" s="2182"/>
      <c r="EIY72" s="2182"/>
      <c r="EIZ72" s="2182"/>
      <c r="EJA72" s="2182"/>
      <c r="EJB72" s="2181"/>
      <c r="EJC72" s="2182"/>
      <c r="EJD72" s="2182"/>
      <c r="EJE72" s="2182"/>
      <c r="EJF72" s="2182"/>
      <c r="EJG72" s="2182"/>
      <c r="EJH72" s="2181"/>
      <c r="EJI72" s="2182"/>
      <c r="EJJ72" s="2182"/>
      <c r="EJK72" s="2182"/>
      <c r="EJL72" s="2182"/>
      <c r="EJM72" s="2182"/>
      <c r="EJN72" s="2181"/>
      <c r="EJO72" s="2182"/>
      <c r="EJP72" s="2182"/>
      <c r="EJQ72" s="2182"/>
      <c r="EJR72" s="2182"/>
      <c r="EJS72" s="2182"/>
      <c r="EJT72" s="2181"/>
      <c r="EJU72" s="2182"/>
      <c r="EJV72" s="2182"/>
      <c r="EJW72" s="2182"/>
      <c r="EJX72" s="2182"/>
      <c r="EJY72" s="2182"/>
      <c r="EJZ72" s="2181"/>
      <c r="EKA72" s="2182"/>
      <c r="EKB72" s="2182"/>
      <c r="EKC72" s="2182"/>
      <c r="EKD72" s="2182"/>
      <c r="EKE72" s="2182"/>
      <c r="EKF72" s="2181"/>
      <c r="EKG72" s="2182"/>
      <c r="EKH72" s="2182"/>
      <c r="EKI72" s="2182"/>
      <c r="EKJ72" s="2182"/>
      <c r="EKK72" s="2182"/>
      <c r="EKL72" s="2181"/>
      <c r="EKM72" s="2182"/>
      <c r="EKN72" s="2182"/>
      <c r="EKO72" s="2182"/>
      <c r="EKP72" s="2182"/>
      <c r="EKQ72" s="2182"/>
      <c r="EKR72" s="2181"/>
      <c r="EKS72" s="2182"/>
      <c r="EKT72" s="2182"/>
      <c r="EKU72" s="2182"/>
      <c r="EKV72" s="2182"/>
      <c r="EKW72" s="2182"/>
      <c r="EKX72" s="2181"/>
      <c r="EKY72" s="2182"/>
      <c r="EKZ72" s="2182"/>
      <c r="ELA72" s="2182"/>
      <c r="ELB72" s="2182"/>
      <c r="ELC72" s="2182"/>
      <c r="ELD72" s="2181"/>
      <c r="ELE72" s="2182"/>
      <c r="ELF72" s="2182"/>
      <c r="ELG72" s="2182"/>
      <c r="ELH72" s="2182"/>
      <c r="ELI72" s="2182"/>
      <c r="ELJ72" s="2181"/>
      <c r="ELK72" s="2182"/>
      <c r="ELL72" s="2182"/>
      <c r="ELM72" s="2182"/>
      <c r="ELN72" s="2182"/>
      <c r="ELO72" s="2182"/>
      <c r="ELP72" s="2181"/>
      <c r="ELQ72" s="2182"/>
      <c r="ELR72" s="2182"/>
      <c r="ELS72" s="2182"/>
      <c r="ELT72" s="2182"/>
      <c r="ELU72" s="2182"/>
      <c r="ELV72" s="2181"/>
      <c r="ELW72" s="2182"/>
      <c r="ELX72" s="2182"/>
      <c r="ELY72" s="2182"/>
      <c r="ELZ72" s="2182"/>
      <c r="EMA72" s="2182"/>
      <c r="EMB72" s="2181"/>
      <c r="EMC72" s="2182"/>
      <c r="EMD72" s="2182"/>
      <c r="EME72" s="2182"/>
      <c r="EMF72" s="2182"/>
      <c r="EMG72" s="2182"/>
      <c r="EMH72" s="2181"/>
      <c r="EMI72" s="2182"/>
      <c r="EMJ72" s="2182"/>
      <c r="EMK72" s="2182"/>
      <c r="EML72" s="2182"/>
      <c r="EMM72" s="2182"/>
      <c r="EMN72" s="2181"/>
      <c r="EMO72" s="2182"/>
      <c r="EMP72" s="2182"/>
      <c r="EMQ72" s="2182"/>
      <c r="EMR72" s="2182"/>
      <c r="EMS72" s="2182"/>
      <c r="EMT72" s="2181"/>
      <c r="EMU72" s="2182"/>
      <c r="EMV72" s="2182"/>
      <c r="EMW72" s="2182"/>
      <c r="EMX72" s="2182"/>
      <c r="EMY72" s="2182"/>
      <c r="EMZ72" s="2181"/>
      <c r="ENA72" s="2182"/>
      <c r="ENB72" s="2182"/>
      <c r="ENC72" s="2182"/>
      <c r="END72" s="2182"/>
      <c r="ENE72" s="2182"/>
      <c r="ENF72" s="2181"/>
      <c r="ENG72" s="2182"/>
      <c r="ENH72" s="2182"/>
      <c r="ENI72" s="2182"/>
      <c r="ENJ72" s="2182"/>
      <c r="ENK72" s="2182"/>
      <c r="ENL72" s="2181"/>
      <c r="ENM72" s="2182"/>
      <c r="ENN72" s="2182"/>
      <c r="ENO72" s="2182"/>
      <c r="ENP72" s="2182"/>
      <c r="ENQ72" s="2182"/>
      <c r="ENR72" s="2181"/>
      <c r="ENS72" s="2182"/>
      <c r="ENT72" s="2182"/>
      <c r="ENU72" s="2182"/>
      <c r="ENV72" s="2182"/>
      <c r="ENW72" s="2182"/>
      <c r="ENX72" s="2181"/>
      <c r="ENY72" s="2182"/>
      <c r="ENZ72" s="2182"/>
      <c r="EOA72" s="2182"/>
      <c r="EOB72" s="2182"/>
      <c r="EOC72" s="2182"/>
      <c r="EOD72" s="2181"/>
      <c r="EOE72" s="2182"/>
      <c r="EOF72" s="2182"/>
      <c r="EOG72" s="2182"/>
      <c r="EOH72" s="2182"/>
      <c r="EOI72" s="2182"/>
      <c r="EOJ72" s="2181"/>
      <c r="EOK72" s="2182"/>
      <c r="EOL72" s="2182"/>
      <c r="EOM72" s="2182"/>
      <c r="EON72" s="2182"/>
      <c r="EOO72" s="2182"/>
      <c r="EOP72" s="2181"/>
      <c r="EOQ72" s="2182"/>
      <c r="EOR72" s="2182"/>
      <c r="EOS72" s="2182"/>
      <c r="EOT72" s="2182"/>
      <c r="EOU72" s="2182"/>
      <c r="EOV72" s="2181"/>
      <c r="EOW72" s="2182"/>
      <c r="EOX72" s="2182"/>
      <c r="EOY72" s="2182"/>
      <c r="EOZ72" s="2182"/>
      <c r="EPA72" s="2182"/>
      <c r="EPB72" s="2181"/>
      <c r="EPC72" s="2182"/>
      <c r="EPD72" s="2182"/>
      <c r="EPE72" s="2182"/>
      <c r="EPF72" s="2182"/>
      <c r="EPG72" s="2182"/>
      <c r="EPH72" s="2181"/>
      <c r="EPI72" s="2182"/>
      <c r="EPJ72" s="2182"/>
      <c r="EPK72" s="2182"/>
      <c r="EPL72" s="2182"/>
      <c r="EPM72" s="2182"/>
      <c r="EPN72" s="2181"/>
      <c r="EPO72" s="2182"/>
      <c r="EPP72" s="2182"/>
      <c r="EPQ72" s="2182"/>
      <c r="EPR72" s="2182"/>
      <c r="EPS72" s="2182"/>
      <c r="EPT72" s="2181"/>
      <c r="EPU72" s="2182"/>
      <c r="EPV72" s="2182"/>
      <c r="EPW72" s="2182"/>
      <c r="EPX72" s="2182"/>
      <c r="EPY72" s="2182"/>
      <c r="EPZ72" s="2181"/>
      <c r="EQA72" s="2182"/>
      <c r="EQB72" s="2182"/>
      <c r="EQC72" s="2182"/>
      <c r="EQD72" s="2182"/>
      <c r="EQE72" s="2182"/>
      <c r="EQF72" s="2181"/>
      <c r="EQG72" s="2182"/>
      <c r="EQH72" s="2182"/>
      <c r="EQI72" s="2182"/>
      <c r="EQJ72" s="2182"/>
      <c r="EQK72" s="2182"/>
      <c r="EQL72" s="2181"/>
      <c r="EQM72" s="2182"/>
      <c r="EQN72" s="2182"/>
      <c r="EQO72" s="2182"/>
      <c r="EQP72" s="2182"/>
      <c r="EQQ72" s="2182"/>
      <c r="EQR72" s="2181"/>
      <c r="EQS72" s="2182"/>
      <c r="EQT72" s="2182"/>
      <c r="EQU72" s="2182"/>
      <c r="EQV72" s="2182"/>
      <c r="EQW72" s="2182"/>
      <c r="EQX72" s="2181"/>
      <c r="EQY72" s="2182"/>
      <c r="EQZ72" s="2182"/>
      <c r="ERA72" s="2182"/>
      <c r="ERB72" s="2182"/>
      <c r="ERC72" s="2182"/>
      <c r="ERD72" s="2181"/>
      <c r="ERE72" s="2182"/>
      <c r="ERF72" s="2182"/>
      <c r="ERG72" s="2182"/>
      <c r="ERH72" s="2182"/>
      <c r="ERI72" s="2182"/>
      <c r="ERJ72" s="2181"/>
      <c r="ERK72" s="2182"/>
      <c r="ERL72" s="2182"/>
      <c r="ERM72" s="2182"/>
      <c r="ERN72" s="2182"/>
      <c r="ERO72" s="2182"/>
      <c r="ERP72" s="2181"/>
      <c r="ERQ72" s="2182"/>
      <c r="ERR72" s="2182"/>
      <c r="ERS72" s="2182"/>
      <c r="ERT72" s="2182"/>
      <c r="ERU72" s="2182"/>
      <c r="ERV72" s="2181"/>
      <c r="ERW72" s="2182"/>
      <c r="ERX72" s="2182"/>
      <c r="ERY72" s="2182"/>
      <c r="ERZ72" s="2182"/>
      <c r="ESA72" s="2182"/>
      <c r="ESB72" s="2181"/>
      <c r="ESC72" s="2182"/>
      <c r="ESD72" s="2182"/>
      <c r="ESE72" s="2182"/>
      <c r="ESF72" s="2182"/>
      <c r="ESG72" s="2182"/>
      <c r="ESH72" s="2181"/>
      <c r="ESI72" s="2182"/>
      <c r="ESJ72" s="2182"/>
      <c r="ESK72" s="2182"/>
      <c r="ESL72" s="2182"/>
      <c r="ESM72" s="2182"/>
      <c r="ESN72" s="2181"/>
      <c r="ESO72" s="2182"/>
      <c r="ESP72" s="2182"/>
      <c r="ESQ72" s="2182"/>
      <c r="ESR72" s="2182"/>
      <c r="ESS72" s="2182"/>
      <c r="EST72" s="2181"/>
      <c r="ESU72" s="2182"/>
      <c r="ESV72" s="2182"/>
      <c r="ESW72" s="2182"/>
      <c r="ESX72" s="2182"/>
      <c r="ESY72" s="2182"/>
      <c r="ESZ72" s="2181"/>
      <c r="ETA72" s="2182"/>
      <c r="ETB72" s="2182"/>
      <c r="ETC72" s="2182"/>
      <c r="ETD72" s="2182"/>
      <c r="ETE72" s="2182"/>
      <c r="ETF72" s="2181"/>
      <c r="ETG72" s="2182"/>
      <c r="ETH72" s="2182"/>
      <c r="ETI72" s="2182"/>
      <c r="ETJ72" s="2182"/>
      <c r="ETK72" s="2182"/>
      <c r="ETL72" s="2181"/>
      <c r="ETM72" s="2182"/>
      <c r="ETN72" s="2182"/>
      <c r="ETO72" s="2182"/>
      <c r="ETP72" s="2182"/>
      <c r="ETQ72" s="2182"/>
      <c r="ETR72" s="2181"/>
      <c r="ETS72" s="2182"/>
      <c r="ETT72" s="2182"/>
      <c r="ETU72" s="2182"/>
      <c r="ETV72" s="2182"/>
      <c r="ETW72" s="2182"/>
      <c r="ETX72" s="2181"/>
      <c r="ETY72" s="2182"/>
      <c r="ETZ72" s="2182"/>
      <c r="EUA72" s="2182"/>
      <c r="EUB72" s="2182"/>
      <c r="EUC72" s="2182"/>
      <c r="EUD72" s="2181"/>
      <c r="EUE72" s="2182"/>
      <c r="EUF72" s="2182"/>
      <c r="EUG72" s="2182"/>
      <c r="EUH72" s="2182"/>
      <c r="EUI72" s="2182"/>
      <c r="EUJ72" s="2181"/>
      <c r="EUK72" s="2182"/>
      <c r="EUL72" s="2182"/>
      <c r="EUM72" s="2182"/>
      <c r="EUN72" s="2182"/>
      <c r="EUO72" s="2182"/>
      <c r="EUP72" s="2181"/>
      <c r="EUQ72" s="2182"/>
      <c r="EUR72" s="2182"/>
      <c r="EUS72" s="2182"/>
      <c r="EUT72" s="2182"/>
      <c r="EUU72" s="2182"/>
      <c r="EUV72" s="2181"/>
      <c r="EUW72" s="2182"/>
      <c r="EUX72" s="2182"/>
      <c r="EUY72" s="2182"/>
      <c r="EUZ72" s="2182"/>
      <c r="EVA72" s="2182"/>
      <c r="EVB72" s="2181"/>
      <c r="EVC72" s="2182"/>
      <c r="EVD72" s="2182"/>
      <c r="EVE72" s="2182"/>
      <c r="EVF72" s="2182"/>
      <c r="EVG72" s="2182"/>
      <c r="EVH72" s="2181"/>
      <c r="EVI72" s="2182"/>
      <c r="EVJ72" s="2182"/>
      <c r="EVK72" s="2182"/>
      <c r="EVL72" s="2182"/>
      <c r="EVM72" s="2182"/>
      <c r="EVN72" s="2181"/>
      <c r="EVO72" s="2182"/>
      <c r="EVP72" s="2182"/>
      <c r="EVQ72" s="2182"/>
      <c r="EVR72" s="2182"/>
      <c r="EVS72" s="2182"/>
      <c r="EVT72" s="2181"/>
      <c r="EVU72" s="2182"/>
      <c r="EVV72" s="2182"/>
      <c r="EVW72" s="2182"/>
      <c r="EVX72" s="2182"/>
      <c r="EVY72" s="2182"/>
      <c r="EVZ72" s="2181"/>
      <c r="EWA72" s="2182"/>
      <c r="EWB72" s="2182"/>
      <c r="EWC72" s="2182"/>
      <c r="EWD72" s="2182"/>
      <c r="EWE72" s="2182"/>
      <c r="EWF72" s="2181"/>
      <c r="EWG72" s="2182"/>
      <c r="EWH72" s="2182"/>
      <c r="EWI72" s="2182"/>
      <c r="EWJ72" s="2182"/>
      <c r="EWK72" s="2182"/>
      <c r="EWL72" s="2181"/>
      <c r="EWM72" s="2182"/>
      <c r="EWN72" s="2182"/>
      <c r="EWO72" s="2182"/>
      <c r="EWP72" s="2182"/>
      <c r="EWQ72" s="2182"/>
      <c r="EWR72" s="2181"/>
      <c r="EWS72" s="2182"/>
      <c r="EWT72" s="2182"/>
      <c r="EWU72" s="2182"/>
      <c r="EWV72" s="2182"/>
      <c r="EWW72" s="2182"/>
      <c r="EWX72" s="2181"/>
      <c r="EWY72" s="2182"/>
      <c r="EWZ72" s="2182"/>
      <c r="EXA72" s="2182"/>
      <c r="EXB72" s="2182"/>
      <c r="EXC72" s="2182"/>
      <c r="EXD72" s="2181"/>
      <c r="EXE72" s="2182"/>
      <c r="EXF72" s="2182"/>
      <c r="EXG72" s="2182"/>
      <c r="EXH72" s="2182"/>
      <c r="EXI72" s="2182"/>
      <c r="EXJ72" s="2181"/>
      <c r="EXK72" s="2182"/>
      <c r="EXL72" s="2182"/>
      <c r="EXM72" s="2182"/>
      <c r="EXN72" s="2182"/>
      <c r="EXO72" s="2182"/>
      <c r="EXP72" s="2181"/>
      <c r="EXQ72" s="2182"/>
      <c r="EXR72" s="2182"/>
      <c r="EXS72" s="2182"/>
      <c r="EXT72" s="2182"/>
      <c r="EXU72" s="2182"/>
      <c r="EXV72" s="2181"/>
      <c r="EXW72" s="2182"/>
      <c r="EXX72" s="2182"/>
      <c r="EXY72" s="2182"/>
      <c r="EXZ72" s="2182"/>
      <c r="EYA72" s="2182"/>
      <c r="EYB72" s="2181"/>
      <c r="EYC72" s="2182"/>
      <c r="EYD72" s="2182"/>
      <c r="EYE72" s="2182"/>
      <c r="EYF72" s="2182"/>
      <c r="EYG72" s="2182"/>
      <c r="EYH72" s="2181"/>
      <c r="EYI72" s="2182"/>
      <c r="EYJ72" s="2182"/>
      <c r="EYK72" s="2182"/>
      <c r="EYL72" s="2182"/>
      <c r="EYM72" s="2182"/>
      <c r="EYN72" s="2181"/>
      <c r="EYO72" s="2182"/>
      <c r="EYP72" s="2182"/>
      <c r="EYQ72" s="2182"/>
      <c r="EYR72" s="2182"/>
      <c r="EYS72" s="2182"/>
      <c r="EYT72" s="2181"/>
      <c r="EYU72" s="2182"/>
      <c r="EYV72" s="2182"/>
      <c r="EYW72" s="2182"/>
      <c r="EYX72" s="2182"/>
      <c r="EYY72" s="2182"/>
      <c r="EYZ72" s="2181"/>
      <c r="EZA72" s="2182"/>
      <c r="EZB72" s="2182"/>
      <c r="EZC72" s="2182"/>
      <c r="EZD72" s="2182"/>
      <c r="EZE72" s="2182"/>
      <c r="EZF72" s="2181"/>
      <c r="EZG72" s="2182"/>
      <c r="EZH72" s="2182"/>
      <c r="EZI72" s="2182"/>
      <c r="EZJ72" s="2182"/>
      <c r="EZK72" s="2182"/>
      <c r="EZL72" s="2181"/>
      <c r="EZM72" s="2182"/>
      <c r="EZN72" s="2182"/>
      <c r="EZO72" s="2182"/>
      <c r="EZP72" s="2182"/>
      <c r="EZQ72" s="2182"/>
      <c r="EZR72" s="2181"/>
      <c r="EZS72" s="2182"/>
      <c r="EZT72" s="2182"/>
      <c r="EZU72" s="2182"/>
      <c r="EZV72" s="2182"/>
      <c r="EZW72" s="2182"/>
      <c r="EZX72" s="2181"/>
      <c r="EZY72" s="2182"/>
      <c r="EZZ72" s="2182"/>
      <c r="FAA72" s="2182"/>
      <c r="FAB72" s="2182"/>
      <c r="FAC72" s="2182"/>
      <c r="FAD72" s="2181"/>
      <c r="FAE72" s="2182"/>
      <c r="FAF72" s="2182"/>
      <c r="FAG72" s="2182"/>
      <c r="FAH72" s="2182"/>
      <c r="FAI72" s="2182"/>
      <c r="FAJ72" s="2181"/>
      <c r="FAK72" s="2182"/>
      <c r="FAL72" s="2182"/>
      <c r="FAM72" s="2182"/>
      <c r="FAN72" s="2182"/>
      <c r="FAO72" s="2182"/>
      <c r="FAP72" s="2181"/>
      <c r="FAQ72" s="2182"/>
      <c r="FAR72" s="2182"/>
      <c r="FAS72" s="2182"/>
      <c r="FAT72" s="2182"/>
      <c r="FAU72" s="2182"/>
      <c r="FAV72" s="2181"/>
      <c r="FAW72" s="2182"/>
      <c r="FAX72" s="2182"/>
      <c r="FAY72" s="2182"/>
      <c r="FAZ72" s="2182"/>
      <c r="FBA72" s="2182"/>
      <c r="FBB72" s="2181"/>
      <c r="FBC72" s="2182"/>
      <c r="FBD72" s="2182"/>
      <c r="FBE72" s="2182"/>
      <c r="FBF72" s="2182"/>
      <c r="FBG72" s="2182"/>
      <c r="FBH72" s="2181"/>
      <c r="FBI72" s="2182"/>
      <c r="FBJ72" s="2182"/>
      <c r="FBK72" s="2182"/>
      <c r="FBL72" s="2182"/>
      <c r="FBM72" s="2182"/>
      <c r="FBN72" s="2181"/>
      <c r="FBO72" s="2182"/>
      <c r="FBP72" s="2182"/>
      <c r="FBQ72" s="2182"/>
      <c r="FBR72" s="2182"/>
      <c r="FBS72" s="2182"/>
      <c r="FBT72" s="2181"/>
      <c r="FBU72" s="2182"/>
      <c r="FBV72" s="2182"/>
      <c r="FBW72" s="2182"/>
      <c r="FBX72" s="2182"/>
      <c r="FBY72" s="2182"/>
      <c r="FBZ72" s="2181"/>
      <c r="FCA72" s="2182"/>
      <c r="FCB72" s="2182"/>
      <c r="FCC72" s="2182"/>
      <c r="FCD72" s="2182"/>
      <c r="FCE72" s="2182"/>
      <c r="FCF72" s="2181"/>
      <c r="FCG72" s="2182"/>
      <c r="FCH72" s="2182"/>
      <c r="FCI72" s="2182"/>
      <c r="FCJ72" s="2182"/>
      <c r="FCK72" s="2182"/>
      <c r="FCL72" s="2181"/>
      <c r="FCM72" s="2182"/>
      <c r="FCN72" s="2182"/>
      <c r="FCO72" s="2182"/>
      <c r="FCP72" s="2182"/>
      <c r="FCQ72" s="2182"/>
      <c r="FCR72" s="2181"/>
      <c r="FCS72" s="2182"/>
      <c r="FCT72" s="2182"/>
      <c r="FCU72" s="2182"/>
      <c r="FCV72" s="2182"/>
      <c r="FCW72" s="2182"/>
      <c r="FCX72" s="2181"/>
      <c r="FCY72" s="2182"/>
      <c r="FCZ72" s="2182"/>
      <c r="FDA72" s="2182"/>
      <c r="FDB72" s="2182"/>
      <c r="FDC72" s="2182"/>
      <c r="FDD72" s="2181"/>
      <c r="FDE72" s="2182"/>
      <c r="FDF72" s="2182"/>
      <c r="FDG72" s="2182"/>
      <c r="FDH72" s="2182"/>
      <c r="FDI72" s="2182"/>
      <c r="FDJ72" s="2181"/>
      <c r="FDK72" s="2182"/>
      <c r="FDL72" s="2182"/>
      <c r="FDM72" s="2182"/>
      <c r="FDN72" s="2182"/>
      <c r="FDO72" s="2182"/>
      <c r="FDP72" s="2181"/>
      <c r="FDQ72" s="2182"/>
      <c r="FDR72" s="2182"/>
      <c r="FDS72" s="2182"/>
      <c r="FDT72" s="2182"/>
      <c r="FDU72" s="2182"/>
      <c r="FDV72" s="2181"/>
      <c r="FDW72" s="2182"/>
      <c r="FDX72" s="2182"/>
      <c r="FDY72" s="2182"/>
      <c r="FDZ72" s="2182"/>
      <c r="FEA72" s="2182"/>
      <c r="FEB72" s="2181"/>
      <c r="FEC72" s="2182"/>
      <c r="FED72" s="2182"/>
      <c r="FEE72" s="2182"/>
      <c r="FEF72" s="2182"/>
      <c r="FEG72" s="2182"/>
      <c r="FEH72" s="2181"/>
      <c r="FEI72" s="2182"/>
      <c r="FEJ72" s="2182"/>
      <c r="FEK72" s="2182"/>
      <c r="FEL72" s="2182"/>
      <c r="FEM72" s="2182"/>
      <c r="FEN72" s="2181"/>
      <c r="FEO72" s="2182"/>
      <c r="FEP72" s="2182"/>
      <c r="FEQ72" s="2182"/>
      <c r="FER72" s="2182"/>
      <c r="FES72" s="2182"/>
      <c r="FET72" s="2181"/>
      <c r="FEU72" s="2182"/>
      <c r="FEV72" s="2182"/>
      <c r="FEW72" s="2182"/>
      <c r="FEX72" s="2182"/>
      <c r="FEY72" s="2182"/>
      <c r="FEZ72" s="2181"/>
      <c r="FFA72" s="2182"/>
      <c r="FFB72" s="2182"/>
      <c r="FFC72" s="2182"/>
      <c r="FFD72" s="2182"/>
      <c r="FFE72" s="2182"/>
      <c r="FFF72" s="2181"/>
      <c r="FFG72" s="2182"/>
      <c r="FFH72" s="2182"/>
      <c r="FFI72" s="2182"/>
      <c r="FFJ72" s="2182"/>
      <c r="FFK72" s="2182"/>
      <c r="FFL72" s="2181"/>
      <c r="FFM72" s="2182"/>
      <c r="FFN72" s="2182"/>
      <c r="FFO72" s="2182"/>
      <c r="FFP72" s="2182"/>
      <c r="FFQ72" s="2182"/>
      <c r="FFR72" s="2181"/>
      <c r="FFS72" s="2182"/>
      <c r="FFT72" s="2182"/>
      <c r="FFU72" s="2182"/>
      <c r="FFV72" s="2182"/>
      <c r="FFW72" s="2182"/>
      <c r="FFX72" s="2181"/>
      <c r="FFY72" s="2182"/>
      <c r="FFZ72" s="2182"/>
      <c r="FGA72" s="2182"/>
      <c r="FGB72" s="2182"/>
      <c r="FGC72" s="2182"/>
      <c r="FGD72" s="2181"/>
      <c r="FGE72" s="2182"/>
      <c r="FGF72" s="2182"/>
      <c r="FGG72" s="2182"/>
      <c r="FGH72" s="2182"/>
      <c r="FGI72" s="2182"/>
      <c r="FGJ72" s="2181"/>
      <c r="FGK72" s="2182"/>
      <c r="FGL72" s="2182"/>
      <c r="FGM72" s="2182"/>
      <c r="FGN72" s="2182"/>
      <c r="FGO72" s="2182"/>
      <c r="FGP72" s="2181"/>
      <c r="FGQ72" s="2182"/>
      <c r="FGR72" s="2182"/>
      <c r="FGS72" s="2182"/>
      <c r="FGT72" s="2182"/>
      <c r="FGU72" s="2182"/>
      <c r="FGV72" s="2181"/>
      <c r="FGW72" s="2182"/>
      <c r="FGX72" s="2182"/>
      <c r="FGY72" s="2182"/>
      <c r="FGZ72" s="2182"/>
      <c r="FHA72" s="2182"/>
      <c r="FHB72" s="2181"/>
      <c r="FHC72" s="2182"/>
      <c r="FHD72" s="2182"/>
      <c r="FHE72" s="2182"/>
      <c r="FHF72" s="2182"/>
      <c r="FHG72" s="2182"/>
      <c r="FHH72" s="2181"/>
      <c r="FHI72" s="2182"/>
      <c r="FHJ72" s="2182"/>
      <c r="FHK72" s="2182"/>
      <c r="FHL72" s="2182"/>
      <c r="FHM72" s="2182"/>
      <c r="FHN72" s="2181"/>
      <c r="FHO72" s="2182"/>
      <c r="FHP72" s="2182"/>
      <c r="FHQ72" s="2182"/>
      <c r="FHR72" s="2182"/>
      <c r="FHS72" s="2182"/>
      <c r="FHT72" s="2181"/>
      <c r="FHU72" s="2182"/>
      <c r="FHV72" s="2182"/>
      <c r="FHW72" s="2182"/>
      <c r="FHX72" s="2182"/>
      <c r="FHY72" s="2182"/>
      <c r="FHZ72" s="2181"/>
      <c r="FIA72" s="2182"/>
      <c r="FIB72" s="2182"/>
      <c r="FIC72" s="2182"/>
      <c r="FID72" s="2182"/>
      <c r="FIE72" s="2182"/>
      <c r="FIF72" s="2181"/>
      <c r="FIG72" s="2182"/>
      <c r="FIH72" s="2182"/>
      <c r="FII72" s="2182"/>
      <c r="FIJ72" s="2182"/>
      <c r="FIK72" s="2182"/>
      <c r="FIL72" s="2181"/>
      <c r="FIM72" s="2182"/>
      <c r="FIN72" s="2182"/>
      <c r="FIO72" s="2182"/>
      <c r="FIP72" s="2182"/>
      <c r="FIQ72" s="2182"/>
      <c r="FIR72" s="2181"/>
      <c r="FIS72" s="2182"/>
      <c r="FIT72" s="2182"/>
      <c r="FIU72" s="2182"/>
      <c r="FIV72" s="2182"/>
      <c r="FIW72" s="2182"/>
      <c r="FIX72" s="2181"/>
      <c r="FIY72" s="2182"/>
      <c r="FIZ72" s="2182"/>
      <c r="FJA72" s="2182"/>
      <c r="FJB72" s="2182"/>
      <c r="FJC72" s="2182"/>
      <c r="FJD72" s="2181"/>
      <c r="FJE72" s="2182"/>
      <c r="FJF72" s="2182"/>
      <c r="FJG72" s="2182"/>
      <c r="FJH72" s="2182"/>
      <c r="FJI72" s="2182"/>
      <c r="FJJ72" s="2181"/>
      <c r="FJK72" s="2182"/>
      <c r="FJL72" s="2182"/>
      <c r="FJM72" s="2182"/>
      <c r="FJN72" s="2182"/>
      <c r="FJO72" s="2182"/>
      <c r="FJP72" s="2181"/>
      <c r="FJQ72" s="2182"/>
      <c r="FJR72" s="2182"/>
      <c r="FJS72" s="2182"/>
      <c r="FJT72" s="2182"/>
      <c r="FJU72" s="2182"/>
      <c r="FJV72" s="2181"/>
      <c r="FJW72" s="2182"/>
      <c r="FJX72" s="2182"/>
      <c r="FJY72" s="2182"/>
      <c r="FJZ72" s="2182"/>
      <c r="FKA72" s="2182"/>
      <c r="FKB72" s="2181"/>
      <c r="FKC72" s="2182"/>
      <c r="FKD72" s="2182"/>
      <c r="FKE72" s="2182"/>
      <c r="FKF72" s="2182"/>
      <c r="FKG72" s="2182"/>
      <c r="FKH72" s="2181"/>
      <c r="FKI72" s="2182"/>
      <c r="FKJ72" s="2182"/>
      <c r="FKK72" s="2182"/>
      <c r="FKL72" s="2182"/>
      <c r="FKM72" s="2182"/>
      <c r="FKN72" s="2181"/>
      <c r="FKO72" s="2182"/>
      <c r="FKP72" s="2182"/>
      <c r="FKQ72" s="2182"/>
      <c r="FKR72" s="2182"/>
      <c r="FKS72" s="2182"/>
      <c r="FKT72" s="2181"/>
      <c r="FKU72" s="2182"/>
      <c r="FKV72" s="2182"/>
      <c r="FKW72" s="2182"/>
      <c r="FKX72" s="2182"/>
      <c r="FKY72" s="2182"/>
      <c r="FKZ72" s="2181"/>
      <c r="FLA72" s="2182"/>
      <c r="FLB72" s="2182"/>
      <c r="FLC72" s="2182"/>
      <c r="FLD72" s="2182"/>
      <c r="FLE72" s="2182"/>
      <c r="FLF72" s="2181"/>
      <c r="FLG72" s="2182"/>
      <c r="FLH72" s="2182"/>
      <c r="FLI72" s="2182"/>
      <c r="FLJ72" s="2182"/>
      <c r="FLK72" s="2182"/>
      <c r="FLL72" s="2181"/>
      <c r="FLM72" s="2182"/>
      <c r="FLN72" s="2182"/>
      <c r="FLO72" s="2182"/>
      <c r="FLP72" s="2182"/>
      <c r="FLQ72" s="2182"/>
      <c r="FLR72" s="2181"/>
      <c r="FLS72" s="2182"/>
      <c r="FLT72" s="2182"/>
      <c r="FLU72" s="2182"/>
      <c r="FLV72" s="2182"/>
      <c r="FLW72" s="2182"/>
      <c r="FLX72" s="2181"/>
      <c r="FLY72" s="2182"/>
      <c r="FLZ72" s="2182"/>
      <c r="FMA72" s="2182"/>
      <c r="FMB72" s="2182"/>
      <c r="FMC72" s="2182"/>
      <c r="FMD72" s="2181"/>
      <c r="FME72" s="2182"/>
      <c r="FMF72" s="2182"/>
      <c r="FMG72" s="2182"/>
      <c r="FMH72" s="2182"/>
      <c r="FMI72" s="2182"/>
      <c r="FMJ72" s="2181"/>
      <c r="FMK72" s="2182"/>
      <c r="FML72" s="2182"/>
      <c r="FMM72" s="2182"/>
      <c r="FMN72" s="2182"/>
      <c r="FMO72" s="2182"/>
      <c r="FMP72" s="2181"/>
      <c r="FMQ72" s="2182"/>
      <c r="FMR72" s="2182"/>
      <c r="FMS72" s="2182"/>
      <c r="FMT72" s="2182"/>
      <c r="FMU72" s="2182"/>
      <c r="FMV72" s="2181"/>
      <c r="FMW72" s="2182"/>
      <c r="FMX72" s="2182"/>
      <c r="FMY72" s="2182"/>
      <c r="FMZ72" s="2182"/>
      <c r="FNA72" s="2182"/>
      <c r="FNB72" s="2181"/>
      <c r="FNC72" s="2182"/>
      <c r="FND72" s="2182"/>
      <c r="FNE72" s="2182"/>
      <c r="FNF72" s="2182"/>
      <c r="FNG72" s="2182"/>
      <c r="FNH72" s="2181"/>
      <c r="FNI72" s="2182"/>
      <c r="FNJ72" s="2182"/>
      <c r="FNK72" s="2182"/>
      <c r="FNL72" s="2182"/>
      <c r="FNM72" s="2182"/>
      <c r="FNN72" s="2181"/>
      <c r="FNO72" s="2182"/>
      <c r="FNP72" s="2182"/>
      <c r="FNQ72" s="2182"/>
      <c r="FNR72" s="2182"/>
      <c r="FNS72" s="2182"/>
      <c r="FNT72" s="2181"/>
      <c r="FNU72" s="2182"/>
      <c r="FNV72" s="2182"/>
      <c r="FNW72" s="2182"/>
      <c r="FNX72" s="2182"/>
      <c r="FNY72" s="2182"/>
      <c r="FNZ72" s="2181"/>
      <c r="FOA72" s="2182"/>
      <c r="FOB72" s="2182"/>
      <c r="FOC72" s="2182"/>
      <c r="FOD72" s="2182"/>
      <c r="FOE72" s="2182"/>
      <c r="FOF72" s="2181"/>
      <c r="FOG72" s="2182"/>
      <c r="FOH72" s="2182"/>
      <c r="FOI72" s="2182"/>
      <c r="FOJ72" s="2182"/>
      <c r="FOK72" s="2182"/>
      <c r="FOL72" s="2181"/>
      <c r="FOM72" s="2182"/>
      <c r="FON72" s="2182"/>
      <c r="FOO72" s="2182"/>
      <c r="FOP72" s="2182"/>
      <c r="FOQ72" s="2182"/>
      <c r="FOR72" s="2181"/>
      <c r="FOS72" s="2182"/>
      <c r="FOT72" s="2182"/>
      <c r="FOU72" s="2182"/>
      <c r="FOV72" s="2182"/>
      <c r="FOW72" s="2182"/>
      <c r="FOX72" s="2181"/>
      <c r="FOY72" s="2182"/>
      <c r="FOZ72" s="2182"/>
      <c r="FPA72" s="2182"/>
      <c r="FPB72" s="2182"/>
      <c r="FPC72" s="2182"/>
      <c r="FPD72" s="2181"/>
      <c r="FPE72" s="2182"/>
      <c r="FPF72" s="2182"/>
      <c r="FPG72" s="2182"/>
      <c r="FPH72" s="2182"/>
      <c r="FPI72" s="2182"/>
      <c r="FPJ72" s="2181"/>
      <c r="FPK72" s="2182"/>
      <c r="FPL72" s="2182"/>
      <c r="FPM72" s="2182"/>
      <c r="FPN72" s="2182"/>
      <c r="FPO72" s="2182"/>
      <c r="FPP72" s="2181"/>
      <c r="FPQ72" s="2182"/>
      <c r="FPR72" s="2182"/>
      <c r="FPS72" s="2182"/>
      <c r="FPT72" s="2182"/>
      <c r="FPU72" s="2182"/>
      <c r="FPV72" s="2181"/>
      <c r="FPW72" s="2182"/>
      <c r="FPX72" s="2182"/>
      <c r="FPY72" s="2182"/>
      <c r="FPZ72" s="2182"/>
      <c r="FQA72" s="2182"/>
      <c r="FQB72" s="2181"/>
      <c r="FQC72" s="2182"/>
      <c r="FQD72" s="2182"/>
      <c r="FQE72" s="2182"/>
      <c r="FQF72" s="2182"/>
      <c r="FQG72" s="2182"/>
      <c r="FQH72" s="2181"/>
      <c r="FQI72" s="2182"/>
      <c r="FQJ72" s="2182"/>
      <c r="FQK72" s="2182"/>
      <c r="FQL72" s="2182"/>
      <c r="FQM72" s="2182"/>
      <c r="FQN72" s="2181"/>
      <c r="FQO72" s="2182"/>
      <c r="FQP72" s="2182"/>
      <c r="FQQ72" s="2182"/>
      <c r="FQR72" s="2182"/>
      <c r="FQS72" s="2182"/>
      <c r="FQT72" s="2181"/>
      <c r="FQU72" s="2182"/>
      <c r="FQV72" s="2182"/>
      <c r="FQW72" s="2182"/>
      <c r="FQX72" s="2182"/>
      <c r="FQY72" s="2182"/>
      <c r="FQZ72" s="2181"/>
      <c r="FRA72" s="2182"/>
      <c r="FRB72" s="2182"/>
      <c r="FRC72" s="2182"/>
      <c r="FRD72" s="2182"/>
      <c r="FRE72" s="2182"/>
      <c r="FRF72" s="2181"/>
      <c r="FRG72" s="2182"/>
      <c r="FRH72" s="2182"/>
      <c r="FRI72" s="2182"/>
      <c r="FRJ72" s="2182"/>
      <c r="FRK72" s="2182"/>
      <c r="FRL72" s="2181"/>
      <c r="FRM72" s="2182"/>
      <c r="FRN72" s="2182"/>
      <c r="FRO72" s="2182"/>
      <c r="FRP72" s="2182"/>
      <c r="FRQ72" s="2182"/>
      <c r="FRR72" s="2181"/>
      <c r="FRS72" s="2182"/>
      <c r="FRT72" s="2182"/>
      <c r="FRU72" s="2182"/>
      <c r="FRV72" s="2182"/>
      <c r="FRW72" s="2182"/>
      <c r="FRX72" s="2181"/>
      <c r="FRY72" s="2182"/>
      <c r="FRZ72" s="2182"/>
      <c r="FSA72" s="2182"/>
      <c r="FSB72" s="2182"/>
      <c r="FSC72" s="2182"/>
      <c r="FSD72" s="2181"/>
      <c r="FSE72" s="2182"/>
      <c r="FSF72" s="2182"/>
      <c r="FSG72" s="2182"/>
      <c r="FSH72" s="2182"/>
      <c r="FSI72" s="2182"/>
      <c r="FSJ72" s="2181"/>
      <c r="FSK72" s="2182"/>
      <c r="FSL72" s="2182"/>
      <c r="FSM72" s="2182"/>
      <c r="FSN72" s="2182"/>
      <c r="FSO72" s="2182"/>
      <c r="FSP72" s="2181"/>
      <c r="FSQ72" s="2182"/>
      <c r="FSR72" s="2182"/>
      <c r="FSS72" s="2182"/>
      <c r="FST72" s="2182"/>
      <c r="FSU72" s="2182"/>
      <c r="FSV72" s="2181"/>
      <c r="FSW72" s="2182"/>
      <c r="FSX72" s="2182"/>
      <c r="FSY72" s="2182"/>
      <c r="FSZ72" s="2182"/>
      <c r="FTA72" s="2182"/>
      <c r="FTB72" s="2181"/>
      <c r="FTC72" s="2182"/>
      <c r="FTD72" s="2182"/>
      <c r="FTE72" s="2182"/>
      <c r="FTF72" s="2182"/>
      <c r="FTG72" s="2182"/>
      <c r="FTH72" s="2181"/>
      <c r="FTI72" s="2182"/>
      <c r="FTJ72" s="2182"/>
      <c r="FTK72" s="2182"/>
      <c r="FTL72" s="2182"/>
      <c r="FTM72" s="2182"/>
      <c r="FTN72" s="2181"/>
      <c r="FTO72" s="2182"/>
      <c r="FTP72" s="2182"/>
      <c r="FTQ72" s="2182"/>
      <c r="FTR72" s="2182"/>
      <c r="FTS72" s="2182"/>
      <c r="FTT72" s="2181"/>
      <c r="FTU72" s="2182"/>
      <c r="FTV72" s="2182"/>
      <c r="FTW72" s="2182"/>
      <c r="FTX72" s="2182"/>
      <c r="FTY72" s="2182"/>
      <c r="FTZ72" s="2181"/>
      <c r="FUA72" s="2182"/>
      <c r="FUB72" s="2182"/>
      <c r="FUC72" s="2182"/>
      <c r="FUD72" s="2182"/>
      <c r="FUE72" s="2182"/>
      <c r="FUF72" s="2181"/>
      <c r="FUG72" s="2182"/>
      <c r="FUH72" s="2182"/>
      <c r="FUI72" s="2182"/>
      <c r="FUJ72" s="2182"/>
      <c r="FUK72" s="2182"/>
      <c r="FUL72" s="2181"/>
      <c r="FUM72" s="2182"/>
      <c r="FUN72" s="2182"/>
      <c r="FUO72" s="2182"/>
      <c r="FUP72" s="2182"/>
      <c r="FUQ72" s="2182"/>
      <c r="FUR72" s="2181"/>
      <c r="FUS72" s="2182"/>
      <c r="FUT72" s="2182"/>
      <c r="FUU72" s="2182"/>
      <c r="FUV72" s="2182"/>
      <c r="FUW72" s="2182"/>
      <c r="FUX72" s="2181"/>
      <c r="FUY72" s="2182"/>
      <c r="FUZ72" s="2182"/>
      <c r="FVA72" s="2182"/>
      <c r="FVB72" s="2182"/>
      <c r="FVC72" s="2182"/>
      <c r="FVD72" s="2181"/>
      <c r="FVE72" s="2182"/>
      <c r="FVF72" s="2182"/>
      <c r="FVG72" s="2182"/>
      <c r="FVH72" s="2182"/>
      <c r="FVI72" s="2182"/>
      <c r="FVJ72" s="2181"/>
      <c r="FVK72" s="2182"/>
      <c r="FVL72" s="2182"/>
      <c r="FVM72" s="2182"/>
      <c r="FVN72" s="2182"/>
      <c r="FVO72" s="2182"/>
      <c r="FVP72" s="2181"/>
      <c r="FVQ72" s="2182"/>
      <c r="FVR72" s="2182"/>
      <c r="FVS72" s="2182"/>
      <c r="FVT72" s="2182"/>
      <c r="FVU72" s="2182"/>
      <c r="FVV72" s="2181"/>
      <c r="FVW72" s="2182"/>
      <c r="FVX72" s="2182"/>
      <c r="FVY72" s="2182"/>
      <c r="FVZ72" s="2182"/>
      <c r="FWA72" s="2182"/>
      <c r="FWB72" s="2181"/>
      <c r="FWC72" s="2182"/>
      <c r="FWD72" s="2182"/>
      <c r="FWE72" s="2182"/>
      <c r="FWF72" s="2182"/>
      <c r="FWG72" s="2182"/>
      <c r="FWH72" s="2181"/>
      <c r="FWI72" s="2182"/>
      <c r="FWJ72" s="2182"/>
      <c r="FWK72" s="2182"/>
      <c r="FWL72" s="2182"/>
      <c r="FWM72" s="2182"/>
      <c r="FWN72" s="2181"/>
      <c r="FWO72" s="2182"/>
      <c r="FWP72" s="2182"/>
      <c r="FWQ72" s="2182"/>
      <c r="FWR72" s="2182"/>
      <c r="FWS72" s="2182"/>
      <c r="FWT72" s="2181"/>
      <c r="FWU72" s="2182"/>
      <c r="FWV72" s="2182"/>
      <c r="FWW72" s="2182"/>
      <c r="FWX72" s="2182"/>
      <c r="FWY72" s="2182"/>
      <c r="FWZ72" s="2181"/>
      <c r="FXA72" s="2182"/>
      <c r="FXB72" s="2182"/>
      <c r="FXC72" s="2182"/>
      <c r="FXD72" s="2182"/>
      <c r="FXE72" s="2182"/>
      <c r="FXF72" s="2181"/>
      <c r="FXG72" s="2182"/>
      <c r="FXH72" s="2182"/>
      <c r="FXI72" s="2182"/>
      <c r="FXJ72" s="2182"/>
      <c r="FXK72" s="2182"/>
      <c r="FXL72" s="2181"/>
      <c r="FXM72" s="2182"/>
      <c r="FXN72" s="2182"/>
      <c r="FXO72" s="2182"/>
      <c r="FXP72" s="2182"/>
      <c r="FXQ72" s="2182"/>
      <c r="FXR72" s="2181"/>
      <c r="FXS72" s="2182"/>
      <c r="FXT72" s="2182"/>
      <c r="FXU72" s="2182"/>
      <c r="FXV72" s="2182"/>
      <c r="FXW72" s="2182"/>
      <c r="FXX72" s="2181"/>
      <c r="FXY72" s="2182"/>
      <c r="FXZ72" s="2182"/>
      <c r="FYA72" s="2182"/>
      <c r="FYB72" s="2182"/>
      <c r="FYC72" s="2182"/>
      <c r="FYD72" s="2181"/>
      <c r="FYE72" s="2182"/>
      <c r="FYF72" s="2182"/>
      <c r="FYG72" s="2182"/>
      <c r="FYH72" s="2182"/>
      <c r="FYI72" s="2182"/>
      <c r="FYJ72" s="2181"/>
      <c r="FYK72" s="2182"/>
      <c r="FYL72" s="2182"/>
      <c r="FYM72" s="2182"/>
      <c r="FYN72" s="2182"/>
      <c r="FYO72" s="2182"/>
      <c r="FYP72" s="2181"/>
      <c r="FYQ72" s="2182"/>
      <c r="FYR72" s="2182"/>
      <c r="FYS72" s="2182"/>
      <c r="FYT72" s="2182"/>
      <c r="FYU72" s="2182"/>
      <c r="FYV72" s="2181"/>
      <c r="FYW72" s="2182"/>
      <c r="FYX72" s="2182"/>
      <c r="FYY72" s="2182"/>
      <c r="FYZ72" s="2182"/>
      <c r="FZA72" s="2182"/>
      <c r="FZB72" s="2181"/>
      <c r="FZC72" s="2182"/>
      <c r="FZD72" s="2182"/>
      <c r="FZE72" s="2182"/>
      <c r="FZF72" s="2182"/>
      <c r="FZG72" s="2182"/>
      <c r="FZH72" s="2181"/>
      <c r="FZI72" s="2182"/>
      <c r="FZJ72" s="2182"/>
      <c r="FZK72" s="2182"/>
      <c r="FZL72" s="2182"/>
      <c r="FZM72" s="2182"/>
      <c r="FZN72" s="2181"/>
      <c r="FZO72" s="2182"/>
      <c r="FZP72" s="2182"/>
      <c r="FZQ72" s="2182"/>
      <c r="FZR72" s="2182"/>
      <c r="FZS72" s="2182"/>
      <c r="FZT72" s="2181"/>
      <c r="FZU72" s="2182"/>
      <c r="FZV72" s="2182"/>
      <c r="FZW72" s="2182"/>
      <c r="FZX72" s="2182"/>
      <c r="FZY72" s="2182"/>
      <c r="FZZ72" s="2181"/>
      <c r="GAA72" s="2182"/>
      <c r="GAB72" s="2182"/>
      <c r="GAC72" s="2182"/>
      <c r="GAD72" s="2182"/>
      <c r="GAE72" s="2182"/>
      <c r="GAF72" s="2181"/>
      <c r="GAG72" s="2182"/>
      <c r="GAH72" s="2182"/>
      <c r="GAI72" s="2182"/>
      <c r="GAJ72" s="2182"/>
      <c r="GAK72" s="2182"/>
      <c r="GAL72" s="2181"/>
      <c r="GAM72" s="2182"/>
      <c r="GAN72" s="2182"/>
      <c r="GAO72" s="2182"/>
      <c r="GAP72" s="2182"/>
      <c r="GAQ72" s="2182"/>
      <c r="GAR72" s="2181"/>
      <c r="GAS72" s="2182"/>
      <c r="GAT72" s="2182"/>
      <c r="GAU72" s="2182"/>
      <c r="GAV72" s="2182"/>
      <c r="GAW72" s="2182"/>
      <c r="GAX72" s="2181"/>
      <c r="GAY72" s="2182"/>
      <c r="GAZ72" s="2182"/>
      <c r="GBA72" s="2182"/>
      <c r="GBB72" s="2182"/>
      <c r="GBC72" s="2182"/>
      <c r="GBD72" s="2181"/>
      <c r="GBE72" s="2182"/>
      <c r="GBF72" s="2182"/>
      <c r="GBG72" s="2182"/>
      <c r="GBH72" s="2182"/>
      <c r="GBI72" s="2182"/>
      <c r="GBJ72" s="2181"/>
      <c r="GBK72" s="2182"/>
      <c r="GBL72" s="2182"/>
      <c r="GBM72" s="2182"/>
      <c r="GBN72" s="2182"/>
      <c r="GBO72" s="2182"/>
      <c r="GBP72" s="2181"/>
      <c r="GBQ72" s="2182"/>
      <c r="GBR72" s="2182"/>
      <c r="GBS72" s="2182"/>
      <c r="GBT72" s="2182"/>
      <c r="GBU72" s="2182"/>
      <c r="GBV72" s="2181"/>
      <c r="GBW72" s="2182"/>
      <c r="GBX72" s="2182"/>
      <c r="GBY72" s="2182"/>
      <c r="GBZ72" s="2182"/>
      <c r="GCA72" s="2182"/>
      <c r="GCB72" s="2181"/>
      <c r="GCC72" s="2182"/>
      <c r="GCD72" s="2182"/>
      <c r="GCE72" s="2182"/>
      <c r="GCF72" s="2182"/>
      <c r="GCG72" s="2182"/>
      <c r="GCH72" s="2181"/>
      <c r="GCI72" s="2182"/>
      <c r="GCJ72" s="2182"/>
      <c r="GCK72" s="2182"/>
      <c r="GCL72" s="2182"/>
      <c r="GCM72" s="2182"/>
      <c r="GCN72" s="2181"/>
      <c r="GCO72" s="2182"/>
      <c r="GCP72" s="2182"/>
      <c r="GCQ72" s="2182"/>
      <c r="GCR72" s="2182"/>
      <c r="GCS72" s="2182"/>
      <c r="GCT72" s="2181"/>
      <c r="GCU72" s="2182"/>
      <c r="GCV72" s="2182"/>
      <c r="GCW72" s="2182"/>
      <c r="GCX72" s="2182"/>
      <c r="GCY72" s="2182"/>
      <c r="GCZ72" s="2181"/>
      <c r="GDA72" s="2182"/>
      <c r="GDB72" s="2182"/>
      <c r="GDC72" s="2182"/>
      <c r="GDD72" s="2182"/>
      <c r="GDE72" s="2182"/>
      <c r="GDF72" s="2181"/>
      <c r="GDG72" s="2182"/>
      <c r="GDH72" s="2182"/>
      <c r="GDI72" s="2182"/>
      <c r="GDJ72" s="2182"/>
      <c r="GDK72" s="2182"/>
      <c r="GDL72" s="2181"/>
      <c r="GDM72" s="2182"/>
      <c r="GDN72" s="2182"/>
      <c r="GDO72" s="2182"/>
      <c r="GDP72" s="2182"/>
      <c r="GDQ72" s="2182"/>
      <c r="GDR72" s="2181"/>
      <c r="GDS72" s="2182"/>
      <c r="GDT72" s="2182"/>
      <c r="GDU72" s="2182"/>
      <c r="GDV72" s="2182"/>
      <c r="GDW72" s="2182"/>
      <c r="GDX72" s="2181"/>
      <c r="GDY72" s="2182"/>
      <c r="GDZ72" s="2182"/>
      <c r="GEA72" s="2182"/>
      <c r="GEB72" s="2182"/>
      <c r="GEC72" s="2182"/>
      <c r="GED72" s="2181"/>
      <c r="GEE72" s="2182"/>
      <c r="GEF72" s="2182"/>
      <c r="GEG72" s="2182"/>
      <c r="GEH72" s="2182"/>
      <c r="GEI72" s="2182"/>
      <c r="GEJ72" s="2181"/>
      <c r="GEK72" s="2182"/>
      <c r="GEL72" s="2182"/>
      <c r="GEM72" s="2182"/>
      <c r="GEN72" s="2182"/>
      <c r="GEO72" s="2182"/>
      <c r="GEP72" s="2181"/>
      <c r="GEQ72" s="2182"/>
      <c r="GER72" s="2182"/>
      <c r="GES72" s="2182"/>
      <c r="GET72" s="2182"/>
      <c r="GEU72" s="2182"/>
      <c r="GEV72" s="2181"/>
      <c r="GEW72" s="2182"/>
      <c r="GEX72" s="2182"/>
      <c r="GEY72" s="2182"/>
      <c r="GEZ72" s="2182"/>
      <c r="GFA72" s="2182"/>
      <c r="GFB72" s="2181"/>
      <c r="GFC72" s="2182"/>
      <c r="GFD72" s="2182"/>
      <c r="GFE72" s="2182"/>
      <c r="GFF72" s="2182"/>
      <c r="GFG72" s="2182"/>
      <c r="GFH72" s="2181"/>
      <c r="GFI72" s="2182"/>
      <c r="GFJ72" s="2182"/>
      <c r="GFK72" s="2182"/>
      <c r="GFL72" s="2182"/>
      <c r="GFM72" s="2182"/>
      <c r="GFN72" s="2181"/>
      <c r="GFO72" s="2182"/>
      <c r="GFP72" s="2182"/>
      <c r="GFQ72" s="2182"/>
      <c r="GFR72" s="2182"/>
      <c r="GFS72" s="2182"/>
      <c r="GFT72" s="2181"/>
      <c r="GFU72" s="2182"/>
      <c r="GFV72" s="2182"/>
      <c r="GFW72" s="2182"/>
      <c r="GFX72" s="2182"/>
      <c r="GFY72" s="2182"/>
      <c r="GFZ72" s="2181"/>
      <c r="GGA72" s="2182"/>
      <c r="GGB72" s="2182"/>
      <c r="GGC72" s="2182"/>
      <c r="GGD72" s="2182"/>
      <c r="GGE72" s="2182"/>
      <c r="GGF72" s="2181"/>
      <c r="GGG72" s="2182"/>
      <c r="GGH72" s="2182"/>
      <c r="GGI72" s="2182"/>
      <c r="GGJ72" s="2182"/>
      <c r="GGK72" s="2182"/>
      <c r="GGL72" s="2181"/>
      <c r="GGM72" s="2182"/>
      <c r="GGN72" s="2182"/>
      <c r="GGO72" s="2182"/>
      <c r="GGP72" s="2182"/>
      <c r="GGQ72" s="2182"/>
      <c r="GGR72" s="2181"/>
      <c r="GGS72" s="2182"/>
      <c r="GGT72" s="2182"/>
      <c r="GGU72" s="2182"/>
      <c r="GGV72" s="2182"/>
      <c r="GGW72" s="2182"/>
      <c r="GGX72" s="2181"/>
      <c r="GGY72" s="2182"/>
      <c r="GGZ72" s="2182"/>
      <c r="GHA72" s="2182"/>
      <c r="GHB72" s="2182"/>
      <c r="GHC72" s="2182"/>
      <c r="GHD72" s="2181"/>
      <c r="GHE72" s="2182"/>
      <c r="GHF72" s="2182"/>
      <c r="GHG72" s="2182"/>
      <c r="GHH72" s="2182"/>
      <c r="GHI72" s="2182"/>
      <c r="GHJ72" s="2181"/>
      <c r="GHK72" s="2182"/>
      <c r="GHL72" s="2182"/>
      <c r="GHM72" s="2182"/>
      <c r="GHN72" s="2182"/>
      <c r="GHO72" s="2182"/>
      <c r="GHP72" s="2181"/>
      <c r="GHQ72" s="2182"/>
      <c r="GHR72" s="2182"/>
      <c r="GHS72" s="2182"/>
      <c r="GHT72" s="2182"/>
      <c r="GHU72" s="2182"/>
      <c r="GHV72" s="2181"/>
      <c r="GHW72" s="2182"/>
      <c r="GHX72" s="2182"/>
      <c r="GHY72" s="2182"/>
      <c r="GHZ72" s="2182"/>
      <c r="GIA72" s="2182"/>
      <c r="GIB72" s="2181"/>
      <c r="GIC72" s="2182"/>
      <c r="GID72" s="2182"/>
      <c r="GIE72" s="2182"/>
      <c r="GIF72" s="2182"/>
      <c r="GIG72" s="2182"/>
      <c r="GIH72" s="2181"/>
      <c r="GII72" s="2182"/>
      <c r="GIJ72" s="2182"/>
      <c r="GIK72" s="2182"/>
      <c r="GIL72" s="2182"/>
      <c r="GIM72" s="2182"/>
      <c r="GIN72" s="2181"/>
      <c r="GIO72" s="2182"/>
      <c r="GIP72" s="2182"/>
      <c r="GIQ72" s="2182"/>
      <c r="GIR72" s="2182"/>
      <c r="GIS72" s="2182"/>
      <c r="GIT72" s="2181"/>
      <c r="GIU72" s="2182"/>
      <c r="GIV72" s="2182"/>
      <c r="GIW72" s="2182"/>
      <c r="GIX72" s="2182"/>
      <c r="GIY72" s="2182"/>
      <c r="GIZ72" s="2181"/>
      <c r="GJA72" s="2182"/>
      <c r="GJB72" s="2182"/>
      <c r="GJC72" s="2182"/>
      <c r="GJD72" s="2182"/>
      <c r="GJE72" s="2182"/>
      <c r="GJF72" s="2181"/>
      <c r="GJG72" s="2182"/>
      <c r="GJH72" s="2182"/>
      <c r="GJI72" s="2182"/>
      <c r="GJJ72" s="2182"/>
      <c r="GJK72" s="2182"/>
      <c r="GJL72" s="2181"/>
      <c r="GJM72" s="2182"/>
      <c r="GJN72" s="2182"/>
      <c r="GJO72" s="2182"/>
      <c r="GJP72" s="2182"/>
      <c r="GJQ72" s="2182"/>
      <c r="GJR72" s="2181"/>
      <c r="GJS72" s="2182"/>
      <c r="GJT72" s="2182"/>
      <c r="GJU72" s="2182"/>
      <c r="GJV72" s="2182"/>
      <c r="GJW72" s="2182"/>
      <c r="GJX72" s="2181"/>
      <c r="GJY72" s="2182"/>
      <c r="GJZ72" s="2182"/>
      <c r="GKA72" s="2182"/>
      <c r="GKB72" s="2182"/>
      <c r="GKC72" s="2182"/>
      <c r="GKD72" s="2181"/>
      <c r="GKE72" s="2182"/>
      <c r="GKF72" s="2182"/>
      <c r="GKG72" s="2182"/>
      <c r="GKH72" s="2182"/>
      <c r="GKI72" s="2182"/>
      <c r="GKJ72" s="2181"/>
      <c r="GKK72" s="2182"/>
      <c r="GKL72" s="2182"/>
      <c r="GKM72" s="2182"/>
      <c r="GKN72" s="2182"/>
      <c r="GKO72" s="2182"/>
      <c r="GKP72" s="2181"/>
      <c r="GKQ72" s="2182"/>
      <c r="GKR72" s="2182"/>
      <c r="GKS72" s="2182"/>
      <c r="GKT72" s="2182"/>
      <c r="GKU72" s="2182"/>
      <c r="GKV72" s="2181"/>
      <c r="GKW72" s="2182"/>
      <c r="GKX72" s="2182"/>
      <c r="GKY72" s="2182"/>
      <c r="GKZ72" s="2182"/>
      <c r="GLA72" s="2182"/>
      <c r="GLB72" s="2181"/>
      <c r="GLC72" s="2182"/>
      <c r="GLD72" s="2182"/>
      <c r="GLE72" s="2182"/>
      <c r="GLF72" s="2182"/>
      <c r="GLG72" s="2182"/>
      <c r="GLH72" s="2181"/>
      <c r="GLI72" s="2182"/>
      <c r="GLJ72" s="2182"/>
      <c r="GLK72" s="2182"/>
      <c r="GLL72" s="2182"/>
      <c r="GLM72" s="2182"/>
      <c r="GLN72" s="2181"/>
      <c r="GLO72" s="2182"/>
      <c r="GLP72" s="2182"/>
      <c r="GLQ72" s="2182"/>
      <c r="GLR72" s="2182"/>
      <c r="GLS72" s="2182"/>
      <c r="GLT72" s="2181"/>
      <c r="GLU72" s="2182"/>
      <c r="GLV72" s="2182"/>
      <c r="GLW72" s="2182"/>
      <c r="GLX72" s="2182"/>
      <c r="GLY72" s="2182"/>
      <c r="GLZ72" s="2181"/>
      <c r="GMA72" s="2182"/>
      <c r="GMB72" s="2182"/>
      <c r="GMC72" s="2182"/>
      <c r="GMD72" s="2182"/>
      <c r="GME72" s="2182"/>
      <c r="GMF72" s="2181"/>
      <c r="GMG72" s="2182"/>
      <c r="GMH72" s="2182"/>
      <c r="GMI72" s="2182"/>
      <c r="GMJ72" s="2182"/>
      <c r="GMK72" s="2182"/>
      <c r="GML72" s="2181"/>
      <c r="GMM72" s="2182"/>
      <c r="GMN72" s="2182"/>
      <c r="GMO72" s="2182"/>
      <c r="GMP72" s="2182"/>
      <c r="GMQ72" s="2182"/>
      <c r="GMR72" s="2181"/>
      <c r="GMS72" s="2182"/>
      <c r="GMT72" s="2182"/>
      <c r="GMU72" s="2182"/>
      <c r="GMV72" s="2182"/>
      <c r="GMW72" s="2182"/>
      <c r="GMX72" s="2181"/>
      <c r="GMY72" s="2182"/>
      <c r="GMZ72" s="2182"/>
      <c r="GNA72" s="2182"/>
      <c r="GNB72" s="2182"/>
      <c r="GNC72" s="2182"/>
      <c r="GND72" s="2181"/>
      <c r="GNE72" s="2182"/>
      <c r="GNF72" s="2182"/>
      <c r="GNG72" s="2182"/>
      <c r="GNH72" s="2182"/>
      <c r="GNI72" s="2182"/>
      <c r="GNJ72" s="2181"/>
      <c r="GNK72" s="2182"/>
      <c r="GNL72" s="2182"/>
      <c r="GNM72" s="2182"/>
      <c r="GNN72" s="2182"/>
      <c r="GNO72" s="2182"/>
      <c r="GNP72" s="2181"/>
      <c r="GNQ72" s="2182"/>
      <c r="GNR72" s="2182"/>
      <c r="GNS72" s="2182"/>
      <c r="GNT72" s="2182"/>
      <c r="GNU72" s="2182"/>
      <c r="GNV72" s="2181"/>
      <c r="GNW72" s="2182"/>
      <c r="GNX72" s="2182"/>
      <c r="GNY72" s="2182"/>
      <c r="GNZ72" s="2182"/>
      <c r="GOA72" s="2182"/>
      <c r="GOB72" s="2181"/>
      <c r="GOC72" s="2182"/>
      <c r="GOD72" s="2182"/>
      <c r="GOE72" s="2182"/>
      <c r="GOF72" s="2182"/>
      <c r="GOG72" s="2182"/>
      <c r="GOH72" s="2181"/>
      <c r="GOI72" s="2182"/>
      <c r="GOJ72" s="2182"/>
      <c r="GOK72" s="2182"/>
      <c r="GOL72" s="2182"/>
      <c r="GOM72" s="2182"/>
      <c r="GON72" s="2181"/>
      <c r="GOO72" s="2182"/>
      <c r="GOP72" s="2182"/>
      <c r="GOQ72" s="2182"/>
      <c r="GOR72" s="2182"/>
      <c r="GOS72" s="2182"/>
      <c r="GOT72" s="2181"/>
      <c r="GOU72" s="2182"/>
      <c r="GOV72" s="2182"/>
      <c r="GOW72" s="2182"/>
      <c r="GOX72" s="2182"/>
      <c r="GOY72" s="2182"/>
      <c r="GOZ72" s="2181"/>
      <c r="GPA72" s="2182"/>
      <c r="GPB72" s="2182"/>
      <c r="GPC72" s="2182"/>
      <c r="GPD72" s="2182"/>
      <c r="GPE72" s="2182"/>
      <c r="GPF72" s="2181"/>
      <c r="GPG72" s="2182"/>
      <c r="GPH72" s="2182"/>
      <c r="GPI72" s="2182"/>
      <c r="GPJ72" s="2182"/>
      <c r="GPK72" s="2182"/>
      <c r="GPL72" s="2181"/>
      <c r="GPM72" s="2182"/>
      <c r="GPN72" s="2182"/>
      <c r="GPO72" s="2182"/>
      <c r="GPP72" s="2182"/>
      <c r="GPQ72" s="2182"/>
      <c r="GPR72" s="2181"/>
      <c r="GPS72" s="2182"/>
      <c r="GPT72" s="2182"/>
      <c r="GPU72" s="2182"/>
      <c r="GPV72" s="2182"/>
      <c r="GPW72" s="2182"/>
      <c r="GPX72" s="2181"/>
      <c r="GPY72" s="2182"/>
      <c r="GPZ72" s="2182"/>
      <c r="GQA72" s="2182"/>
      <c r="GQB72" s="2182"/>
      <c r="GQC72" s="2182"/>
      <c r="GQD72" s="2181"/>
      <c r="GQE72" s="2182"/>
      <c r="GQF72" s="2182"/>
      <c r="GQG72" s="2182"/>
      <c r="GQH72" s="2182"/>
      <c r="GQI72" s="2182"/>
      <c r="GQJ72" s="2181"/>
      <c r="GQK72" s="2182"/>
      <c r="GQL72" s="2182"/>
      <c r="GQM72" s="2182"/>
      <c r="GQN72" s="2182"/>
      <c r="GQO72" s="2182"/>
      <c r="GQP72" s="2181"/>
      <c r="GQQ72" s="2182"/>
      <c r="GQR72" s="2182"/>
      <c r="GQS72" s="2182"/>
      <c r="GQT72" s="2182"/>
      <c r="GQU72" s="2182"/>
      <c r="GQV72" s="2181"/>
      <c r="GQW72" s="2182"/>
      <c r="GQX72" s="2182"/>
      <c r="GQY72" s="2182"/>
      <c r="GQZ72" s="2182"/>
      <c r="GRA72" s="2182"/>
      <c r="GRB72" s="2181"/>
      <c r="GRC72" s="2182"/>
      <c r="GRD72" s="2182"/>
      <c r="GRE72" s="2182"/>
      <c r="GRF72" s="2182"/>
      <c r="GRG72" s="2182"/>
      <c r="GRH72" s="2181"/>
      <c r="GRI72" s="2182"/>
      <c r="GRJ72" s="2182"/>
      <c r="GRK72" s="2182"/>
      <c r="GRL72" s="2182"/>
      <c r="GRM72" s="2182"/>
      <c r="GRN72" s="2181"/>
      <c r="GRO72" s="2182"/>
      <c r="GRP72" s="2182"/>
      <c r="GRQ72" s="2182"/>
      <c r="GRR72" s="2182"/>
      <c r="GRS72" s="2182"/>
      <c r="GRT72" s="2181"/>
      <c r="GRU72" s="2182"/>
      <c r="GRV72" s="2182"/>
      <c r="GRW72" s="2182"/>
      <c r="GRX72" s="2182"/>
      <c r="GRY72" s="2182"/>
      <c r="GRZ72" s="2181"/>
      <c r="GSA72" s="2182"/>
      <c r="GSB72" s="2182"/>
      <c r="GSC72" s="2182"/>
      <c r="GSD72" s="2182"/>
      <c r="GSE72" s="2182"/>
      <c r="GSF72" s="2181"/>
      <c r="GSG72" s="2182"/>
      <c r="GSH72" s="2182"/>
      <c r="GSI72" s="2182"/>
      <c r="GSJ72" s="2182"/>
      <c r="GSK72" s="2182"/>
      <c r="GSL72" s="2181"/>
      <c r="GSM72" s="2182"/>
      <c r="GSN72" s="2182"/>
      <c r="GSO72" s="2182"/>
      <c r="GSP72" s="2182"/>
      <c r="GSQ72" s="2182"/>
      <c r="GSR72" s="2181"/>
      <c r="GSS72" s="2182"/>
      <c r="GST72" s="2182"/>
      <c r="GSU72" s="2182"/>
      <c r="GSV72" s="2182"/>
      <c r="GSW72" s="2182"/>
      <c r="GSX72" s="2181"/>
      <c r="GSY72" s="2182"/>
      <c r="GSZ72" s="2182"/>
      <c r="GTA72" s="2182"/>
      <c r="GTB72" s="2182"/>
      <c r="GTC72" s="2182"/>
      <c r="GTD72" s="2181"/>
      <c r="GTE72" s="2182"/>
      <c r="GTF72" s="2182"/>
      <c r="GTG72" s="2182"/>
      <c r="GTH72" s="2182"/>
      <c r="GTI72" s="2182"/>
      <c r="GTJ72" s="2181"/>
      <c r="GTK72" s="2182"/>
      <c r="GTL72" s="2182"/>
      <c r="GTM72" s="2182"/>
      <c r="GTN72" s="2182"/>
      <c r="GTO72" s="2182"/>
      <c r="GTP72" s="2181"/>
      <c r="GTQ72" s="2182"/>
      <c r="GTR72" s="2182"/>
      <c r="GTS72" s="2182"/>
      <c r="GTT72" s="2182"/>
      <c r="GTU72" s="2182"/>
      <c r="GTV72" s="2181"/>
      <c r="GTW72" s="2182"/>
      <c r="GTX72" s="2182"/>
      <c r="GTY72" s="2182"/>
      <c r="GTZ72" s="2182"/>
      <c r="GUA72" s="2182"/>
      <c r="GUB72" s="2181"/>
      <c r="GUC72" s="2182"/>
      <c r="GUD72" s="2182"/>
      <c r="GUE72" s="2182"/>
      <c r="GUF72" s="2182"/>
      <c r="GUG72" s="2182"/>
      <c r="GUH72" s="2181"/>
      <c r="GUI72" s="2182"/>
      <c r="GUJ72" s="2182"/>
      <c r="GUK72" s="2182"/>
      <c r="GUL72" s="2182"/>
      <c r="GUM72" s="2182"/>
      <c r="GUN72" s="2181"/>
      <c r="GUO72" s="2182"/>
      <c r="GUP72" s="2182"/>
      <c r="GUQ72" s="2182"/>
      <c r="GUR72" s="2182"/>
      <c r="GUS72" s="2182"/>
      <c r="GUT72" s="2181"/>
      <c r="GUU72" s="2182"/>
      <c r="GUV72" s="2182"/>
      <c r="GUW72" s="2182"/>
      <c r="GUX72" s="2182"/>
      <c r="GUY72" s="2182"/>
      <c r="GUZ72" s="2181"/>
      <c r="GVA72" s="2182"/>
      <c r="GVB72" s="2182"/>
      <c r="GVC72" s="2182"/>
      <c r="GVD72" s="2182"/>
      <c r="GVE72" s="2182"/>
      <c r="GVF72" s="2181"/>
      <c r="GVG72" s="2182"/>
      <c r="GVH72" s="2182"/>
      <c r="GVI72" s="2182"/>
      <c r="GVJ72" s="2182"/>
      <c r="GVK72" s="2182"/>
      <c r="GVL72" s="2181"/>
      <c r="GVM72" s="2182"/>
      <c r="GVN72" s="2182"/>
      <c r="GVO72" s="2182"/>
      <c r="GVP72" s="2182"/>
      <c r="GVQ72" s="2182"/>
      <c r="GVR72" s="2181"/>
      <c r="GVS72" s="2182"/>
      <c r="GVT72" s="2182"/>
      <c r="GVU72" s="2182"/>
      <c r="GVV72" s="2182"/>
      <c r="GVW72" s="2182"/>
      <c r="GVX72" s="2181"/>
      <c r="GVY72" s="2182"/>
      <c r="GVZ72" s="2182"/>
      <c r="GWA72" s="2182"/>
      <c r="GWB72" s="2182"/>
      <c r="GWC72" s="2182"/>
      <c r="GWD72" s="2181"/>
      <c r="GWE72" s="2182"/>
      <c r="GWF72" s="2182"/>
      <c r="GWG72" s="2182"/>
      <c r="GWH72" s="2182"/>
      <c r="GWI72" s="2182"/>
      <c r="GWJ72" s="2181"/>
      <c r="GWK72" s="2182"/>
      <c r="GWL72" s="2182"/>
      <c r="GWM72" s="2182"/>
      <c r="GWN72" s="2182"/>
      <c r="GWO72" s="2182"/>
      <c r="GWP72" s="2181"/>
      <c r="GWQ72" s="2182"/>
      <c r="GWR72" s="2182"/>
      <c r="GWS72" s="2182"/>
      <c r="GWT72" s="2182"/>
      <c r="GWU72" s="2182"/>
      <c r="GWV72" s="2181"/>
      <c r="GWW72" s="2182"/>
      <c r="GWX72" s="2182"/>
      <c r="GWY72" s="2182"/>
      <c r="GWZ72" s="2182"/>
      <c r="GXA72" s="2182"/>
      <c r="GXB72" s="2181"/>
      <c r="GXC72" s="2182"/>
      <c r="GXD72" s="2182"/>
      <c r="GXE72" s="2182"/>
      <c r="GXF72" s="2182"/>
      <c r="GXG72" s="2182"/>
      <c r="GXH72" s="2181"/>
      <c r="GXI72" s="2182"/>
      <c r="GXJ72" s="2182"/>
      <c r="GXK72" s="2182"/>
      <c r="GXL72" s="2182"/>
      <c r="GXM72" s="2182"/>
      <c r="GXN72" s="2181"/>
      <c r="GXO72" s="2182"/>
      <c r="GXP72" s="2182"/>
      <c r="GXQ72" s="2182"/>
      <c r="GXR72" s="2182"/>
      <c r="GXS72" s="2182"/>
      <c r="GXT72" s="2181"/>
      <c r="GXU72" s="2182"/>
      <c r="GXV72" s="2182"/>
      <c r="GXW72" s="2182"/>
      <c r="GXX72" s="2182"/>
      <c r="GXY72" s="2182"/>
      <c r="GXZ72" s="2181"/>
      <c r="GYA72" s="2182"/>
      <c r="GYB72" s="2182"/>
      <c r="GYC72" s="2182"/>
      <c r="GYD72" s="2182"/>
      <c r="GYE72" s="2182"/>
      <c r="GYF72" s="2181"/>
      <c r="GYG72" s="2182"/>
      <c r="GYH72" s="2182"/>
      <c r="GYI72" s="2182"/>
      <c r="GYJ72" s="2182"/>
      <c r="GYK72" s="2182"/>
      <c r="GYL72" s="2181"/>
      <c r="GYM72" s="2182"/>
      <c r="GYN72" s="2182"/>
      <c r="GYO72" s="2182"/>
      <c r="GYP72" s="2182"/>
      <c r="GYQ72" s="2182"/>
      <c r="GYR72" s="2181"/>
      <c r="GYS72" s="2182"/>
      <c r="GYT72" s="2182"/>
      <c r="GYU72" s="2182"/>
      <c r="GYV72" s="2182"/>
      <c r="GYW72" s="2182"/>
      <c r="GYX72" s="2181"/>
      <c r="GYY72" s="2182"/>
      <c r="GYZ72" s="2182"/>
      <c r="GZA72" s="2182"/>
      <c r="GZB72" s="2182"/>
      <c r="GZC72" s="2182"/>
      <c r="GZD72" s="2181"/>
      <c r="GZE72" s="2182"/>
      <c r="GZF72" s="2182"/>
      <c r="GZG72" s="2182"/>
      <c r="GZH72" s="2182"/>
      <c r="GZI72" s="2182"/>
      <c r="GZJ72" s="2181"/>
      <c r="GZK72" s="2182"/>
      <c r="GZL72" s="2182"/>
      <c r="GZM72" s="2182"/>
      <c r="GZN72" s="2182"/>
      <c r="GZO72" s="2182"/>
      <c r="GZP72" s="2181"/>
      <c r="GZQ72" s="2182"/>
      <c r="GZR72" s="2182"/>
      <c r="GZS72" s="2182"/>
      <c r="GZT72" s="2182"/>
      <c r="GZU72" s="2182"/>
      <c r="GZV72" s="2181"/>
      <c r="GZW72" s="2182"/>
      <c r="GZX72" s="2182"/>
      <c r="GZY72" s="2182"/>
      <c r="GZZ72" s="2182"/>
      <c r="HAA72" s="2182"/>
      <c r="HAB72" s="2181"/>
      <c r="HAC72" s="2182"/>
      <c r="HAD72" s="2182"/>
      <c r="HAE72" s="2182"/>
      <c r="HAF72" s="2182"/>
      <c r="HAG72" s="2182"/>
      <c r="HAH72" s="2181"/>
      <c r="HAI72" s="2182"/>
      <c r="HAJ72" s="2182"/>
      <c r="HAK72" s="2182"/>
      <c r="HAL72" s="2182"/>
      <c r="HAM72" s="2182"/>
      <c r="HAN72" s="2181"/>
      <c r="HAO72" s="2182"/>
      <c r="HAP72" s="2182"/>
      <c r="HAQ72" s="2182"/>
      <c r="HAR72" s="2182"/>
      <c r="HAS72" s="2182"/>
      <c r="HAT72" s="2181"/>
      <c r="HAU72" s="2182"/>
      <c r="HAV72" s="2182"/>
      <c r="HAW72" s="2182"/>
      <c r="HAX72" s="2182"/>
      <c r="HAY72" s="2182"/>
      <c r="HAZ72" s="2181"/>
      <c r="HBA72" s="2182"/>
      <c r="HBB72" s="2182"/>
      <c r="HBC72" s="2182"/>
      <c r="HBD72" s="2182"/>
      <c r="HBE72" s="2182"/>
      <c r="HBF72" s="2181"/>
      <c r="HBG72" s="2182"/>
      <c r="HBH72" s="2182"/>
      <c r="HBI72" s="2182"/>
      <c r="HBJ72" s="2182"/>
      <c r="HBK72" s="2182"/>
      <c r="HBL72" s="2181"/>
      <c r="HBM72" s="2182"/>
      <c r="HBN72" s="2182"/>
      <c r="HBO72" s="2182"/>
      <c r="HBP72" s="2182"/>
      <c r="HBQ72" s="2182"/>
      <c r="HBR72" s="2181"/>
      <c r="HBS72" s="2182"/>
      <c r="HBT72" s="2182"/>
      <c r="HBU72" s="2182"/>
      <c r="HBV72" s="2182"/>
      <c r="HBW72" s="2182"/>
      <c r="HBX72" s="2181"/>
      <c r="HBY72" s="2182"/>
      <c r="HBZ72" s="2182"/>
      <c r="HCA72" s="2182"/>
      <c r="HCB72" s="2182"/>
      <c r="HCC72" s="2182"/>
      <c r="HCD72" s="2181"/>
      <c r="HCE72" s="2182"/>
      <c r="HCF72" s="2182"/>
      <c r="HCG72" s="2182"/>
      <c r="HCH72" s="2182"/>
      <c r="HCI72" s="2182"/>
      <c r="HCJ72" s="2181"/>
      <c r="HCK72" s="2182"/>
      <c r="HCL72" s="2182"/>
      <c r="HCM72" s="2182"/>
      <c r="HCN72" s="2182"/>
      <c r="HCO72" s="2182"/>
      <c r="HCP72" s="2181"/>
      <c r="HCQ72" s="2182"/>
      <c r="HCR72" s="2182"/>
      <c r="HCS72" s="2182"/>
      <c r="HCT72" s="2182"/>
      <c r="HCU72" s="2182"/>
      <c r="HCV72" s="2181"/>
      <c r="HCW72" s="2182"/>
      <c r="HCX72" s="2182"/>
      <c r="HCY72" s="2182"/>
      <c r="HCZ72" s="2182"/>
      <c r="HDA72" s="2182"/>
      <c r="HDB72" s="2181"/>
      <c r="HDC72" s="2182"/>
      <c r="HDD72" s="2182"/>
      <c r="HDE72" s="2182"/>
      <c r="HDF72" s="2182"/>
      <c r="HDG72" s="2182"/>
      <c r="HDH72" s="2181"/>
      <c r="HDI72" s="2182"/>
      <c r="HDJ72" s="2182"/>
      <c r="HDK72" s="2182"/>
      <c r="HDL72" s="2182"/>
      <c r="HDM72" s="2182"/>
      <c r="HDN72" s="2181"/>
      <c r="HDO72" s="2182"/>
      <c r="HDP72" s="2182"/>
      <c r="HDQ72" s="2182"/>
      <c r="HDR72" s="2182"/>
      <c r="HDS72" s="2182"/>
      <c r="HDT72" s="2181"/>
      <c r="HDU72" s="2182"/>
      <c r="HDV72" s="2182"/>
      <c r="HDW72" s="2182"/>
      <c r="HDX72" s="2182"/>
      <c r="HDY72" s="2182"/>
      <c r="HDZ72" s="2181"/>
      <c r="HEA72" s="2182"/>
      <c r="HEB72" s="2182"/>
      <c r="HEC72" s="2182"/>
      <c r="HED72" s="2182"/>
      <c r="HEE72" s="2182"/>
      <c r="HEF72" s="2181"/>
      <c r="HEG72" s="2182"/>
      <c r="HEH72" s="2182"/>
      <c r="HEI72" s="2182"/>
      <c r="HEJ72" s="2182"/>
      <c r="HEK72" s="2182"/>
      <c r="HEL72" s="2181"/>
      <c r="HEM72" s="2182"/>
      <c r="HEN72" s="2182"/>
      <c r="HEO72" s="2182"/>
      <c r="HEP72" s="2182"/>
      <c r="HEQ72" s="2182"/>
      <c r="HER72" s="2181"/>
      <c r="HES72" s="2182"/>
      <c r="HET72" s="2182"/>
      <c r="HEU72" s="2182"/>
      <c r="HEV72" s="2182"/>
      <c r="HEW72" s="2182"/>
      <c r="HEX72" s="2181"/>
      <c r="HEY72" s="2182"/>
      <c r="HEZ72" s="2182"/>
      <c r="HFA72" s="2182"/>
      <c r="HFB72" s="2182"/>
      <c r="HFC72" s="2182"/>
      <c r="HFD72" s="2181"/>
      <c r="HFE72" s="2182"/>
      <c r="HFF72" s="2182"/>
      <c r="HFG72" s="2182"/>
      <c r="HFH72" s="2182"/>
      <c r="HFI72" s="2182"/>
      <c r="HFJ72" s="2181"/>
      <c r="HFK72" s="2182"/>
      <c r="HFL72" s="2182"/>
      <c r="HFM72" s="2182"/>
      <c r="HFN72" s="2182"/>
      <c r="HFO72" s="2182"/>
      <c r="HFP72" s="2181"/>
      <c r="HFQ72" s="2182"/>
      <c r="HFR72" s="2182"/>
      <c r="HFS72" s="2182"/>
      <c r="HFT72" s="2182"/>
      <c r="HFU72" s="2182"/>
      <c r="HFV72" s="2181"/>
      <c r="HFW72" s="2182"/>
      <c r="HFX72" s="2182"/>
      <c r="HFY72" s="2182"/>
      <c r="HFZ72" s="2182"/>
      <c r="HGA72" s="2182"/>
      <c r="HGB72" s="2181"/>
      <c r="HGC72" s="2182"/>
      <c r="HGD72" s="2182"/>
      <c r="HGE72" s="2182"/>
      <c r="HGF72" s="2182"/>
      <c r="HGG72" s="2182"/>
      <c r="HGH72" s="2181"/>
      <c r="HGI72" s="2182"/>
      <c r="HGJ72" s="2182"/>
      <c r="HGK72" s="2182"/>
      <c r="HGL72" s="2182"/>
      <c r="HGM72" s="2182"/>
      <c r="HGN72" s="2181"/>
      <c r="HGO72" s="2182"/>
      <c r="HGP72" s="2182"/>
      <c r="HGQ72" s="2182"/>
      <c r="HGR72" s="2182"/>
      <c r="HGS72" s="2182"/>
      <c r="HGT72" s="2181"/>
      <c r="HGU72" s="2182"/>
      <c r="HGV72" s="2182"/>
      <c r="HGW72" s="2182"/>
      <c r="HGX72" s="2182"/>
      <c r="HGY72" s="2182"/>
      <c r="HGZ72" s="2181"/>
      <c r="HHA72" s="2182"/>
      <c r="HHB72" s="2182"/>
      <c r="HHC72" s="2182"/>
      <c r="HHD72" s="2182"/>
      <c r="HHE72" s="2182"/>
      <c r="HHF72" s="2181"/>
      <c r="HHG72" s="2182"/>
      <c r="HHH72" s="2182"/>
      <c r="HHI72" s="2182"/>
      <c r="HHJ72" s="2182"/>
      <c r="HHK72" s="2182"/>
      <c r="HHL72" s="2181"/>
      <c r="HHM72" s="2182"/>
      <c r="HHN72" s="2182"/>
      <c r="HHO72" s="2182"/>
      <c r="HHP72" s="2182"/>
      <c r="HHQ72" s="2182"/>
      <c r="HHR72" s="2181"/>
      <c r="HHS72" s="2182"/>
      <c r="HHT72" s="2182"/>
      <c r="HHU72" s="2182"/>
      <c r="HHV72" s="2182"/>
      <c r="HHW72" s="2182"/>
      <c r="HHX72" s="2181"/>
      <c r="HHY72" s="2182"/>
      <c r="HHZ72" s="2182"/>
      <c r="HIA72" s="2182"/>
      <c r="HIB72" s="2182"/>
      <c r="HIC72" s="2182"/>
      <c r="HID72" s="2181"/>
      <c r="HIE72" s="2182"/>
      <c r="HIF72" s="2182"/>
      <c r="HIG72" s="2182"/>
      <c r="HIH72" s="2182"/>
      <c r="HII72" s="2182"/>
      <c r="HIJ72" s="2181"/>
      <c r="HIK72" s="2182"/>
      <c r="HIL72" s="2182"/>
      <c r="HIM72" s="2182"/>
      <c r="HIN72" s="2182"/>
      <c r="HIO72" s="2182"/>
      <c r="HIP72" s="2181"/>
      <c r="HIQ72" s="2182"/>
      <c r="HIR72" s="2182"/>
      <c r="HIS72" s="2182"/>
      <c r="HIT72" s="2182"/>
      <c r="HIU72" s="2182"/>
      <c r="HIV72" s="2181"/>
      <c r="HIW72" s="2182"/>
      <c r="HIX72" s="2182"/>
      <c r="HIY72" s="2182"/>
      <c r="HIZ72" s="2182"/>
      <c r="HJA72" s="2182"/>
      <c r="HJB72" s="2181"/>
      <c r="HJC72" s="2182"/>
      <c r="HJD72" s="2182"/>
      <c r="HJE72" s="2182"/>
      <c r="HJF72" s="2182"/>
      <c r="HJG72" s="2182"/>
      <c r="HJH72" s="2181"/>
      <c r="HJI72" s="2182"/>
      <c r="HJJ72" s="2182"/>
      <c r="HJK72" s="2182"/>
      <c r="HJL72" s="2182"/>
      <c r="HJM72" s="2182"/>
      <c r="HJN72" s="2181"/>
      <c r="HJO72" s="2182"/>
      <c r="HJP72" s="2182"/>
      <c r="HJQ72" s="2182"/>
      <c r="HJR72" s="2182"/>
      <c r="HJS72" s="2182"/>
      <c r="HJT72" s="2181"/>
      <c r="HJU72" s="2182"/>
      <c r="HJV72" s="2182"/>
      <c r="HJW72" s="2182"/>
      <c r="HJX72" s="2182"/>
      <c r="HJY72" s="2182"/>
      <c r="HJZ72" s="2181"/>
      <c r="HKA72" s="2182"/>
      <c r="HKB72" s="2182"/>
      <c r="HKC72" s="2182"/>
      <c r="HKD72" s="2182"/>
      <c r="HKE72" s="2182"/>
      <c r="HKF72" s="2181"/>
      <c r="HKG72" s="2182"/>
      <c r="HKH72" s="2182"/>
      <c r="HKI72" s="2182"/>
      <c r="HKJ72" s="2182"/>
      <c r="HKK72" s="2182"/>
      <c r="HKL72" s="2181"/>
      <c r="HKM72" s="2182"/>
      <c r="HKN72" s="2182"/>
      <c r="HKO72" s="2182"/>
      <c r="HKP72" s="2182"/>
      <c r="HKQ72" s="2182"/>
      <c r="HKR72" s="2181"/>
      <c r="HKS72" s="2182"/>
      <c r="HKT72" s="2182"/>
      <c r="HKU72" s="2182"/>
      <c r="HKV72" s="2182"/>
      <c r="HKW72" s="2182"/>
      <c r="HKX72" s="2181"/>
      <c r="HKY72" s="2182"/>
      <c r="HKZ72" s="2182"/>
      <c r="HLA72" s="2182"/>
      <c r="HLB72" s="2182"/>
      <c r="HLC72" s="2182"/>
      <c r="HLD72" s="2181"/>
      <c r="HLE72" s="2182"/>
      <c r="HLF72" s="2182"/>
      <c r="HLG72" s="2182"/>
      <c r="HLH72" s="2182"/>
      <c r="HLI72" s="2182"/>
      <c r="HLJ72" s="2181"/>
      <c r="HLK72" s="2182"/>
      <c r="HLL72" s="2182"/>
      <c r="HLM72" s="2182"/>
      <c r="HLN72" s="2182"/>
      <c r="HLO72" s="2182"/>
      <c r="HLP72" s="2181"/>
      <c r="HLQ72" s="2182"/>
      <c r="HLR72" s="2182"/>
      <c r="HLS72" s="2182"/>
      <c r="HLT72" s="2182"/>
      <c r="HLU72" s="2182"/>
      <c r="HLV72" s="2181"/>
      <c r="HLW72" s="2182"/>
      <c r="HLX72" s="2182"/>
      <c r="HLY72" s="2182"/>
      <c r="HLZ72" s="2182"/>
      <c r="HMA72" s="2182"/>
      <c r="HMB72" s="2181"/>
      <c r="HMC72" s="2182"/>
      <c r="HMD72" s="2182"/>
      <c r="HME72" s="2182"/>
      <c r="HMF72" s="2182"/>
      <c r="HMG72" s="2182"/>
      <c r="HMH72" s="2181"/>
      <c r="HMI72" s="2182"/>
      <c r="HMJ72" s="2182"/>
      <c r="HMK72" s="2182"/>
      <c r="HML72" s="2182"/>
      <c r="HMM72" s="2182"/>
      <c r="HMN72" s="2181"/>
      <c r="HMO72" s="2182"/>
      <c r="HMP72" s="2182"/>
      <c r="HMQ72" s="2182"/>
      <c r="HMR72" s="2182"/>
      <c r="HMS72" s="2182"/>
      <c r="HMT72" s="2181"/>
      <c r="HMU72" s="2182"/>
      <c r="HMV72" s="2182"/>
      <c r="HMW72" s="2182"/>
      <c r="HMX72" s="2182"/>
      <c r="HMY72" s="2182"/>
      <c r="HMZ72" s="2181"/>
      <c r="HNA72" s="2182"/>
      <c r="HNB72" s="2182"/>
      <c r="HNC72" s="2182"/>
      <c r="HND72" s="2182"/>
      <c r="HNE72" s="2182"/>
      <c r="HNF72" s="2181"/>
      <c r="HNG72" s="2182"/>
      <c r="HNH72" s="2182"/>
      <c r="HNI72" s="2182"/>
      <c r="HNJ72" s="2182"/>
      <c r="HNK72" s="2182"/>
      <c r="HNL72" s="2181"/>
      <c r="HNM72" s="2182"/>
      <c r="HNN72" s="2182"/>
      <c r="HNO72" s="2182"/>
      <c r="HNP72" s="2182"/>
      <c r="HNQ72" s="2182"/>
      <c r="HNR72" s="2181"/>
      <c r="HNS72" s="2182"/>
      <c r="HNT72" s="2182"/>
      <c r="HNU72" s="2182"/>
      <c r="HNV72" s="2182"/>
      <c r="HNW72" s="2182"/>
      <c r="HNX72" s="2181"/>
      <c r="HNY72" s="2182"/>
      <c r="HNZ72" s="2182"/>
      <c r="HOA72" s="2182"/>
      <c r="HOB72" s="2182"/>
      <c r="HOC72" s="2182"/>
      <c r="HOD72" s="2181"/>
      <c r="HOE72" s="2182"/>
      <c r="HOF72" s="2182"/>
      <c r="HOG72" s="2182"/>
      <c r="HOH72" s="2182"/>
      <c r="HOI72" s="2182"/>
      <c r="HOJ72" s="2181"/>
      <c r="HOK72" s="2182"/>
      <c r="HOL72" s="2182"/>
      <c r="HOM72" s="2182"/>
      <c r="HON72" s="2182"/>
      <c r="HOO72" s="2182"/>
      <c r="HOP72" s="2181"/>
      <c r="HOQ72" s="2182"/>
      <c r="HOR72" s="2182"/>
      <c r="HOS72" s="2182"/>
      <c r="HOT72" s="2182"/>
      <c r="HOU72" s="2182"/>
      <c r="HOV72" s="2181"/>
      <c r="HOW72" s="2182"/>
      <c r="HOX72" s="2182"/>
      <c r="HOY72" s="2182"/>
      <c r="HOZ72" s="2182"/>
      <c r="HPA72" s="2182"/>
      <c r="HPB72" s="2181"/>
      <c r="HPC72" s="2182"/>
      <c r="HPD72" s="2182"/>
      <c r="HPE72" s="2182"/>
      <c r="HPF72" s="2182"/>
      <c r="HPG72" s="2182"/>
      <c r="HPH72" s="2181"/>
      <c r="HPI72" s="2182"/>
      <c r="HPJ72" s="2182"/>
      <c r="HPK72" s="2182"/>
      <c r="HPL72" s="2182"/>
      <c r="HPM72" s="2182"/>
      <c r="HPN72" s="2181"/>
      <c r="HPO72" s="2182"/>
      <c r="HPP72" s="2182"/>
      <c r="HPQ72" s="2182"/>
      <c r="HPR72" s="2182"/>
      <c r="HPS72" s="2182"/>
      <c r="HPT72" s="2181"/>
      <c r="HPU72" s="2182"/>
      <c r="HPV72" s="2182"/>
      <c r="HPW72" s="2182"/>
      <c r="HPX72" s="2182"/>
      <c r="HPY72" s="2182"/>
      <c r="HPZ72" s="2181"/>
      <c r="HQA72" s="2182"/>
      <c r="HQB72" s="2182"/>
      <c r="HQC72" s="2182"/>
      <c r="HQD72" s="2182"/>
      <c r="HQE72" s="2182"/>
      <c r="HQF72" s="2181"/>
      <c r="HQG72" s="2182"/>
      <c r="HQH72" s="2182"/>
      <c r="HQI72" s="2182"/>
      <c r="HQJ72" s="2182"/>
      <c r="HQK72" s="2182"/>
      <c r="HQL72" s="2181"/>
      <c r="HQM72" s="2182"/>
      <c r="HQN72" s="2182"/>
      <c r="HQO72" s="2182"/>
      <c r="HQP72" s="2182"/>
      <c r="HQQ72" s="2182"/>
      <c r="HQR72" s="2181"/>
      <c r="HQS72" s="2182"/>
      <c r="HQT72" s="2182"/>
      <c r="HQU72" s="2182"/>
      <c r="HQV72" s="2182"/>
      <c r="HQW72" s="2182"/>
      <c r="HQX72" s="2181"/>
      <c r="HQY72" s="2182"/>
      <c r="HQZ72" s="2182"/>
      <c r="HRA72" s="2182"/>
      <c r="HRB72" s="2182"/>
      <c r="HRC72" s="2182"/>
      <c r="HRD72" s="2181"/>
      <c r="HRE72" s="2182"/>
      <c r="HRF72" s="2182"/>
      <c r="HRG72" s="2182"/>
      <c r="HRH72" s="2182"/>
      <c r="HRI72" s="2182"/>
      <c r="HRJ72" s="2181"/>
      <c r="HRK72" s="2182"/>
      <c r="HRL72" s="2182"/>
      <c r="HRM72" s="2182"/>
      <c r="HRN72" s="2182"/>
      <c r="HRO72" s="2182"/>
      <c r="HRP72" s="2181"/>
      <c r="HRQ72" s="2182"/>
      <c r="HRR72" s="2182"/>
      <c r="HRS72" s="2182"/>
      <c r="HRT72" s="2182"/>
      <c r="HRU72" s="2182"/>
      <c r="HRV72" s="2181"/>
      <c r="HRW72" s="2182"/>
      <c r="HRX72" s="2182"/>
      <c r="HRY72" s="2182"/>
      <c r="HRZ72" s="2182"/>
      <c r="HSA72" s="2182"/>
      <c r="HSB72" s="2181"/>
      <c r="HSC72" s="2182"/>
      <c r="HSD72" s="2182"/>
      <c r="HSE72" s="2182"/>
      <c r="HSF72" s="2182"/>
      <c r="HSG72" s="2182"/>
      <c r="HSH72" s="2181"/>
      <c r="HSI72" s="2182"/>
      <c r="HSJ72" s="2182"/>
      <c r="HSK72" s="2182"/>
      <c r="HSL72" s="2182"/>
      <c r="HSM72" s="2182"/>
      <c r="HSN72" s="2181"/>
      <c r="HSO72" s="2182"/>
      <c r="HSP72" s="2182"/>
      <c r="HSQ72" s="2182"/>
      <c r="HSR72" s="2182"/>
      <c r="HSS72" s="2182"/>
      <c r="HST72" s="2181"/>
      <c r="HSU72" s="2182"/>
      <c r="HSV72" s="2182"/>
      <c r="HSW72" s="2182"/>
      <c r="HSX72" s="2182"/>
      <c r="HSY72" s="2182"/>
      <c r="HSZ72" s="2181"/>
      <c r="HTA72" s="2182"/>
      <c r="HTB72" s="2182"/>
      <c r="HTC72" s="2182"/>
      <c r="HTD72" s="2182"/>
      <c r="HTE72" s="2182"/>
      <c r="HTF72" s="2181"/>
      <c r="HTG72" s="2182"/>
      <c r="HTH72" s="2182"/>
      <c r="HTI72" s="2182"/>
      <c r="HTJ72" s="2182"/>
      <c r="HTK72" s="2182"/>
      <c r="HTL72" s="2181"/>
      <c r="HTM72" s="2182"/>
      <c r="HTN72" s="2182"/>
      <c r="HTO72" s="2182"/>
      <c r="HTP72" s="2182"/>
      <c r="HTQ72" s="2182"/>
      <c r="HTR72" s="2181"/>
      <c r="HTS72" s="2182"/>
      <c r="HTT72" s="2182"/>
      <c r="HTU72" s="2182"/>
      <c r="HTV72" s="2182"/>
      <c r="HTW72" s="2182"/>
      <c r="HTX72" s="2181"/>
      <c r="HTY72" s="2182"/>
      <c r="HTZ72" s="2182"/>
      <c r="HUA72" s="2182"/>
      <c r="HUB72" s="2182"/>
      <c r="HUC72" s="2182"/>
      <c r="HUD72" s="2181"/>
      <c r="HUE72" s="2182"/>
      <c r="HUF72" s="2182"/>
      <c r="HUG72" s="2182"/>
      <c r="HUH72" s="2182"/>
      <c r="HUI72" s="2182"/>
      <c r="HUJ72" s="2181"/>
      <c r="HUK72" s="2182"/>
      <c r="HUL72" s="2182"/>
      <c r="HUM72" s="2182"/>
      <c r="HUN72" s="2182"/>
      <c r="HUO72" s="2182"/>
      <c r="HUP72" s="2181"/>
      <c r="HUQ72" s="2182"/>
      <c r="HUR72" s="2182"/>
      <c r="HUS72" s="2182"/>
      <c r="HUT72" s="2182"/>
      <c r="HUU72" s="2182"/>
      <c r="HUV72" s="2181"/>
      <c r="HUW72" s="2182"/>
      <c r="HUX72" s="2182"/>
      <c r="HUY72" s="2182"/>
      <c r="HUZ72" s="2182"/>
      <c r="HVA72" s="2182"/>
      <c r="HVB72" s="2181"/>
      <c r="HVC72" s="2182"/>
      <c r="HVD72" s="2182"/>
      <c r="HVE72" s="2182"/>
      <c r="HVF72" s="2182"/>
      <c r="HVG72" s="2182"/>
      <c r="HVH72" s="2181"/>
      <c r="HVI72" s="2182"/>
      <c r="HVJ72" s="2182"/>
      <c r="HVK72" s="2182"/>
      <c r="HVL72" s="2182"/>
      <c r="HVM72" s="2182"/>
      <c r="HVN72" s="2181"/>
      <c r="HVO72" s="2182"/>
      <c r="HVP72" s="2182"/>
      <c r="HVQ72" s="2182"/>
      <c r="HVR72" s="2182"/>
      <c r="HVS72" s="2182"/>
      <c r="HVT72" s="2181"/>
      <c r="HVU72" s="2182"/>
      <c r="HVV72" s="2182"/>
      <c r="HVW72" s="2182"/>
      <c r="HVX72" s="2182"/>
      <c r="HVY72" s="2182"/>
      <c r="HVZ72" s="2181"/>
      <c r="HWA72" s="2182"/>
      <c r="HWB72" s="2182"/>
      <c r="HWC72" s="2182"/>
      <c r="HWD72" s="2182"/>
      <c r="HWE72" s="2182"/>
      <c r="HWF72" s="2181"/>
      <c r="HWG72" s="2182"/>
      <c r="HWH72" s="2182"/>
      <c r="HWI72" s="2182"/>
      <c r="HWJ72" s="2182"/>
      <c r="HWK72" s="2182"/>
      <c r="HWL72" s="2181"/>
      <c r="HWM72" s="2182"/>
      <c r="HWN72" s="2182"/>
      <c r="HWO72" s="2182"/>
      <c r="HWP72" s="2182"/>
      <c r="HWQ72" s="2182"/>
      <c r="HWR72" s="2181"/>
      <c r="HWS72" s="2182"/>
      <c r="HWT72" s="2182"/>
      <c r="HWU72" s="2182"/>
      <c r="HWV72" s="2182"/>
      <c r="HWW72" s="2182"/>
      <c r="HWX72" s="2181"/>
      <c r="HWY72" s="2182"/>
      <c r="HWZ72" s="2182"/>
      <c r="HXA72" s="2182"/>
      <c r="HXB72" s="2182"/>
      <c r="HXC72" s="2182"/>
      <c r="HXD72" s="2181"/>
      <c r="HXE72" s="2182"/>
      <c r="HXF72" s="2182"/>
      <c r="HXG72" s="2182"/>
      <c r="HXH72" s="2182"/>
      <c r="HXI72" s="2182"/>
      <c r="HXJ72" s="2181"/>
      <c r="HXK72" s="2182"/>
      <c r="HXL72" s="2182"/>
      <c r="HXM72" s="2182"/>
      <c r="HXN72" s="2182"/>
      <c r="HXO72" s="2182"/>
      <c r="HXP72" s="2181"/>
      <c r="HXQ72" s="2182"/>
      <c r="HXR72" s="2182"/>
      <c r="HXS72" s="2182"/>
      <c r="HXT72" s="2182"/>
      <c r="HXU72" s="2182"/>
      <c r="HXV72" s="2181"/>
      <c r="HXW72" s="2182"/>
      <c r="HXX72" s="2182"/>
      <c r="HXY72" s="2182"/>
      <c r="HXZ72" s="2182"/>
      <c r="HYA72" s="2182"/>
      <c r="HYB72" s="2181"/>
      <c r="HYC72" s="2182"/>
      <c r="HYD72" s="2182"/>
      <c r="HYE72" s="2182"/>
      <c r="HYF72" s="2182"/>
      <c r="HYG72" s="2182"/>
      <c r="HYH72" s="2181"/>
      <c r="HYI72" s="2182"/>
      <c r="HYJ72" s="2182"/>
      <c r="HYK72" s="2182"/>
      <c r="HYL72" s="2182"/>
      <c r="HYM72" s="2182"/>
      <c r="HYN72" s="2181"/>
      <c r="HYO72" s="2182"/>
      <c r="HYP72" s="2182"/>
      <c r="HYQ72" s="2182"/>
      <c r="HYR72" s="2182"/>
      <c r="HYS72" s="2182"/>
      <c r="HYT72" s="2181"/>
      <c r="HYU72" s="2182"/>
      <c r="HYV72" s="2182"/>
      <c r="HYW72" s="2182"/>
      <c r="HYX72" s="2182"/>
      <c r="HYY72" s="2182"/>
      <c r="HYZ72" s="2181"/>
      <c r="HZA72" s="2182"/>
      <c r="HZB72" s="2182"/>
      <c r="HZC72" s="2182"/>
      <c r="HZD72" s="2182"/>
      <c r="HZE72" s="2182"/>
      <c r="HZF72" s="2181"/>
      <c r="HZG72" s="2182"/>
      <c r="HZH72" s="2182"/>
      <c r="HZI72" s="2182"/>
      <c r="HZJ72" s="2182"/>
      <c r="HZK72" s="2182"/>
      <c r="HZL72" s="2181"/>
      <c r="HZM72" s="2182"/>
      <c r="HZN72" s="2182"/>
      <c r="HZO72" s="2182"/>
      <c r="HZP72" s="2182"/>
      <c r="HZQ72" s="2182"/>
      <c r="HZR72" s="2181"/>
      <c r="HZS72" s="2182"/>
      <c r="HZT72" s="2182"/>
      <c r="HZU72" s="2182"/>
      <c r="HZV72" s="2182"/>
      <c r="HZW72" s="2182"/>
      <c r="HZX72" s="2181"/>
      <c r="HZY72" s="2182"/>
      <c r="HZZ72" s="2182"/>
      <c r="IAA72" s="2182"/>
      <c r="IAB72" s="2182"/>
      <c r="IAC72" s="2182"/>
      <c r="IAD72" s="2181"/>
      <c r="IAE72" s="2182"/>
      <c r="IAF72" s="2182"/>
      <c r="IAG72" s="2182"/>
      <c r="IAH72" s="2182"/>
      <c r="IAI72" s="2182"/>
      <c r="IAJ72" s="2181"/>
      <c r="IAK72" s="2182"/>
      <c r="IAL72" s="2182"/>
      <c r="IAM72" s="2182"/>
      <c r="IAN72" s="2182"/>
      <c r="IAO72" s="2182"/>
      <c r="IAP72" s="2181"/>
      <c r="IAQ72" s="2182"/>
      <c r="IAR72" s="2182"/>
      <c r="IAS72" s="2182"/>
      <c r="IAT72" s="2182"/>
      <c r="IAU72" s="2182"/>
      <c r="IAV72" s="2181"/>
      <c r="IAW72" s="2182"/>
      <c r="IAX72" s="2182"/>
      <c r="IAY72" s="2182"/>
      <c r="IAZ72" s="2182"/>
      <c r="IBA72" s="2182"/>
      <c r="IBB72" s="2181"/>
      <c r="IBC72" s="2182"/>
      <c r="IBD72" s="2182"/>
      <c r="IBE72" s="2182"/>
      <c r="IBF72" s="2182"/>
      <c r="IBG72" s="2182"/>
      <c r="IBH72" s="2181"/>
      <c r="IBI72" s="2182"/>
      <c r="IBJ72" s="2182"/>
      <c r="IBK72" s="2182"/>
      <c r="IBL72" s="2182"/>
      <c r="IBM72" s="2182"/>
      <c r="IBN72" s="2181"/>
      <c r="IBO72" s="2182"/>
      <c r="IBP72" s="2182"/>
      <c r="IBQ72" s="2182"/>
      <c r="IBR72" s="2182"/>
      <c r="IBS72" s="2182"/>
      <c r="IBT72" s="2181"/>
      <c r="IBU72" s="2182"/>
      <c r="IBV72" s="2182"/>
      <c r="IBW72" s="2182"/>
      <c r="IBX72" s="2182"/>
      <c r="IBY72" s="2182"/>
      <c r="IBZ72" s="2181"/>
      <c r="ICA72" s="2182"/>
      <c r="ICB72" s="2182"/>
      <c r="ICC72" s="2182"/>
      <c r="ICD72" s="2182"/>
      <c r="ICE72" s="2182"/>
      <c r="ICF72" s="2181"/>
      <c r="ICG72" s="2182"/>
      <c r="ICH72" s="2182"/>
      <c r="ICI72" s="2182"/>
      <c r="ICJ72" s="2182"/>
      <c r="ICK72" s="2182"/>
      <c r="ICL72" s="2181"/>
      <c r="ICM72" s="2182"/>
      <c r="ICN72" s="2182"/>
      <c r="ICO72" s="2182"/>
      <c r="ICP72" s="2182"/>
      <c r="ICQ72" s="2182"/>
      <c r="ICR72" s="2181"/>
      <c r="ICS72" s="2182"/>
      <c r="ICT72" s="2182"/>
      <c r="ICU72" s="2182"/>
      <c r="ICV72" s="2182"/>
      <c r="ICW72" s="2182"/>
      <c r="ICX72" s="2181"/>
      <c r="ICY72" s="2182"/>
      <c r="ICZ72" s="2182"/>
      <c r="IDA72" s="2182"/>
      <c r="IDB72" s="2182"/>
      <c r="IDC72" s="2182"/>
      <c r="IDD72" s="2181"/>
      <c r="IDE72" s="2182"/>
      <c r="IDF72" s="2182"/>
      <c r="IDG72" s="2182"/>
      <c r="IDH72" s="2182"/>
      <c r="IDI72" s="2182"/>
      <c r="IDJ72" s="2181"/>
      <c r="IDK72" s="2182"/>
      <c r="IDL72" s="2182"/>
      <c r="IDM72" s="2182"/>
      <c r="IDN72" s="2182"/>
      <c r="IDO72" s="2182"/>
      <c r="IDP72" s="2181"/>
      <c r="IDQ72" s="2182"/>
      <c r="IDR72" s="2182"/>
      <c r="IDS72" s="2182"/>
      <c r="IDT72" s="2182"/>
      <c r="IDU72" s="2182"/>
      <c r="IDV72" s="2181"/>
      <c r="IDW72" s="2182"/>
      <c r="IDX72" s="2182"/>
      <c r="IDY72" s="2182"/>
      <c r="IDZ72" s="2182"/>
      <c r="IEA72" s="2182"/>
      <c r="IEB72" s="2181"/>
      <c r="IEC72" s="2182"/>
      <c r="IED72" s="2182"/>
      <c r="IEE72" s="2182"/>
      <c r="IEF72" s="2182"/>
      <c r="IEG72" s="2182"/>
      <c r="IEH72" s="2181"/>
      <c r="IEI72" s="2182"/>
      <c r="IEJ72" s="2182"/>
      <c r="IEK72" s="2182"/>
      <c r="IEL72" s="2182"/>
      <c r="IEM72" s="2182"/>
      <c r="IEN72" s="2181"/>
      <c r="IEO72" s="2182"/>
      <c r="IEP72" s="2182"/>
      <c r="IEQ72" s="2182"/>
      <c r="IER72" s="2182"/>
      <c r="IES72" s="2182"/>
      <c r="IET72" s="2181"/>
      <c r="IEU72" s="2182"/>
      <c r="IEV72" s="2182"/>
      <c r="IEW72" s="2182"/>
      <c r="IEX72" s="2182"/>
      <c r="IEY72" s="2182"/>
      <c r="IEZ72" s="2181"/>
      <c r="IFA72" s="2182"/>
      <c r="IFB72" s="2182"/>
      <c r="IFC72" s="2182"/>
      <c r="IFD72" s="2182"/>
      <c r="IFE72" s="2182"/>
      <c r="IFF72" s="2181"/>
      <c r="IFG72" s="2182"/>
      <c r="IFH72" s="2182"/>
      <c r="IFI72" s="2182"/>
      <c r="IFJ72" s="2182"/>
      <c r="IFK72" s="2182"/>
      <c r="IFL72" s="2181"/>
      <c r="IFM72" s="2182"/>
      <c r="IFN72" s="2182"/>
      <c r="IFO72" s="2182"/>
      <c r="IFP72" s="2182"/>
      <c r="IFQ72" s="2182"/>
      <c r="IFR72" s="2181"/>
      <c r="IFS72" s="2182"/>
      <c r="IFT72" s="2182"/>
      <c r="IFU72" s="2182"/>
      <c r="IFV72" s="2182"/>
      <c r="IFW72" s="2182"/>
      <c r="IFX72" s="2181"/>
      <c r="IFY72" s="2182"/>
      <c r="IFZ72" s="2182"/>
      <c r="IGA72" s="2182"/>
      <c r="IGB72" s="2182"/>
      <c r="IGC72" s="2182"/>
      <c r="IGD72" s="2181"/>
      <c r="IGE72" s="2182"/>
      <c r="IGF72" s="2182"/>
      <c r="IGG72" s="2182"/>
      <c r="IGH72" s="2182"/>
      <c r="IGI72" s="2182"/>
      <c r="IGJ72" s="2181"/>
      <c r="IGK72" s="2182"/>
      <c r="IGL72" s="2182"/>
      <c r="IGM72" s="2182"/>
      <c r="IGN72" s="2182"/>
      <c r="IGO72" s="2182"/>
      <c r="IGP72" s="2181"/>
      <c r="IGQ72" s="2182"/>
      <c r="IGR72" s="2182"/>
      <c r="IGS72" s="2182"/>
      <c r="IGT72" s="2182"/>
      <c r="IGU72" s="2182"/>
      <c r="IGV72" s="2181"/>
      <c r="IGW72" s="2182"/>
      <c r="IGX72" s="2182"/>
      <c r="IGY72" s="2182"/>
      <c r="IGZ72" s="2182"/>
      <c r="IHA72" s="2182"/>
      <c r="IHB72" s="2181"/>
      <c r="IHC72" s="2182"/>
      <c r="IHD72" s="2182"/>
      <c r="IHE72" s="2182"/>
      <c r="IHF72" s="2182"/>
      <c r="IHG72" s="2182"/>
      <c r="IHH72" s="2181"/>
      <c r="IHI72" s="2182"/>
      <c r="IHJ72" s="2182"/>
      <c r="IHK72" s="2182"/>
      <c r="IHL72" s="2182"/>
      <c r="IHM72" s="2182"/>
      <c r="IHN72" s="2181"/>
      <c r="IHO72" s="2182"/>
      <c r="IHP72" s="2182"/>
      <c r="IHQ72" s="2182"/>
      <c r="IHR72" s="2182"/>
      <c r="IHS72" s="2182"/>
      <c r="IHT72" s="2181"/>
      <c r="IHU72" s="2182"/>
      <c r="IHV72" s="2182"/>
      <c r="IHW72" s="2182"/>
      <c r="IHX72" s="2182"/>
      <c r="IHY72" s="2182"/>
      <c r="IHZ72" s="2181"/>
      <c r="IIA72" s="2182"/>
      <c r="IIB72" s="2182"/>
      <c r="IIC72" s="2182"/>
      <c r="IID72" s="2182"/>
      <c r="IIE72" s="2182"/>
      <c r="IIF72" s="2181"/>
      <c r="IIG72" s="2182"/>
      <c r="IIH72" s="2182"/>
      <c r="III72" s="2182"/>
      <c r="IIJ72" s="2182"/>
      <c r="IIK72" s="2182"/>
      <c r="IIL72" s="2181"/>
      <c r="IIM72" s="2182"/>
      <c r="IIN72" s="2182"/>
      <c r="IIO72" s="2182"/>
      <c r="IIP72" s="2182"/>
      <c r="IIQ72" s="2182"/>
      <c r="IIR72" s="2181"/>
      <c r="IIS72" s="2182"/>
      <c r="IIT72" s="2182"/>
      <c r="IIU72" s="2182"/>
      <c r="IIV72" s="2182"/>
      <c r="IIW72" s="2182"/>
      <c r="IIX72" s="2181"/>
      <c r="IIY72" s="2182"/>
      <c r="IIZ72" s="2182"/>
      <c r="IJA72" s="2182"/>
      <c r="IJB72" s="2182"/>
      <c r="IJC72" s="2182"/>
      <c r="IJD72" s="2181"/>
      <c r="IJE72" s="2182"/>
      <c r="IJF72" s="2182"/>
      <c r="IJG72" s="2182"/>
      <c r="IJH72" s="2182"/>
      <c r="IJI72" s="2182"/>
      <c r="IJJ72" s="2181"/>
      <c r="IJK72" s="2182"/>
      <c r="IJL72" s="2182"/>
      <c r="IJM72" s="2182"/>
      <c r="IJN72" s="2182"/>
      <c r="IJO72" s="2182"/>
      <c r="IJP72" s="2181"/>
      <c r="IJQ72" s="2182"/>
      <c r="IJR72" s="2182"/>
      <c r="IJS72" s="2182"/>
      <c r="IJT72" s="2182"/>
      <c r="IJU72" s="2182"/>
      <c r="IJV72" s="2181"/>
      <c r="IJW72" s="2182"/>
      <c r="IJX72" s="2182"/>
      <c r="IJY72" s="2182"/>
      <c r="IJZ72" s="2182"/>
      <c r="IKA72" s="2182"/>
      <c r="IKB72" s="2181"/>
      <c r="IKC72" s="2182"/>
      <c r="IKD72" s="2182"/>
      <c r="IKE72" s="2182"/>
      <c r="IKF72" s="2182"/>
      <c r="IKG72" s="2182"/>
      <c r="IKH72" s="2181"/>
      <c r="IKI72" s="2182"/>
      <c r="IKJ72" s="2182"/>
      <c r="IKK72" s="2182"/>
      <c r="IKL72" s="2182"/>
      <c r="IKM72" s="2182"/>
      <c r="IKN72" s="2181"/>
      <c r="IKO72" s="2182"/>
      <c r="IKP72" s="2182"/>
      <c r="IKQ72" s="2182"/>
      <c r="IKR72" s="2182"/>
      <c r="IKS72" s="2182"/>
      <c r="IKT72" s="2181"/>
      <c r="IKU72" s="2182"/>
      <c r="IKV72" s="2182"/>
      <c r="IKW72" s="2182"/>
      <c r="IKX72" s="2182"/>
      <c r="IKY72" s="2182"/>
      <c r="IKZ72" s="2181"/>
      <c r="ILA72" s="2182"/>
      <c r="ILB72" s="2182"/>
      <c r="ILC72" s="2182"/>
      <c r="ILD72" s="2182"/>
      <c r="ILE72" s="2182"/>
      <c r="ILF72" s="2181"/>
      <c r="ILG72" s="2182"/>
      <c r="ILH72" s="2182"/>
      <c r="ILI72" s="2182"/>
      <c r="ILJ72" s="2182"/>
      <c r="ILK72" s="2182"/>
      <c r="ILL72" s="2181"/>
      <c r="ILM72" s="2182"/>
      <c r="ILN72" s="2182"/>
      <c r="ILO72" s="2182"/>
      <c r="ILP72" s="2182"/>
      <c r="ILQ72" s="2182"/>
      <c r="ILR72" s="2181"/>
      <c r="ILS72" s="2182"/>
      <c r="ILT72" s="2182"/>
      <c r="ILU72" s="2182"/>
      <c r="ILV72" s="2182"/>
      <c r="ILW72" s="2182"/>
      <c r="ILX72" s="2181"/>
      <c r="ILY72" s="2182"/>
      <c r="ILZ72" s="2182"/>
      <c r="IMA72" s="2182"/>
      <c r="IMB72" s="2182"/>
      <c r="IMC72" s="2182"/>
      <c r="IMD72" s="2181"/>
      <c r="IME72" s="2182"/>
      <c r="IMF72" s="2182"/>
      <c r="IMG72" s="2182"/>
      <c r="IMH72" s="2182"/>
      <c r="IMI72" s="2182"/>
      <c r="IMJ72" s="2181"/>
      <c r="IMK72" s="2182"/>
      <c r="IML72" s="2182"/>
      <c r="IMM72" s="2182"/>
      <c r="IMN72" s="2182"/>
      <c r="IMO72" s="2182"/>
      <c r="IMP72" s="2181"/>
      <c r="IMQ72" s="2182"/>
      <c r="IMR72" s="2182"/>
      <c r="IMS72" s="2182"/>
      <c r="IMT72" s="2182"/>
      <c r="IMU72" s="2182"/>
      <c r="IMV72" s="2181"/>
      <c r="IMW72" s="2182"/>
      <c r="IMX72" s="2182"/>
      <c r="IMY72" s="2182"/>
      <c r="IMZ72" s="2182"/>
      <c r="INA72" s="2182"/>
      <c r="INB72" s="2181"/>
      <c r="INC72" s="2182"/>
      <c r="IND72" s="2182"/>
      <c r="INE72" s="2182"/>
      <c r="INF72" s="2182"/>
      <c r="ING72" s="2182"/>
      <c r="INH72" s="2181"/>
      <c r="INI72" s="2182"/>
      <c r="INJ72" s="2182"/>
      <c r="INK72" s="2182"/>
      <c r="INL72" s="2182"/>
      <c r="INM72" s="2182"/>
      <c r="INN72" s="2181"/>
      <c r="INO72" s="2182"/>
      <c r="INP72" s="2182"/>
      <c r="INQ72" s="2182"/>
      <c r="INR72" s="2182"/>
      <c r="INS72" s="2182"/>
      <c r="INT72" s="2181"/>
      <c r="INU72" s="2182"/>
      <c r="INV72" s="2182"/>
      <c r="INW72" s="2182"/>
      <c r="INX72" s="2182"/>
      <c r="INY72" s="2182"/>
      <c r="INZ72" s="2181"/>
      <c r="IOA72" s="2182"/>
      <c r="IOB72" s="2182"/>
      <c r="IOC72" s="2182"/>
      <c r="IOD72" s="2182"/>
      <c r="IOE72" s="2182"/>
      <c r="IOF72" s="2181"/>
      <c r="IOG72" s="2182"/>
      <c r="IOH72" s="2182"/>
      <c r="IOI72" s="2182"/>
      <c r="IOJ72" s="2182"/>
      <c r="IOK72" s="2182"/>
      <c r="IOL72" s="2181"/>
      <c r="IOM72" s="2182"/>
      <c r="ION72" s="2182"/>
      <c r="IOO72" s="2182"/>
      <c r="IOP72" s="2182"/>
      <c r="IOQ72" s="2182"/>
      <c r="IOR72" s="2181"/>
      <c r="IOS72" s="2182"/>
      <c r="IOT72" s="2182"/>
      <c r="IOU72" s="2182"/>
      <c r="IOV72" s="2182"/>
      <c r="IOW72" s="2182"/>
      <c r="IOX72" s="2181"/>
      <c r="IOY72" s="2182"/>
      <c r="IOZ72" s="2182"/>
      <c r="IPA72" s="2182"/>
      <c r="IPB72" s="2182"/>
      <c r="IPC72" s="2182"/>
      <c r="IPD72" s="2181"/>
      <c r="IPE72" s="2182"/>
      <c r="IPF72" s="2182"/>
      <c r="IPG72" s="2182"/>
      <c r="IPH72" s="2182"/>
      <c r="IPI72" s="2182"/>
      <c r="IPJ72" s="2181"/>
      <c r="IPK72" s="2182"/>
      <c r="IPL72" s="2182"/>
      <c r="IPM72" s="2182"/>
      <c r="IPN72" s="2182"/>
      <c r="IPO72" s="2182"/>
      <c r="IPP72" s="2181"/>
      <c r="IPQ72" s="2182"/>
      <c r="IPR72" s="2182"/>
      <c r="IPS72" s="2182"/>
      <c r="IPT72" s="2182"/>
      <c r="IPU72" s="2182"/>
      <c r="IPV72" s="2181"/>
      <c r="IPW72" s="2182"/>
      <c r="IPX72" s="2182"/>
      <c r="IPY72" s="2182"/>
      <c r="IPZ72" s="2182"/>
      <c r="IQA72" s="2182"/>
      <c r="IQB72" s="2181"/>
      <c r="IQC72" s="2182"/>
      <c r="IQD72" s="2182"/>
      <c r="IQE72" s="2182"/>
      <c r="IQF72" s="2182"/>
      <c r="IQG72" s="2182"/>
      <c r="IQH72" s="2181"/>
      <c r="IQI72" s="2182"/>
      <c r="IQJ72" s="2182"/>
      <c r="IQK72" s="2182"/>
      <c r="IQL72" s="2182"/>
      <c r="IQM72" s="2182"/>
      <c r="IQN72" s="2181"/>
      <c r="IQO72" s="2182"/>
      <c r="IQP72" s="2182"/>
      <c r="IQQ72" s="2182"/>
      <c r="IQR72" s="2182"/>
      <c r="IQS72" s="2182"/>
      <c r="IQT72" s="2181"/>
      <c r="IQU72" s="2182"/>
      <c r="IQV72" s="2182"/>
      <c r="IQW72" s="2182"/>
      <c r="IQX72" s="2182"/>
      <c r="IQY72" s="2182"/>
      <c r="IQZ72" s="2181"/>
      <c r="IRA72" s="2182"/>
      <c r="IRB72" s="2182"/>
      <c r="IRC72" s="2182"/>
      <c r="IRD72" s="2182"/>
      <c r="IRE72" s="2182"/>
      <c r="IRF72" s="2181"/>
      <c r="IRG72" s="2182"/>
      <c r="IRH72" s="2182"/>
      <c r="IRI72" s="2182"/>
      <c r="IRJ72" s="2182"/>
      <c r="IRK72" s="2182"/>
      <c r="IRL72" s="2181"/>
      <c r="IRM72" s="2182"/>
      <c r="IRN72" s="2182"/>
      <c r="IRO72" s="2182"/>
      <c r="IRP72" s="2182"/>
      <c r="IRQ72" s="2182"/>
      <c r="IRR72" s="2181"/>
      <c r="IRS72" s="2182"/>
      <c r="IRT72" s="2182"/>
      <c r="IRU72" s="2182"/>
      <c r="IRV72" s="2182"/>
      <c r="IRW72" s="2182"/>
      <c r="IRX72" s="2181"/>
      <c r="IRY72" s="2182"/>
      <c r="IRZ72" s="2182"/>
      <c r="ISA72" s="2182"/>
      <c r="ISB72" s="2182"/>
      <c r="ISC72" s="2182"/>
      <c r="ISD72" s="2181"/>
      <c r="ISE72" s="2182"/>
      <c r="ISF72" s="2182"/>
      <c r="ISG72" s="2182"/>
      <c r="ISH72" s="2182"/>
      <c r="ISI72" s="2182"/>
      <c r="ISJ72" s="2181"/>
      <c r="ISK72" s="2182"/>
      <c r="ISL72" s="2182"/>
      <c r="ISM72" s="2182"/>
      <c r="ISN72" s="2182"/>
      <c r="ISO72" s="2182"/>
      <c r="ISP72" s="2181"/>
      <c r="ISQ72" s="2182"/>
      <c r="ISR72" s="2182"/>
      <c r="ISS72" s="2182"/>
      <c r="IST72" s="2182"/>
      <c r="ISU72" s="2182"/>
      <c r="ISV72" s="2181"/>
      <c r="ISW72" s="2182"/>
      <c r="ISX72" s="2182"/>
      <c r="ISY72" s="2182"/>
      <c r="ISZ72" s="2182"/>
      <c r="ITA72" s="2182"/>
      <c r="ITB72" s="2181"/>
      <c r="ITC72" s="2182"/>
      <c r="ITD72" s="2182"/>
      <c r="ITE72" s="2182"/>
      <c r="ITF72" s="2182"/>
      <c r="ITG72" s="2182"/>
      <c r="ITH72" s="2181"/>
      <c r="ITI72" s="2182"/>
      <c r="ITJ72" s="2182"/>
      <c r="ITK72" s="2182"/>
      <c r="ITL72" s="2182"/>
      <c r="ITM72" s="2182"/>
      <c r="ITN72" s="2181"/>
      <c r="ITO72" s="2182"/>
      <c r="ITP72" s="2182"/>
      <c r="ITQ72" s="2182"/>
      <c r="ITR72" s="2182"/>
      <c r="ITS72" s="2182"/>
      <c r="ITT72" s="2181"/>
      <c r="ITU72" s="2182"/>
      <c r="ITV72" s="2182"/>
      <c r="ITW72" s="2182"/>
      <c r="ITX72" s="2182"/>
      <c r="ITY72" s="2182"/>
      <c r="ITZ72" s="2181"/>
      <c r="IUA72" s="2182"/>
      <c r="IUB72" s="2182"/>
      <c r="IUC72" s="2182"/>
      <c r="IUD72" s="2182"/>
      <c r="IUE72" s="2182"/>
      <c r="IUF72" s="2181"/>
      <c r="IUG72" s="2182"/>
      <c r="IUH72" s="2182"/>
      <c r="IUI72" s="2182"/>
      <c r="IUJ72" s="2182"/>
      <c r="IUK72" s="2182"/>
      <c r="IUL72" s="2181"/>
      <c r="IUM72" s="2182"/>
      <c r="IUN72" s="2182"/>
      <c r="IUO72" s="2182"/>
      <c r="IUP72" s="2182"/>
      <c r="IUQ72" s="2182"/>
      <c r="IUR72" s="2181"/>
      <c r="IUS72" s="2182"/>
      <c r="IUT72" s="2182"/>
      <c r="IUU72" s="2182"/>
      <c r="IUV72" s="2182"/>
      <c r="IUW72" s="2182"/>
      <c r="IUX72" s="2181"/>
      <c r="IUY72" s="2182"/>
      <c r="IUZ72" s="2182"/>
      <c r="IVA72" s="2182"/>
      <c r="IVB72" s="2182"/>
      <c r="IVC72" s="2182"/>
      <c r="IVD72" s="2181"/>
      <c r="IVE72" s="2182"/>
      <c r="IVF72" s="2182"/>
      <c r="IVG72" s="2182"/>
      <c r="IVH72" s="2182"/>
      <c r="IVI72" s="2182"/>
      <c r="IVJ72" s="2181"/>
      <c r="IVK72" s="2182"/>
      <c r="IVL72" s="2182"/>
      <c r="IVM72" s="2182"/>
      <c r="IVN72" s="2182"/>
      <c r="IVO72" s="2182"/>
      <c r="IVP72" s="2181"/>
      <c r="IVQ72" s="2182"/>
      <c r="IVR72" s="2182"/>
      <c r="IVS72" s="2182"/>
      <c r="IVT72" s="2182"/>
      <c r="IVU72" s="2182"/>
      <c r="IVV72" s="2181"/>
      <c r="IVW72" s="2182"/>
      <c r="IVX72" s="2182"/>
      <c r="IVY72" s="2182"/>
      <c r="IVZ72" s="2182"/>
      <c r="IWA72" s="2182"/>
      <c r="IWB72" s="2181"/>
      <c r="IWC72" s="2182"/>
      <c r="IWD72" s="2182"/>
      <c r="IWE72" s="2182"/>
      <c r="IWF72" s="2182"/>
      <c r="IWG72" s="2182"/>
      <c r="IWH72" s="2181"/>
      <c r="IWI72" s="2182"/>
      <c r="IWJ72" s="2182"/>
      <c r="IWK72" s="2182"/>
      <c r="IWL72" s="2182"/>
      <c r="IWM72" s="2182"/>
      <c r="IWN72" s="2181"/>
      <c r="IWO72" s="2182"/>
      <c r="IWP72" s="2182"/>
      <c r="IWQ72" s="2182"/>
      <c r="IWR72" s="2182"/>
      <c r="IWS72" s="2182"/>
      <c r="IWT72" s="2181"/>
      <c r="IWU72" s="2182"/>
      <c r="IWV72" s="2182"/>
      <c r="IWW72" s="2182"/>
      <c r="IWX72" s="2182"/>
      <c r="IWY72" s="2182"/>
      <c r="IWZ72" s="2181"/>
      <c r="IXA72" s="2182"/>
      <c r="IXB72" s="2182"/>
      <c r="IXC72" s="2182"/>
      <c r="IXD72" s="2182"/>
      <c r="IXE72" s="2182"/>
      <c r="IXF72" s="2181"/>
      <c r="IXG72" s="2182"/>
      <c r="IXH72" s="2182"/>
      <c r="IXI72" s="2182"/>
      <c r="IXJ72" s="2182"/>
      <c r="IXK72" s="2182"/>
      <c r="IXL72" s="2181"/>
      <c r="IXM72" s="2182"/>
      <c r="IXN72" s="2182"/>
      <c r="IXO72" s="2182"/>
      <c r="IXP72" s="2182"/>
      <c r="IXQ72" s="2182"/>
      <c r="IXR72" s="2181"/>
      <c r="IXS72" s="2182"/>
      <c r="IXT72" s="2182"/>
      <c r="IXU72" s="2182"/>
      <c r="IXV72" s="2182"/>
      <c r="IXW72" s="2182"/>
      <c r="IXX72" s="2181"/>
      <c r="IXY72" s="2182"/>
      <c r="IXZ72" s="2182"/>
      <c r="IYA72" s="2182"/>
      <c r="IYB72" s="2182"/>
      <c r="IYC72" s="2182"/>
      <c r="IYD72" s="2181"/>
      <c r="IYE72" s="2182"/>
      <c r="IYF72" s="2182"/>
      <c r="IYG72" s="2182"/>
      <c r="IYH72" s="2182"/>
      <c r="IYI72" s="2182"/>
      <c r="IYJ72" s="2181"/>
      <c r="IYK72" s="2182"/>
      <c r="IYL72" s="2182"/>
      <c r="IYM72" s="2182"/>
      <c r="IYN72" s="2182"/>
      <c r="IYO72" s="2182"/>
      <c r="IYP72" s="2181"/>
      <c r="IYQ72" s="2182"/>
      <c r="IYR72" s="2182"/>
      <c r="IYS72" s="2182"/>
      <c r="IYT72" s="2182"/>
      <c r="IYU72" s="2182"/>
      <c r="IYV72" s="2181"/>
      <c r="IYW72" s="2182"/>
      <c r="IYX72" s="2182"/>
      <c r="IYY72" s="2182"/>
      <c r="IYZ72" s="2182"/>
      <c r="IZA72" s="2182"/>
      <c r="IZB72" s="2181"/>
      <c r="IZC72" s="2182"/>
      <c r="IZD72" s="2182"/>
      <c r="IZE72" s="2182"/>
      <c r="IZF72" s="2182"/>
      <c r="IZG72" s="2182"/>
      <c r="IZH72" s="2181"/>
      <c r="IZI72" s="2182"/>
      <c r="IZJ72" s="2182"/>
      <c r="IZK72" s="2182"/>
      <c r="IZL72" s="2182"/>
      <c r="IZM72" s="2182"/>
      <c r="IZN72" s="2181"/>
      <c r="IZO72" s="2182"/>
      <c r="IZP72" s="2182"/>
      <c r="IZQ72" s="2182"/>
      <c r="IZR72" s="2182"/>
      <c r="IZS72" s="2182"/>
      <c r="IZT72" s="2181"/>
      <c r="IZU72" s="2182"/>
      <c r="IZV72" s="2182"/>
      <c r="IZW72" s="2182"/>
      <c r="IZX72" s="2182"/>
      <c r="IZY72" s="2182"/>
      <c r="IZZ72" s="2181"/>
      <c r="JAA72" s="2182"/>
      <c r="JAB72" s="2182"/>
      <c r="JAC72" s="2182"/>
      <c r="JAD72" s="2182"/>
      <c r="JAE72" s="2182"/>
      <c r="JAF72" s="2181"/>
      <c r="JAG72" s="2182"/>
      <c r="JAH72" s="2182"/>
      <c r="JAI72" s="2182"/>
      <c r="JAJ72" s="2182"/>
      <c r="JAK72" s="2182"/>
      <c r="JAL72" s="2181"/>
      <c r="JAM72" s="2182"/>
      <c r="JAN72" s="2182"/>
      <c r="JAO72" s="2182"/>
      <c r="JAP72" s="2182"/>
      <c r="JAQ72" s="2182"/>
      <c r="JAR72" s="2181"/>
      <c r="JAS72" s="2182"/>
      <c r="JAT72" s="2182"/>
      <c r="JAU72" s="2182"/>
      <c r="JAV72" s="2182"/>
      <c r="JAW72" s="2182"/>
      <c r="JAX72" s="2181"/>
      <c r="JAY72" s="2182"/>
      <c r="JAZ72" s="2182"/>
      <c r="JBA72" s="2182"/>
      <c r="JBB72" s="2182"/>
      <c r="JBC72" s="2182"/>
      <c r="JBD72" s="2181"/>
      <c r="JBE72" s="2182"/>
      <c r="JBF72" s="2182"/>
      <c r="JBG72" s="2182"/>
      <c r="JBH72" s="2182"/>
      <c r="JBI72" s="2182"/>
      <c r="JBJ72" s="2181"/>
      <c r="JBK72" s="2182"/>
      <c r="JBL72" s="2182"/>
      <c r="JBM72" s="2182"/>
      <c r="JBN72" s="2182"/>
      <c r="JBO72" s="2182"/>
      <c r="JBP72" s="2181"/>
      <c r="JBQ72" s="2182"/>
      <c r="JBR72" s="2182"/>
      <c r="JBS72" s="2182"/>
      <c r="JBT72" s="2182"/>
      <c r="JBU72" s="2182"/>
      <c r="JBV72" s="2181"/>
      <c r="JBW72" s="2182"/>
      <c r="JBX72" s="2182"/>
      <c r="JBY72" s="2182"/>
      <c r="JBZ72" s="2182"/>
      <c r="JCA72" s="2182"/>
      <c r="JCB72" s="2181"/>
      <c r="JCC72" s="2182"/>
      <c r="JCD72" s="2182"/>
      <c r="JCE72" s="2182"/>
      <c r="JCF72" s="2182"/>
      <c r="JCG72" s="2182"/>
      <c r="JCH72" s="2181"/>
      <c r="JCI72" s="2182"/>
      <c r="JCJ72" s="2182"/>
      <c r="JCK72" s="2182"/>
      <c r="JCL72" s="2182"/>
      <c r="JCM72" s="2182"/>
      <c r="JCN72" s="2181"/>
      <c r="JCO72" s="2182"/>
      <c r="JCP72" s="2182"/>
      <c r="JCQ72" s="2182"/>
      <c r="JCR72" s="2182"/>
      <c r="JCS72" s="2182"/>
      <c r="JCT72" s="2181"/>
      <c r="JCU72" s="2182"/>
      <c r="JCV72" s="2182"/>
      <c r="JCW72" s="2182"/>
      <c r="JCX72" s="2182"/>
      <c r="JCY72" s="2182"/>
      <c r="JCZ72" s="2181"/>
      <c r="JDA72" s="2182"/>
      <c r="JDB72" s="2182"/>
      <c r="JDC72" s="2182"/>
      <c r="JDD72" s="2182"/>
      <c r="JDE72" s="2182"/>
      <c r="JDF72" s="2181"/>
      <c r="JDG72" s="2182"/>
      <c r="JDH72" s="2182"/>
      <c r="JDI72" s="2182"/>
      <c r="JDJ72" s="2182"/>
      <c r="JDK72" s="2182"/>
      <c r="JDL72" s="2181"/>
      <c r="JDM72" s="2182"/>
      <c r="JDN72" s="2182"/>
      <c r="JDO72" s="2182"/>
      <c r="JDP72" s="2182"/>
      <c r="JDQ72" s="2182"/>
      <c r="JDR72" s="2181"/>
      <c r="JDS72" s="2182"/>
      <c r="JDT72" s="2182"/>
      <c r="JDU72" s="2182"/>
      <c r="JDV72" s="2182"/>
      <c r="JDW72" s="2182"/>
      <c r="JDX72" s="2181"/>
      <c r="JDY72" s="2182"/>
      <c r="JDZ72" s="2182"/>
      <c r="JEA72" s="2182"/>
      <c r="JEB72" s="2182"/>
      <c r="JEC72" s="2182"/>
      <c r="JED72" s="2181"/>
      <c r="JEE72" s="2182"/>
      <c r="JEF72" s="2182"/>
      <c r="JEG72" s="2182"/>
      <c r="JEH72" s="2182"/>
      <c r="JEI72" s="2182"/>
      <c r="JEJ72" s="2181"/>
      <c r="JEK72" s="2182"/>
      <c r="JEL72" s="2182"/>
      <c r="JEM72" s="2182"/>
      <c r="JEN72" s="2182"/>
      <c r="JEO72" s="2182"/>
      <c r="JEP72" s="2181"/>
      <c r="JEQ72" s="2182"/>
      <c r="JER72" s="2182"/>
      <c r="JES72" s="2182"/>
      <c r="JET72" s="2182"/>
      <c r="JEU72" s="2182"/>
      <c r="JEV72" s="2181"/>
      <c r="JEW72" s="2182"/>
      <c r="JEX72" s="2182"/>
      <c r="JEY72" s="2182"/>
      <c r="JEZ72" s="2182"/>
      <c r="JFA72" s="2182"/>
      <c r="JFB72" s="2181"/>
      <c r="JFC72" s="2182"/>
      <c r="JFD72" s="2182"/>
      <c r="JFE72" s="2182"/>
      <c r="JFF72" s="2182"/>
      <c r="JFG72" s="2182"/>
      <c r="JFH72" s="2181"/>
      <c r="JFI72" s="2182"/>
      <c r="JFJ72" s="2182"/>
      <c r="JFK72" s="2182"/>
      <c r="JFL72" s="2182"/>
      <c r="JFM72" s="2182"/>
      <c r="JFN72" s="2181"/>
      <c r="JFO72" s="2182"/>
      <c r="JFP72" s="2182"/>
      <c r="JFQ72" s="2182"/>
      <c r="JFR72" s="2182"/>
      <c r="JFS72" s="2182"/>
      <c r="JFT72" s="2181"/>
      <c r="JFU72" s="2182"/>
      <c r="JFV72" s="2182"/>
      <c r="JFW72" s="2182"/>
      <c r="JFX72" s="2182"/>
      <c r="JFY72" s="2182"/>
      <c r="JFZ72" s="2181"/>
      <c r="JGA72" s="2182"/>
      <c r="JGB72" s="2182"/>
      <c r="JGC72" s="2182"/>
      <c r="JGD72" s="2182"/>
      <c r="JGE72" s="2182"/>
      <c r="JGF72" s="2181"/>
      <c r="JGG72" s="2182"/>
      <c r="JGH72" s="2182"/>
      <c r="JGI72" s="2182"/>
      <c r="JGJ72" s="2182"/>
      <c r="JGK72" s="2182"/>
      <c r="JGL72" s="2181"/>
      <c r="JGM72" s="2182"/>
      <c r="JGN72" s="2182"/>
      <c r="JGO72" s="2182"/>
      <c r="JGP72" s="2182"/>
      <c r="JGQ72" s="2182"/>
      <c r="JGR72" s="2181"/>
      <c r="JGS72" s="2182"/>
      <c r="JGT72" s="2182"/>
      <c r="JGU72" s="2182"/>
      <c r="JGV72" s="2182"/>
      <c r="JGW72" s="2182"/>
      <c r="JGX72" s="2181"/>
      <c r="JGY72" s="2182"/>
      <c r="JGZ72" s="2182"/>
      <c r="JHA72" s="2182"/>
      <c r="JHB72" s="2182"/>
      <c r="JHC72" s="2182"/>
      <c r="JHD72" s="2181"/>
      <c r="JHE72" s="2182"/>
      <c r="JHF72" s="2182"/>
      <c r="JHG72" s="2182"/>
      <c r="JHH72" s="2182"/>
      <c r="JHI72" s="2182"/>
      <c r="JHJ72" s="2181"/>
      <c r="JHK72" s="2182"/>
      <c r="JHL72" s="2182"/>
      <c r="JHM72" s="2182"/>
      <c r="JHN72" s="2182"/>
      <c r="JHO72" s="2182"/>
      <c r="JHP72" s="2181"/>
      <c r="JHQ72" s="2182"/>
      <c r="JHR72" s="2182"/>
      <c r="JHS72" s="2182"/>
      <c r="JHT72" s="2182"/>
      <c r="JHU72" s="2182"/>
      <c r="JHV72" s="2181"/>
      <c r="JHW72" s="2182"/>
      <c r="JHX72" s="2182"/>
      <c r="JHY72" s="2182"/>
      <c r="JHZ72" s="2182"/>
      <c r="JIA72" s="2182"/>
      <c r="JIB72" s="2181"/>
      <c r="JIC72" s="2182"/>
      <c r="JID72" s="2182"/>
      <c r="JIE72" s="2182"/>
      <c r="JIF72" s="2182"/>
      <c r="JIG72" s="2182"/>
      <c r="JIH72" s="2181"/>
      <c r="JII72" s="2182"/>
      <c r="JIJ72" s="2182"/>
      <c r="JIK72" s="2182"/>
      <c r="JIL72" s="2182"/>
      <c r="JIM72" s="2182"/>
      <c r="JIN72" s="2181"/>
      <c r="JIO72" s="2182"/>
      <c r="JIP72" s="2182"/>
      <c r="JIQ72" s="2182"/>
      <c r="JIR72" s="2182"/>
      <c r="JIS72" s="2182"/>
      <c r="JIT72" s="2181"/>
      <c r="JIU72" s="2182"/>
      <c r="JIV72" s="2182"/>
      <c r="JIW72" s="2182"/>
      <c r="JIX72" s="2182"/>
      <c r="JIY72" s="2182"/>
      <c r="JIZ72" s="2181"/>
      <c r="JJA72" s="2182"/>
      <c r="JJB72" s="2182"/>
      <c r="JJC72" s="2182"/>
      <c r="JJD72" s="2182"/>
      <c r="JJE72" s="2182"/>
      <c r="JJF72" s="2181"/>
      <c r="JJG72" s="2182"/>
      <c r="JJH72" s="2182"/>
      <c r="JJI72" s="2182"/>
      <c r="JJJ72" s="2182"/>
      <c r="JJK72" s="2182"/>
      <c r="JJL72" s="2181"/>
      <c r="JJM72" s="2182"/>
      <c r="JJN72" s="2182"/>
      <c r="JJO72" s="2182"/>
      <c r="JJP72" s="2182"/>
      <c r="JJQ72" s="2182"/>
      <c r="JJR72" s="2181"/>
      <c r="JJS72" s="2182"/>
      <c r="JJT72" s="2182"/>
      <c r="JJU72" s="2182"/>
      <c r="JJV72" s="2182"/>
      <c r="JJW72" s="2182"/>
      <c r="JJX72" s="2181"/>
      <c r="JJY72" s="2182"/>
      <c r="JJZ72" s="2182"/>
      <c r="JKA72" s="2182"/>
      <c r="JKB72" s="2182"/>
      <c r="JKC72" s="2182"/>
      <c r="JKD72" s="2181"/>
      <c r="JKE72" s="2182"/>
      <c r="JKF72" s="2182"/>
      <c r="JKG72" s="2182"/>
      <c r="JKH72" s="2182"/>
      <c r="JKI72" s="2182"/>
      <c r="JKJ72" s="2181"/>
      <c r="JKK72" s="2182"/>
      <c r="JKL72" s="2182"/>
      <c r="JKM72" s="2182"/>
      <c r="JKN72" s="2182"/>
      <c r="JKO72" s="2182"/>
      <c r="JKP72" s="2181"/>
      <c r="JKQ72" s="2182"/>
      <c r="JKR72" s="2182"/>
      <c r="JKS72" s="2182"/>
      <c r="JKT72" s="2182"/>
      <c r="JKU72" s="2182"/>
      <c r="JKV72" s="2181"/>
      <c r="JKW72" s="2182"/>
      <c r="JKX72" s="2182"/>
      <c r="JKY72" s="2182"/>
      <c r="JKZ72" s="2182"/>
      <c r="JLA72" s="2182"/>
      <c r="JLB72" s="2181"/>
      <c r="JLC72" s="2182"/>
      <c r="JLD72" s="2182"/>
      <c r="JLE72" s="2182"/>
      <c r="JLF72" s="2182"/>
      <c r="JLG72" s="2182"/>
      <c r="JLH72" s="2181"/>
      <c r="JLI72" s="2182"/>
      <c r="JLJ72" s="2182"/>
      <c r="JLK72" s="2182"/>
      <c r="JLL72" s="2182"/>
      <c r="JLM72" s="2182"/>
      <c r="JLN72" s="2181"/>
      <c r="JLO72" s="2182"/>
      <c r="JLP72" s="2182"/>
      <c r="JLQ72" s="2182"/>
      <c r="JLR72" s="2182"/>
      <c r="JLS72" s="2182"/>
      <c r="JLT72" s="2181"/>
      <c r="JLU72" s="2182"/>
      <c r="JLV72" s="2182"/>
      <c r="JLW72" s="2182"/>
      <c r="JLX72" s="2182"/>
      <c r="JLY72" s="2182"/>
      <c r="JLZ72" s="2181"/>
      <c r="JMA72" s="2182"/>
      <c r="JMB72" s="2182"/>
      <c r="JMC72" s="2182"/>
      <c r="JMD72" s="2182"/>
      <c r="JME72" s="2182"/>
      <c r="JMF72" s="2181"/>
      <c r="JMG72" s="2182"/>
      <c r="JMH72" s="2182"/>
      <c r="JMI72" s="2182"/>
      <c r="JMJ72" s="2182"/>
      <c r="JMK72" s="2182"/>
      <c r="JML72" s="2181"/>
      <c r="JMM72" s="2182"/>
      <c r="JMN72" s="2182"/>
      <c r="JMO72" s="2182"/>
      <c r="JMP72" s="2182"/>
      <c r="JMQ72" s="2182"/>
      <c r="JMR72" s="2181"/>
      <c r="JMS72" s="2182"/>
      <c r="JMT72" s="2182"/>
      <c r="JMU72" s="2182"/>
      <c r="JMV72" s="2182"/>
      <c r="JMW72" s="2182"/>
      <c r="JMX72" s="2181"/>
      <c r="JMY72" s="2182"/>
      <c r="JMZ72" s="2182"/>
      <c r="JNA72" s="2182"/>
      <c r="JNB72" s="2182"/>
      <c r="JNC72" s="2182"/>
      <c r="JND72" s="2181"/>
      <c r="JNE72" s="2182"/>
      <c r="JNF72" s="2182"/>
      <c r="JNG72" s="2182"/>
      <c r="JNH72" s="2182"/>
      <c r="JNI72" s="2182"/>
      <c r="JNJ72" s="2181"/>
      <c r="JNK72" s="2182"/>
      <c r="JNL72" s="2182"/>
      <c r="JNM72" s="2182"/>
      <c r="JNN72" s="2182"/>
      <c r="JNO72" s="2182"/>
      <c r="JNP72" s="2181"/>
      <c r="JNQ72" s="2182"/>
      <c r="JNR72" s="2182"/>
      <c r="JNS72" s="2182"/>
      <c r="JNT72" s="2182"/>
      <c r="JNU72" s="2182"/>
      <c r="JNV72" s="2181"/>
      <c r="JNW72" s="2182"/>
      <c r="JNX72" s="2182"/>
      <c r="JNY72" s="2182"/>
      <c r="JNZ72" s="2182"/>
      <c r="JOA72" s="2182"/>
      <c r="JOB72" s="2181"/>
      <c r="JOC72" s="2182"/>
      <c r="JOD72" s="2182"/>
      <c r="JOE72" s="2182"/>
      <c r="JOF72" s="2182"/>
      <c r="JOG72" s="2182"/>
      <c r="JOH72" s="2181"/>
      <c r="JOI72" s="2182"/>
      <c r="JOJ72" s="2182"/>
      <c r="JOK72" s="2182"/>
      <c r="JOL72" s="2182"/>
      <c r="JOM72" s="2182"/>
      <c r="JON72" s="2181"/>
      <c r="JOO72" s="2182"/>
      <c r="JOP72" s="2182"/>
      <c r="JOQ72" s="2182"/>
      <c r="JOR72" s="2182"/>
      <c r="JOS72" s="2182"/>
      <c r="JOT72" s="2181"/>
      <c r="JOU72" s="2182"/>
      <c r="JOV72" s="2182"/>
      <c r="JOW72" s="2182"/>
      <c r="JOX72" s="2182"/>
      <c r="JOY72" s="2182"/>
      <c r="JOZ72" s="2181"/>
      <c r="JPA72" s="2182"/>
      <c r="JPB72" s="2182"/>
      <c r="JPC72" s="2182"/>
      <c r="JPD72" s="2182"/>
      <c r="JPE72" s="2182"/>
      <c r="JPF72" s="2181"/>
      <c r="JPG72" s="2182"/>
      <c r="JPH72" s="2182"/>
      <c r="JPI72" s="2182"/>
      <c r="JPJ72" s="2182"/>
      <c r="JPK72" s="2182"/>
      <c r="JPL72" s="2181"/>
      <c r="JPM72" s="2182"/>
      <c r="JPN72" s="2182"/>
      <c r="JPO72" s="2182"/>
      <c r="JPP72" s="2182"/>
      <c r="JPQ72" s="2182"/>
      <c r="JPR72" s="2181"/>
      <c r="JPS72" s="2182"/>
      <c r="JPT72" s="2182"/>
      <c r="JPU72" s="2182"/>
      <c r="JPV72" s="2182"/>
      <c r="JPW72" s="2182"/>
      <c r="JPX72" s="2181"/>
      <c r="JPY72" s="2182"/>
      <c r="JPZ72" s="2182"/>
      <c r="JQA72" s="2182"/>
      <c r="JQB72" s="2182"/>
      <c r="JQC72" s="2182"/>
      <c r="JQD72" s="2181"/>
      <c r="JQE72" s="2182"/>
      <c r="JQF72" s="2182"/>
      <c r="JQG72" s="2182"/>
      <c r="JQH72" s="2182"/>
      <c r="JQI72" s="2182"/>
      <c r="JQJ72" s="2181"/>
      <c r="JQK72" s="2182"/>
      <c r="JQL72" s="2182"/>
      <c r="JQM72" s="2182"/>
      <c r="JQN72" s="2182"/>
      <c r="JQO72" s="2182"/>
      <c r="JQP72" s="2181"/>
      <c r="JQQ72" s="2182"/>
      <c r="JQR72" s="2182"/>
      <c r="JQS72" s="2182"/>
      <c r="JQT72" s="2182"/>
      <c r="JQU72" s="2182"/>
      <c r="JQV72" s="2181"/>
      <c r="JQW72" s="2182"/>
      <c r="JQX72" s="2182"/>
      <c r="JQY72" s="2182"/>
      <c r="JQZ72" s="2182"/>
      <c r="JRA72" s="2182"/>
      <c r="JRB72" s="2181"/>
      <c r="JRC72" s="2182"/>
      <c r="JRD72" s="2182"/>
      <c r="JRE72" s="2182"/>
      <c r="JRF72" s="2182"/>
      <c r="JRG72" s="2182"/>
      <c r="JRH72" s="2181"/>
      <c r="JRI72" s="2182"/>
      <c r="JRJ72" s="2182"/>
      <c r="JRK72" s="2182"/>
      <c r="JRL72" s="2182"/>
      <c r="JRM72" s="2182"/>
      <c r="JRN72" s="2181"/>
      <c r="JRO72" s="2182"/>
      <c r="JRP72" s="2182"/>
      <c r="JRQ72" s="2182"/>
      <c r="JRR72" s="2182"/>
      <c r="JRS72" s="2182"/>
      <c r="JRT72" s="2181"/>
      <c r="JRU72" s="2182"/>
      <c r="JRV72" s="2182"/>
      <c r="JRW72" s="2182"/>
      <c r="JRX72" s="2182"/>
      <c r="JRY72" s="2182"/>
      <c r="JRZ72" s="2181"/>
      <c r="JSA72" s="2182"/>
      <c r="JSB72" s="2182"/>
      <c r="JSC72" s="2182"/>
      <c r="JSD72" s="2182"/>
      <c r="JSE72" s="2182"/>
      <c r="JSF72" s="2181"/>
      <c r="JSG72" s="2182"/>
      <c r="JSH72" s="2182"/>
      <c r="JSI72" s="2182"/>
      <c r="JSJ72" s="2182"/>
      <c r="JSK72" s="2182"/>
      <c r="JSL72" s="2181"/>
      <c r="JSM72" s="2182"/>
      <c r="JSN72" s="2182"/>
      <c r="JSO72" s="2182"/>
      <c r="JSP72" s="2182"/>
      <c r="JSQ72" s="2182"/>
      <c r="JSR72" s="2181"/>
      <c r="JSS72" s="2182"/>
      <c r="JST72" s="2182"/>
      <c r="JSU72" s="2182"/>
      <c r="JSV72" s="2182"/>
      <c r="JSW72" s="2182"/>
      <c r="JSX72" s="2181"/>
      <c r="JSY72" s="2182"/>
      <c r="JSZ72" s="2182"/>
      <c r="JTA72" s="2182"/>
      <c r="JTB72" s="2182"/>
      <c r="JTC72" s="2182"/>
      <c r="JTD72" s="2181"/>
      <c r="JTE72" s="2182"/>
      <c r="JTF72" s="2182"/>
      <c r="JTG72" s="2182"/>
      <c r="JTH72" s="2182"/>
      <c r="JTI72" s="2182"/>
      <c r="JTJ72" s="2181"/>
      <c r="JTK72" s="2182"/>
      <c r="JTL72" s="2182"/>
      <c r="JTM72" s="2182"/>
      <c r="JTN72" s="2182"/>
      <c r="JTO72" s="2182"/>
      <c r="JTP72" s="2181"/>
      <c r="JTQ72" s="2182"/>
      <c r="JTR72" s="2182"/>
      <c r="JTS72" s="2182"/>
      <c r="JTT72" s="2182"/>
      <c r="JTU72" s="2182"/>
      <c r="JTV72" s="2181"/>
      <c r="JTW72" s="2182"/>
      <c r="JTX72" s="2182"/>
      <c r="JTY72" s="2182"/>
      <c r="JTZ72" s="2182"/>
      <c r="JUA72" s="2182"/>
      <c r="JUB72" s="2181"/>
      <c r="JUC72" s="2182"/>
      <c r="JUD72" s="2182"/>
      <c r="JUE72" s="2182"/>
      <c r="JUF72" s="2182"/>
      <c r="JUG72" s="2182"/>
      <c r="JUH72" s="2181"/>
      <c r="JUI72" s="2182"/>
      <c r="JUJ72" s="2182"/>
      <c r="JUK72" s="2182"/>
      <c r="JUL72" s="2182"/>
      <c r="JUM72" s="2182"/>
      <c r="JUN72" s="2181"/>
      <c r="JUO72" s="2182"/>
      <c r="JUP72" s="2182"/>
      <c r="JUQ72" s="2182"/>
      <c r="JUR72" s="2182"/>
      <c r="JUS72" s="2182"/>
      <c r="JUT72" s="2181"/>
      <c r="JUU72" s="2182"/>
      <c r="JUV72" s="2182"/>
      <c r="JUW72" s="2182"/>
      <c r="JUX72" s="2182"/>
      <c r="JUY72" s="2182"/>
      <c r="JUZ72" s="2181"/>
      <c r="JVA72" s="2182"/>
      <c r="JVB72" s="2182"/>
      <c r="JVC72" s="2182"/>
      <c r="JVD72" s="2182"/>
      <c r="JVE72" s="2182"/>
      <c r="JVF72" s="2181"/>
      <c r="JVG72" s="2182"/>
      <c r="JVH72" s="2182"/>
      <c r="JVI72" s="2182"/>
      <c r="JVJ72" s="2182"/>
      <c r="JVK72" s="2182"/>
      <c r="JVL72" s="2181"/>
      <c r="JVM72" s="2182"/>
      <c r="JVN72" s="2182"/>
      <c r="JVO72" s="2182"/>
      <c r="JVP72" s="2182"/>
      <c r="JVQ72" s="2182"/>
      <c r="JVR72" s="2181"/>
      <c r="JVS72" s="2182"/>
      <c r="JVT72" s="2182"/>
      <c r="JVU72" s="2182"/>
      <c r="JVV72" s="2182"/>
      <c r="JVW72" s="2182"/>
      <c r="JVX72" s="2181"/>
      <c r="JVY72" s="2182"/>
      <c r="JVZ72" s="2182"/>
      <c r="JWA72" s="2182"/>
      <c r="JWB72" s="2182"/>
      <c r="JWC72" s="2182"/>
      <c r="JWD72" s="2181"/>
      <c r="JWE72" s="2182"/>
      <c r="JWF72" s="2182"/>
      <c r="JWG72" s="2182"/>
      <c r="JWH72" s="2182"/>
      <c r="JWI72" s="2182"/>
      <c r="JWJ72" s="2181"/>
      <c r="JWK72" s="2182"/>
      <c r="JWL72" s="2182"/>
      <c r="JWM72" s="2182"/>
      <c r="JWN72" s="2182"/>
      <c r="JWO72" s="2182"/>
      <c r="JWP72" s="2181"/>
      <c r="JWQ72" s="2182"/>
      <c r="JWR72" s="2182"/>
      <c r="JWS72" s="2182"/>
      <c r="JWT72" s="2182"/>
      <c r="JWU72" s="2182"/>
      <c r="JWV72" s="2181"/>
      <c r="JWW72" s="2182"/>
      <c r="JWX72" s="2182"/>
      <c r="JWY72" s="2182"/>
      <c r="JWZ72" s="2182"/>
      <c r="JXA72" s="2182"/>
      <c r="JXB72" s="2181"/>
      <c r="JXC72" s="2182"/>
      <c r="JXD72" s="2182"/>
      <c r="JXE72" s="2182"/>
      <c r="JXF72" s="2182"/>
      <c r="JXG72" s="2182"/>
      <c r="JXH72" s="2181"/>
      <c r="JXI72" s="2182"/>
      <c r="JXJ72" s="2182"/>
      <c r="JXK72" s="2182"/>
      <c r="JXL72" s="2182"/>
      <c r="JXM72" s="2182"/>
      <c r="JXN72" s="2181"/>
      <c r="JXO72" s="2182"/>
      <c r="JXP72" s="2182"/>
      <c r="JXQ72" s="2182"/>
      <c r="JXR72" s="2182"/>
      <c r="JXS72" s="2182"/>
      <c r="JXT72" s="2181"/>
      <c r="JXU72" s="2182"/>
      <c r="JXV72" s="2182"/>
      <c r="JXW72" s="2182"/>
      <c r="JXX72" s="2182"/>
      <c r="JXY72" s="2182"/>
      <c r="JXZ72" s="2181"/>
      <c r="JYA72" s="2182"/>
      <c r="JYB72" s="2182"/>
      <c r="JYC72" s="2182"/>
      <c r="JYD72" s="2182"/>
      <c r="JYE72" s="2182"/>
      <c r="JYF72" s="2181"/>
      <c r="JYG72" s="2182"/>
      <c r="JYH72" s="2182"/>
      <c r="JYI72" s="2182"/>
      <c r="JYJ72" s="2182"/>
      <c r="JYK72" s="2182"/>
      <c r="JYL72" s="2181"/>
      <c r="JYM72" s="2182"/>
      <c r="JYN72" s="2182"/>
      <c r="JYO72" s="2182"/>
      <c r="JYP72" s="2182"/>
      <c r="JYQ72" s="2182"/>
      <c r="JYR72" s="2181"/>
      <c r="JYS72" s="2182"/>
      <c r="JYT72" s="2182"/>
      <c r="JYU72" s="2182"/>
      <c r="JYV72" s="2182"/>
      <c r="JYW72" s="2182"/>
      <c r="JYX72" s="2181"/>
      <c r="JYY72" s="2182"/>
      <c r="JYZ72" s="2182"/>
      <c r="JZA72" s="2182"/>
      <c r="JZB72" s="2182"/>
      <c r="JZC72" s="2182"/>
      <c r="JZD72" s="2181"/>
      <c r="JZE72" s="2182"/>
      <c r="JZF72" s="2182"/>
      <c r="JZG72" s="2182"/>
      <c r="JZH72" s="2182"/>
      <c r="JZI72" s="2182"/>
      <c r="JZJ72" s="2181"/>
      <c r="JZK72" s="2182"/>
      <c r="JZL72" s="2182"/>
      <c r="JZM72" s="2182"/>
      <c r="JZN72" s="2182"/>
      <c r="JZO72" s="2182"/>
      <c r="JZP72" s="2181"/>
      <c r="JZQ72" s="2182"/>
      <c r="JZR72" s="2182"/>
      <c r="JZS72" s="2182"/>
      <c r="JZT72" s="2182"/>
      <c r="JZU72" s="2182"/>
      <c r="JZV72" s="2181"/>
      <c r="JZW72" s="2182"/>
      <c r="JZX72" s="2182"/>
      <c r="JZY72" s="2182"/>
      <c r="JZZ72" s="2182"/>
      <c r="KAA72" s="2182"/>
      <c r="KAB72" s="2181"/>
      <c r="KAC72" s="2182"/>
      <c r="KAD72" s="2182"/>
      <c r="KAE72" s="2182"/>
      <c r="KAF72" s="2182"/>
      <c r="KAG72" s="2182"/>
      <c r="KAH72" s="2181"/>
      <c r="KAI72" s="2182"/>
      <c r="KAJ72" s="2182"/>
      <c r="KAK72" s="2182"/>
      <c r="KAL72" s="2182"/>
      <c r="KAM72" s="2182"/>
      <c r="KAN72" s="2181"/>
      <c r="KAO72" s="2182"/>
      <c r="KAP72" s="2182"/>
      <c r="KAQ72" s="2182"/>
      <c r="KAR72" s="2182"/>
      <c r="KAS72" s="2182"/>
      <c r="KAT72" s="2181"/>
      <c r="KAU72" s="2182"/>
      <c r="KAV72" s="2182"/>
      <c r="KAW72" s="2182"/>
      <c r="KAX72" s="2182"/>
      <c r="KAY72" s="2182"/>
      <c r="KAZ72" s="2181"/>
      <c r="KBA72" s="2182"/>
      <c r="KBB72" s="2182"/>
      <c r="KBC72" s="2182"/>
      <c r="KBD72" s="2182"/>
      <c r="KBE72" s="2182"/>
      <c r="KBF72" s="2181"/>
      <c r="KBG72" s="2182"/>
      <c r="KBH72" s="2182"/>
      <c r="KBI72" s="2182"/>
      <c r="KBJ72" s="2182"/>
      <c r="KBK72" s="2182"/>
      <c r="KBL72" s="2181"/>
      <c r="KBM72" s="2182"/>
      <c r="KBN72" s="2182"/>
      <c r="KBO72" s="2182"/>
      <c r="KBP72" s="2182"/>
      <c r="KBQ72" s="2182"/>
      <c r="KBR72" s="2181"/>
      <c r="KBS72" s="2182"/>
      <c r="KBT72" s="2182"/>
      <c r="KBU72" s="2182"/>
      <c r="KBV72" s="2182"/>
      <c r="KBW72" s="2182"/>
      <c r="KBX72" s="2181"/>
      <c r="KBY72" s="2182"/>
      <c r="KBZ72" s="2182"/>
      <c r="KCA72" s="2182"/>
      <c r="KCB72" s="2182"/>
      <c r="KCC72" s="2182"/>
      <c r="KCD72" s="2181"/>
      <c r="KCE72" s="2182"/>
      <c r="KCF72" s="2182"/>
      <c r="KCG72" s="2182"/>
      <c r="KCH72" s="2182"/>
      <c r="KCI72" s="2182"/>
      <c r="KCJ72" s="2181"/>
      <c r="KCK72" s="2182"/>
      <c r="KCL72" s="2182"/>
      <c r="KCM72" s="2182"/>
      <c r="KCN72" s="2182"/>
      <c r="KCO72" s="2182"/>
      <c r="KCP72" s="2181"/>
      <c r="KCQ72" s="2182"/>
      <c r="KCR72" s="2182"/>
      <c r="KCS72" s="2182"/>
      <c r="KCT72" s="2182"/>
      <c r="KCU72" s="2182"/>
      <c r="KCV72" s="2181"/>
      <c r="KCW72" s="2182"/>
      <c r="KCX72" s="2182"/>
      <c r="KCY72" s="2182"/>
      <c r="KCZ72" s="2182"/>
      <c r="KDA72" s="2182"/>
      <c r="KDB72" s="2181"/>
      <c r="KDC72" s="2182"/>
      <c r="KDD72" s="2182"/>
      <c r="KDE72" s="2182"/>
      <c r="KDF72" s="2182"/>
      <c r="KDG72" s="2182"/>
      <c r="KDH72" s="2181"/>
      <c r="KDI72" s="2182"/>
      <c r="KDJ72" s="2182"/>
      <c r="KDK72" s="2182"/>
      <c r="KDL72" s="2182"/>
      <c r="KDM72" s="2182"/>
      <c r="KDN72" s="2181"/>
      <c r="KDO72" s="2182"/>
      <c r="KDP72" s="2182"/>
      <c r="KDQ72" s="2182"/>
      <c r="KDR72" s="2182"/>
      <c r="KDS72" s="2182"/>
      <c r="KDT72" s="2181"/>
      <c r="KDU72" s="2182"/>
      <c r="KDV72" s="2182"/>
      <c r="KDW72" s="2182"/>
      <c r="KDX72" s="2182"/>
      <c r="KDY72" s="2182"/>
      <c r="KDZ72" s="2181"/>
      <c r="KEA72" s="2182"/>
      <c r="KEB72" s="2182"/>
      <c r="KEC72" s="2182"/>
      <c r="KED72" s="2182"/>
      <c r="KEE72" s="2182"/>
      <c r="KEF72" s="2181"/>
      <c r="KEG72" s="2182"/>
      <c r="KEH72" s="2182"/>
      <c r="KEI72" s="2182"/>
      <c r="KEJ72" s="2182"/>
      <c r="KEK72" s="2182"/>
      <c r="KEL72" s="2181"/>
      <c r="KEM72" s="2182"/>
      <c r="KEN72" s="2182"/>
      <c r="KEO72" s="2182"/>
      <c r="KEP72" s="2182"/>
      <c r="KEQ72" s="2182"/>
      <c r="KER72" s="2181"/>
      <c r="KES72" s="2182"/>
      <c r="KET72" s="2182"/>
      <c r="KEU72" s="2182"/>
      <c r="KEV72" s="2182"/>
      <c r="KEW72" s="2182"/>
      <c r="KEX72" s="2181"/>
      <c r="KEY72" s="2182"/>
      <c r="KEZ72" s="2182"/>
      <c r="KFA72" s="2182"/>
      <c r="KFB72" s="2182"/>
      <c r="KFC72" s="2182"/>
      <c r="KFD72" s="2181"/>
      <c r="KFE72" s="2182"/>
      <c r="KFF72" s="2182"/>
      <c r="KFG72" s="2182"/>
      <c r="KFH72" s="2182"/>
      <c r="KFI72" s="2182"/>
      <c r="KFJ72" s="2181"/>
      <c r="KFK72" s="2182"/>
      <c r="KFL72" s="2182"/>
      <c r="KFM72" s="2182"/>
      <c r="KFN72" s="2182"/>
      <c r="KFO72" s="2182"/>
      <c r="KFP72" s="2181"/>
      <c r="KFQ72" s="2182"/>
      <c r="KFR72" s="2182"/>
      <c r="KFS72" s="2182"/>
      <c r="KFT72" s="2182"/>
      <c r="KFU72" s="2182"/>
      <c r="KFV72" s="2181"/>
      <c r="KFW72" s="2182"/>
      <c r="KFX72" s="2182"/>
      <c r="KFY72" s="2182"/>
      <c r="KFZ72" s="2182"/>
      <c r="KGA72" s="2182"/>
      <c r="KGB72" s="2181"/>
      <c r="KGC72" s="2182"/>
      <c r="KGD72" s="2182"/>
      <c r="KGE72" s="2182"/>
      <c r="KGF72" s="2182"/>
      <c r="KGG72" s="2182"/>
      <c r="KGH72" s="2181"/>
      <c r="KGI72" s="2182"/>
      <c r="KGJ72" s="2182"/>
      <c r="KGK72" s="2182"/>
      <c r="KGL72" s="2182"/>
      <c r="KGM72" s="2182"/>
      <c r="KGN72" s="2181"/>
      <c r="KGO72" s="2182"/>
      <c r="KGP72" s="2182"/>
      <c r="KGQ72" s="2182"/>
      <c r="KGR72" s="2182"/>
      <c r="KGS72" s="2182"/>
      <c r="KGT72" s="2181"/>
      <c r="KGU72" s="2182"/>
      <c r="KGV72" s="2182"/>
      <c r="KGW72" s="2182"/>
      <c r="KGX72" s="2182"/>
      <c r="KGY72" s="2182"/>
      <c r="KGZ72" s="2181"/>
      <c r="KHA72" s="2182"/>
      <c r="KHB72" s="2182"/>
      <c r="KHC72" s="2182"/>
      <c r="KHD72" s="2182"/>
      <c r="KHE72" s="2182"/>
      <c r="KHF72" s="2181"/>
      <c r="KHG72" s="2182"/>
      <c r="KHH72" s="2182"/>
      <c r="KHI72" s="2182"/>
      <c r="KHJ72" s="2182"/>
      <c r="KHK72" s="2182"/>
      <c r="KHL72" s="2181"/>
      <c r="KHM72" s="2182"/>
      <c r="KHN72" s="2182"/>
      <c r="KHO72" s="2182"/>
      <c r="KHP72" s="2182"/>
      <c r="KHQ72" s="2182"/>
      <c r="KHR72" s="2181"/>
      <c r="KHS72" s="2182"/>
      <c r="KHT72" s="2182"/>
      <c r="KHU72" s="2182"/>
      <c r="KHV72" s="2182"/>
      <c r="KHW72" s="2182"/>
      <c r="KHX72" s="2181"/>
      <c r="KHY72" s="2182"/>
      <c r="KHZ72" s="2182"/>
      <c r="KIA72" s="2182"/>
      <c r="KIB72" s="2182"/>
      <c r="KIC72" s="2182"/>
      <c r="KID72" s="2181"/>
      <c r="KIE72" s="2182"/>
      <c r="KIF72" s="2182"/>
      <c r="KIG72" s="2182"/>
      <c r="KIH72" s="2182"/>
      <c r="KII72" s="2182"/>
      <c r="KIJ72" s="2181"/>
      <c r="KIK72" s="2182"/>
      <c r="KIL72" s="2182"/>
      <c r="KIM72" s="2182"/>
      <c r="KIN72" s="2182"/>
      <c r="KIO72" s="2182"/>
      <c r="KIP72" s="2181"/>
      <c r="KIQ72" s="2182"/>
      <c r="KIR72" s="2182"/>
      <c r="KIS72" s="2182"/>
      <c r="KIT72" s="2182"/>
      <c r="KIU72" s="2182"/>
      <c r="KIV72" s="2181"/>
      <c r="KIW72" s="2182"/>
      <c r="KIX72" s="2182"/>
      <c r="KIY72" s="2182"/>
      <c r="KIZ72" s="2182"/>
      <c r="KJA72" s="2182"/>
      <c r="KJB72" s="2181"/>
      <c r="KJC72" s="2182"/>
      <c r="KJD72" s="2182"/>
      <c r="KJE72" s="2182"/>
      <c r="KJF72" s="2182"/>
      <c r="KJG72" s="2182"/>
      <c r="KJH72" s="2181"/>
      <c r="KJI72" s="2182"/>
      <c r="KJJ72" s="2182"/>
      <c r="KJK72" s="2182"/>
      <c r="KJL72" s="2182"/>
      <c r="KJM72" s="2182"/>
      <c r="KJN72" s="2181"/>
      <c r="KJO72" s="2182"/>
      <c r="KJP72" s="2182"/>
      <c r="KJQ72" s="2182"/>
      <c r="KJR72" s="2182"/>
      <c r="KJS72" s="2182"/>
      <c r="KJT72" s="2181"/>
      <c r="KJU72" s="2182"/>
      <c r="KJV72" s="2182"/>
      <c r="KJW72" s="2182"/>
      <c r="KJX72" s="2182"/>
      <c r="KJY72" s="2182"/>
      <c r="KJZ72" s="2181"/>
      <c r="KKA72" s="2182"/>
      <c r="KKB72" s="2182"/>
      <c r="KKC72" s="2182"/>
      <c r="KKD72" s="2182"/>
      <c r="KKE72" s="2182"/>
      <c r="KKF72" s="2181"/>
      <c r="KKG72" s="2182"/>
      <c r="KKH72" s="2182"/>
      <c r="KKI72" s="2182"/>
      <c r="KKJ72" s="2182"/>
      <c r="KKK72" s="2182"/>
      <c r="KKL72" s="2181"/>
      <c r="KKM72" s="2182"/>
      <c r="KKN72" s="2182"/>
      <c r="KKO72" s="2182"/>
      <c r="KKP72" s="2182"/>
      <c r="KKQ72" s="2182"/>
      <c r="KKR72" s="2181"/>
      <c r="KKS72" s="2182"/>
      <c r="KKT72" s="2182"/>
      <c r="KKU72" s="2182"/>
      <c r="KKV72" s="2182"/>
      <c r="KKW72" s="2182"/>
      <c r="KKX72" s="2181"/>
      <c r="KKY72" s="2182"/>
      <c r="KKZ72" s="2182"/>
      <c r="KLA72" s="2182"/>
      <c r="KLB72" s="2182"/>
      <c r="KLC72" s="2182"/>
      <c r="KLD72" s="2181"/>
      <c r="KLE72" s="2182"/>
      <c r="KLF72" s="2182"/>
      <c r="KLG72" s="2182"/>
      <c r="KLH72" s="2182"/>
      <c r="KLI72" s="2182"/>
      <c r="KLJ72" s="2181"/>
      <c r="KLK72" s="2182"/>
      <c r="KLL72" s="2182"/>
      <c r="KLM72" s="2182"/>
      <c r="KLN72" s="2182"/>
      <c r="KLO72" s="2182"/>
      <c r="KLP72" s="2181"/>
      <c r="KLQ72" s="2182"/>
      <c r="KLR72" s="2182"/>
      <c r="KLS72" s="2182"/>
      <c r="KLT72" s="2182"/>
      <c r="KLU72" s="2182"/>
      <c r="KLV72" s="2181"/>
      <c r="KLW72" s="2182"/>
      <c r="KLX72" s="2182"/>
      <c r="KLY72" s="2182"/>
      <c r="KLZ72" s="2182"/>
      <c r="KMA72" s="2182"/>
      <c r="KMB72" s="2181"/>
      <c r="KMC72" s="2182"/>
      <c r="KMD72" s="2182"/>
      <c r="KME72" s="2182"/>
      <c r="KMF72" s="2182"/>
      <c r="KMG72" s="2182"/>
      <c r="KMH72" s="2181"/>
      <c r="KMI72" s="2182"/>
      <c r="KMJ72" s="2182"/>
      <c r="KMK72" s="2182"/>
      <c r="KML72" s="2182"/>
      <c r="KMM72" s="2182"/>
      <c r="KMN72" s="2181"/>
      <c r="KMO72" s="2182"/>
      <c r="KMP72" s="2182"/>
      <c r="KMQ72" s="2182"/>
      <c r="KMR72" s="2182"/>
      <c r="KMS72" s="2182"/>
      <c r="KMT72" s="2181"/>
      <c r="KMU72" s="2182"/>
      <c r="KMV72" s="2182"/>
      <c r="KMW72" s="2182"/>
      <c r="KMX72" s="2182"/>
      <c r="KMY72" s="2182"/>
      <c r="KMZ72" s="2181"/>
      <c r="KNA72" s="2182"/>
      <c r="KNB72" s="2182"/>
      <c r="KNC72" s="2182"/>
      <c r="KND72" s="2182"/>
      <c r="KNE72" s="2182"/>
      <c r="KNF72" s="2181"/>
      <c r="KNG72" s="2182"/>
      <c r="KNH72" s="2182"/>
      <c r="KNI72" s="2182"/>
      <c r="KNJ72" s="2182"/>
      <c r="KNK72" s="2182"/>
      <c r="KNL72" s="2181"/>
      <c r="KNM72" s="2182"/>
      <c r="KNN72" s="2182"/>
      <c r="KNO72" s="2182"/>
      <c r="KNP72" s="2182"/>
      <c r="KNQ72" s="2182"/>
      <c r="KNR72" s="2181"/>
      <c r="KNS72" s="2182"/>
      <c r="KNT72" s="2182"/>
      <c r="KNU72" s="2182"/>
      <c r="KNV72" s="2182"/>
      <c r="KNW72" s="2182"/>
      <c r="KNX72" s="2181"/>
      <c r="KNY72" s="2182"/>
      <c r="KNZ72" s="2182"/>
      <c r="KOA72" s="2182"/>
      <c r="KOB72" s="2182"/>
      <c r="KOC72" s="2182"/>
      <c r="KOD72" s="2181"/>
      <c r="KOE72" s="2182"/>
      <c r="KOF72" s="2182"/>
      <c r="KOG72" s="2182"/>
      <c r="KOH72" s="2182"/>
      <c r="KOI72" s="2182"/>
      <c r="KOJ72" s="2181"/>
      <c r="KOK72" s="2182"/>
      <c r="KOL72" s="2182"/>
      <c r="KOM72" s="2182"/>
      <c r="KON72" s="2182"/>
      <c r="KOO72" s="2182"/>
      <c r="KOP72" s="2181"/>
      <c r="KOQ72" s="2182"/>
      <c r="KOR72" s="2182"/>
      <c r="KOS72" s="2182"/>
      <c r="KOT72" s="2182"/>
      <c r="KOU72" s="2182"/>
      <c r="KOV72" s="2181"/>
      <c r="KOW72" s="2182"/>
      <c r="KOX72" s="2182"/>
      <c r="KOY72" s="2182"/>
      <c r="KOZ72" s="2182"/>
      <c r="KPA72" s="2182"/>
      <c r="KPB72" s="2181"/>
      <c r="KPC72" s="2182"/>
      <c r="KPD72" s="2182"/>
      <c r="KPE72" s="2182"/>
      <c r="KPF72" s="2182"/>
      <c r="KPG72" s="2182"/>
      <c r="KPH72" s="2181"/>
      <c r="KPI72" s="2182"/>
      <c r="KPJ72" s="2182"/>
      <c r="KPK72" s="2182"/>
      <c r="KPL72" s="2182"/>
      <c r="KPM72" s="2182"/>
      <c r="KPN72" s="2181"/>
      <c r="KPO72" s="2182"/>
      <c r="KPP72" s="2182"/>
      <c r="KPQ72" s="2182"/>
      <c r="KPR72" s="2182"/>
      <c r="KPS72" s="2182"/>
      <c r="KPT72" s="2181"/>
      <c r="KPU72" s="2182"/>
      <c r="KPV72" s="2182"/>
      <c r="KPW72" s="2182"/>
      <c r="KPX72" s="2182"/>
      <c r="KPY72" s="2182"/>
      <c r="KPZ72" s="2181"/>
      <c r="KQA72" s="2182"/>
      <c r="KQB72" s="2182"/>
      <c r="KQC72" s="2182"/>
      <c r="KQD72" s="2182"/>
      <c r="KQE72" s="2182"/>
      <c r="KQF72" s="2181"/>
      <c r="KQG72" s="2182"/>
      <c r="KQH72" s="2182"/>
      <c r="KQI72" s="2182"/>
      <c r="KQJ72" s="2182"/>
      <c r="KQK72" s="2182"/>
      <c r="KQL72" s="2181"/>
      <c r="KQM72" s="2182"/>
      <c r="KQN72" s="2182"/>
      <c r="KQO72" s="2182"/>
      <c r="KQP72" s="2182"/>
      <c r="KQQ72" s="2182"/>
      <c r="KQR72" s="2181"/>
      <c r="KQS72" s="2182"/>
      <c r="KQT72" s="2182"/>
      <c r="KQU72" s="2182"/>
      <c r="KQV72" s="2182"/>
      <c r="KQW72" s="2182"/>
      <c r="KQX72" s="2181"/>
      <c r="KQY72" s="2182"/>
      <c r="KQZ72" s="2182"/>
      <c r="KRA72" s="2182"/>
      <c r="KRB72" s="2182"/>
      <c r="KRC72" s="2182"/>
      <c r="KRD72" s="2181"/>
      <c r="KRE72" s="2182"/>
      <c r="KRF72" s="2182"/>
      <c r="KRG72" s="2182"/>
      <c r="KRH72" s="2182"/>
      <c r="KRI72" s="2182"/>
      <c r="KRJ72" s="2181"/>
      <c r="KRK72" s="2182"/>
      <c r="KRL72" s="2182"/>
      <c r="KRM72" s="2182"/>
      <c r="KRN72" s="2182"/>
      <c r="KRO72" s="2182"/>
      <c r="KRP72" s="2181"/>
      <c r="KRQ72" s="2182"/>
      <c r="KRR72" s="2182"/>
      <c r="KRS72" s="2182"/>
      <c r="KRT72" s="2182"/>
      <c r="KRU72" s="2182"/>
      <c r="KRV72" s="2181"/>
      <c r="KRW72" s="2182"/>
      <c r="KRX72" s="2182"/>
      <c r="KRY72" s="2182"/>
      <c r="KRZ72" s="2182"/>
      <c r="KSA72" s="2182"/>
      <c r="KSB72" s="2181"/>
      <c r="KSC72" s="2182"/>
      <c r="KSD72" s="2182"/>
      <c r="KSE72" s="2182"/>
      <c r="KSF72" s="2182"/>
      <c r="KSG72" s="2182"/>
      <c r="KSH72" s="2181"/>
      <c r="KSI72" s="2182"/>
      <c r="KSJ72" s="2182"/>
      <c r="KSK72" s="2182"/>
      <c r="KSL72" s="2182"/>
      <c r="KSM72" s="2182"/>
      <c r="KSN72" s="2181"/>
      <c r="KSO72" s="2182"/>
      <c r="KSP72" s="2182"/>
      <c r="KSQ72" s="2182"/>
      <c r="KSR72" s="2182"/>
      <c r="KSS72" s="2182"/>
      <c r="KST72" s="2181"/>
      <c r="KSU72" s="2182"/>
      <c r="KSV72" s="2182"/>
      <c r="KSW72" s="2182"/>
      <c r="KSX72" s="2182"/>
      <c r="KSY72" s="2182"/>
      <c r="KSZ72" s="2181"/>
      <c r="KTA72" s="2182"/>
      <c r="KTB72" s="2182"/>
      <c r="KTC72" s="2182"/>
      <c r="KTD72" s="2182"/>
      <c r="KTE72" s="2182"/>
      <c r="KTF72" s="2181"/>
      <c r="KTG72" s="2182"/>
      <c r="KTH72" s="2182"/>
      <c r="KTI72" s="2182"/>
      <c r="KTJ72" s="2182"/>
      <c r="KTK72" s="2182"/>
      <c r="KTL72" s="2181"/>
      <c r="KTM72" s="2182"/>
      <c r="KTN72" s="2182"/>
      <c r="KTO72" s="2182"/>
      <c r="KTP72" s="2182"/>
      <c r="KTQ72" s="2182"/>
      <c r="KTR72" s="2181"/>
      <c r="KTS72" s="2182"/>
      <c r="KTT72" s="2182"/>
      <c r="KTU72" s="2182"/>
      <c r="KTV72" s="2182"/>
      <c r="KTW72" s="2182"/>
      <c r="KTX72" s="2181"/>
      <c r="KTY72" s="2182"/>
      <c r="KTZ72" s="2182"/>
      <c r="KUA72" s="2182"/>
      <c r="KUB72" s="2182"/>
      <c r="KUC72" s="2182"/>
      <c r="KUD72" s="2181"/>
      <c r="KUE72" s="2182"/>
      <c r="KUF72" s="2182"/>
      <c r="KUG72" s="2182"/>
      <c r="KUH72" s="2182"/>
      <c r="KUI72" s="2182"/>
      <c r="KUJ72" s="2181"/>
      <c r="KUK72" s="2182"/>
      <c r="KUL72" s="2182"/>
      <c r="KUM72" s="2182"/>
      <c r="KUN72" s="2182"/>
      <c r="KUO72" s="2182"/>
      <c r="KUP72" s="2181"/>
      <c r="KUQ72" s="2182"/>
      <c r="KUR72" s="2182"/>
      <c r="KUS72" s="2182"/>
      <c r="KUT72" s="2182"/>
      <c r="KUU72" s="2182"/>
      <c r="KUV72" s="2181"/>
      <c r="KUW72" s="2182"/>
      <c r="KUX72" s="2182"/>
      <c r="KUY72" s="2182"/>
      <c r="KUZ72" s="2182"/>
      <c r="KVA72" s="2182"/>
      <c r="KVB72" s="2181"/>
      <c r="KVC72" s="2182"/>
      <c r="KVD72" s="2182"/>
      <c r="KVE72" s="2182"/>
      <c r="KVF72" s="2182"/>
      <c r="KVG72" s="2182"/>
      <c r="KVH72" s="2181"/>
      <c r="KVI72" s="2182"/>
      <c r="KVJ72" s="2182"/>
      <c r="KVK72" s="2182"/>
      <c r="KVL72" s="2182"/>
      <c r="KVM72" s="2182"/>
      <c r="KVN72" s="2181"/>
      <c r="KVO72" s="2182"/>
      <c r="KVP72" s="2182"/>
      <c r="KVQ72" s="2182"/>
      <c r="KVR72" s="2182"/>
      <c r="KVS72" s="2182"/>
      <c r="KVT72" s="2181"/>
      <c r="KVU72" s="2182"/>
      <c r="KVV72" s="2182"/>
      <c r="KVW72" s="2182"/>
      <c r="KVX72" s="2182"/>
      <c r="KVY72" s="2182"/>
      <c r="KVZ72" s="2181"/>
      <c r="KWA72" s="2182"/>
      <c r="KWB72" s="2182"/>
      <c r="KWC72" s="2182"/>
      <c r="KWD72" s="2182"/>
      <c r="KWE72" s="2182"/>
      <c r="KWF72" s="2181"/>
      <c r="KWG72" s="2182"/>
      <c r="KWH72" s="2182"/>
      <c r="KWI72" s="2182"/>
      <c r="KWJ72" s="2182"/>
      <c r="KWK72" s="2182"/>
      <c r="KWL72" s="2181"/>
      <c r="KWM72" s="2182"/>
      <c r="KWN72" s="2182"/>
      <c r="KWO72" s="2182"/>
      <c r="KWP72" s="2182"/>
      <c r="KWQ72" s="2182"/>
      <c r="KWR72" s="2181"/>
      <c r="KWS72" s="2182"/>
      <c r="KWT72" s="2182"/>
      <c r="KWU72" s="2182"/>
      <c r="KWV72" s="2182"/>
      <c r="KWW72" s="2182"/>
      <c r="KWX72" s="2181"/>
      <c r="KWY72" s="2182"/>
      <c r="KWZ72" s="2182"/>
      <c r="KXA72" s="2182"/>
      <c r="KXB72" s="2182"/>
      <c r="KXC72" s="2182"/>
      <c r="KXD72" s="2181"/>
      <c r="KXE72" s="2182"/>
      <c r="KXF72" s="2182"/>
      <c r="KXG72" s="2182"/>
      <c r="KXH72" s="2182"/>
      <c r="KXI72" s="2182"/>
      <c r="KXJ72" s="2181"/>
      <c r="KXK72" s="2182"/>
      <c r="KXL72" s="2182"/>
      <c r="KXM72" s="2182"/>
      <c r="KXN72" s="2182"/>
      <c r="KXO72" s="2182"/>
      <c r="KXP72" s="2181"/>
      <c r="KXQ72" s="2182"/>
      <c r="KXR72" s="2182"/>
      <c r="KXS72" s="2182"/>
      <c r="KXT72" s="2182"/>
      <c r="KXU72" s="2182"/>
      <c r="KXV72" s="2181"/>
      <c r="KXW72" s="2182"/>
      <c r="KXX72" s="2182"/>
      <c r="KXY72" s="2182"/>
      <c r="KXZ72" s="2182"/>
      <c r="KYA72" s="2182"/>
      <c r="KYB72" s="2181"/>
      <c r="KYC72" s="2182"/>
      <c r="KYD72" s="2182"/>
      <c r="KYE72" s="2182"/>
      <c r="KYF72" s="2182"/>
      <c r="KYG72" s="2182"/>
      <c r="KYH72" s="2181"/>
      <c r="KYI72" s="2182"/>
      <c r="KYJ72" s="2182"/>
      <c r="KYK72" s="2182"/>
      <c r="KYL72" s="2182"/>
      <c r="KYM72" s="2182"/>
      <c r="KYN72" s="2181"/>
      <c r="KYO72" s="2182"/>
      <c r="KYP72" s="2182"/>
      <c r="KYQ72" s="2182"/>
      <c r="KYR72" s="2182"/>
      <c r="KYS72" s="2182"/>
      <c r="KYT72" s="2181"/>
      <c r="KYU72" s="2182"/>
      <c r="KYV72" s="2182"/>
      <c r="KYW72" s="2182"/>
      <c r="KYX72" s="2182"/>
      <c r="KYY72" s="2182"/>
      <c r="KYZ72" s="2181"/>
      <c r="KZA72" s="2182"/>
      <c r="KZB72" s="2182"/>
      <c r="KZC72" s="2182"/>
      <c r="KZD72" s="2182"/>
      <c r="KZE72" s="2182"/>
      <c r="KZF72" s="2181"/>
      <c r="KZG72" s="2182"/>
      <c r="KZH72" s="2182"/>
      <c r="KZI72" s="2182"/>
      <c r="KZJ72" s="2182"/>
      <c r="KZK72" s="2182"/>
      <c r="KZL72" s="2181"/>
      <c r="KZM72" s="2182"/>
      <c r="KZN72" s="2182"/>
      <c r="KZO72" s="2182"/>
      <c r="KZP72" s="2182"/>
      <c r="KZQ72" s="2182"/>
      <c r="KZR72" s="2181"/>
      <c r="KZS72" s="2182"/>
      <c r="KZT72" s="2182"/>
      <c r="KZU72" s="2182"/>
      <c r="KZV72" s="2182"/>
      <c r="KZW72" s="2182"/>
      <c r="KZX72" s="2181"/>
      <c r="KZY72" s="2182"/>
      <c r="KZZ72" s="2182"/>
      <c r="LAA72" s="2182"/>
      <c r="LAB72" s="2182"/>
      <c r="LAC72" s="2182"/>
      <c r="LAD72" s="2181"/>
      <c r="LAE72" s="2182"/>
      <c r="LAF72" s="2182"/>
      <c r="LAG72" s="2182"/>
      <c r="LAH72" s="2182"/>
      <c r="LAI72" s="2182"/>
      <c r="LAJ72" s="2181"/>
      <c r="LAK72" s="2182"/>
      <c r="LAL72" s="2182"/>
      <c r="LAM72" s="2182"/>
      <c r="LAN72" s="2182"/>
      <c r="LAO72" s="2182"/>
      <c r="LAP72" s="2181"/>
      <c r="LAQ72" s="2182"/>
      <c r="LAR72" s="2182"/>
      <c r="LAS72" s="2182"/>
      <c r="LAT72" s="2182"/>
      <c r="LAU72" s="2182"/>
      <c r="LAV72" s="2181"/>
      <c r="LAW72" s="2182"/>
      <c r="LAX72" s="2182"/>
      <c r="LAY72" s="2182"/>
      <c r="LAZ72" s="2182"/>
      <c r="LBA72" s="2182"/>
      <c r="LBB72" s="2181"/>
      <c r="LBC72" s="2182"/>
      <c r="LBD72" s="2182"/>
      <c r="LBE72" s="2182"/>
      <c r="LBF72" s="2182"/>
      <c r="LBG72" s="2182"/>
      <c r="LBH72" s="2181"/>
      <c r="LBI72" s="2182"/>
      <c r="LBJ72" s="2182"/>
      <c r="LBK72" s="2182"/>
      <c r="LBL72" s="2182"/>
      <c r="LBM72" s="2182"/>
      <c r="LBN72" s="2181"/>
      <c r="LBO72" s="2182"/>
      <c r="LBP72" s="2182"/>
      <c r="LBQ72" s="2182"/>
      <c r="LBR72" s="2182"/>
      <c r="LBS72" s="2182"/>
      <c r="LBT72" s="2181"/>
      <c r="LBU72" s="2182"/>
      <c r="LBV72" s="2182"/>
      <c r="LBW72" s="2182"/>
      <c r="LBX72" s="2182"/>
      <c r="LBY72" s="2182"/>
      <c r="LBZ72" s="2181"/>
      <c r="LCA72" s="2182"/>
      <c r="LCB72" s="2182"/>
      <c r="LCC72" s="2182"/>
      <c r="LCD72" s="2182"/>
      <c r="LCE72" s="2182"/>
      <c r="LCF72" s="2181"/>
      <c r="LCG72" s="2182"/>
      <c r="LCH72" s="2182"/>
      <c r="LCI72" s="2182"/>
      <c r="LCJ72" s="2182"/>
      <c r="LCK72" s="2182"/>
      <c r="LCL72" s="2181"/>
      <c r="LCM72" s="2182"/>
      <c r="LCN72" s="2182"/>
      <c r="LCO72" s="2182"/>
      <c r="LCP72" s="2182"/>
      <c r="LCQ72" s="2182"/>
      <c r="LCR72" s="2181"/>
      <c r="LCS72" s="2182"/>
      <c r="LCT72" s="2182"/>
      <c r="LCU72" s="2182"/>
      <c r="LCV72" s="2182"/>
      <c r="LCW72" s="2182"/>
      <c r="LCX72" s="2181"/>
      <c r="LCY72" s="2182"/>
      <c r="LCZ72" s="2182"/>
      <c r="LDA72" s="2182"/>
      <c r="LDB72" s="2182"/>
      <c r="LDC72" s="2182"/>
      <c r="LDD72" s="2181"/>
      <c r="LDE72" s="2182"/>
      <c r="LDF72" s="2182"/>
      <c r="LDG72" s="2182"/>
      <c r="LDH72" s="2182"/>
      <c r="LDI72" s="2182"/>
      <c r="LDJ72" s="2181"/>
      <c r="LDK72" s="2182"/>
      <c r="LDL72" s="2182"/>
      <c r="LDM72" s="2182"/>
      <c r="LDN72" s="2182"/>
      <c r="LDO72" s="2182"/>
      <c r="LDP72" s="2181"/>
      <c r="LDQ72" s="2182"/>
      <c r="LDR72" s="2182"/>
      <c r="LDS72" s="2182"/>
      <c r="LDT72" s="2182"/>
      <c r="LDU72" s="2182"/>
      <c r="LDV72" s="2181"/>
      <c r="LDW72" s="2182"/>
      <c r="LDX72" s="2182"/>
      <c r="LDY72" s="2182"/>
      <c r="LDZ72" s="2182"/>
      <c r="LEA72" s="2182"/>
      <c r="LEB72" s="2181"/>
      <c r="LEC72" s="2182"/>
      <c r="LED72" s="2182"/>
      <c r="LEE72" s="2182"/>
      <c r="LEF72" s="2182"/>
      <c r="LEG72" s="2182"/>
      <c r="LEH72" s="2181"/>
      <c r="LEI72" s="2182"/>
      <c r="LEJ72" s="2182"/>
      <c r="LEK72" s="2182"/>
      <c r="LEL72" s="2182"/>
      <c r="LEM72" s="2182"/>
      <c r="LEN72" s="2181"/>
      <c r="LEO72" s="2182"/>
      <c r="LEP72" s="2182"/>
      <c r="LEQ72" s="2182"/>
      <c r="LER72" s="2182"/>
      <c r="LES72" s="2182"/>
      <c r="LET72" s="2181"/>
      <c r="LEU72" s="2182"/>
      <c r="LEV72" s="2182"/>
      <c r="LEW72" s="2182"/>
      <c r="LEX72" s="2182"/>
      <c r="LEY72" s="2182"/>
      <c r="LEZ72" s="2181"/>
      <c r="LFA72" s="2182"/>
      <c r="LFB72" s="2182"/>
      <c r="LFC72" s="2182"/>
      <c r="LFD72" s="2182"/>
      <c r="LFE72" s="2182"/>
      <c r="LFF72" s="2181"/>
      <c r="LFG72" s="2182"/>
      <c r="LFH72" s="2182"/>
      <c r="LFI72" s="2182"/>
      <c r="LFJ72" s="2182"/>
      <c r="LFK72" s="2182"/>
      <c r="LFL72" s="2181"/>
      <c r="LFM72" s="2182"/>
      <c r="LFN72" s="2182"/>
      <c r="LFO72" s="2182"/>
      <c r="LFP72" s="2182"/>
      <c r="LFQ72" s="2182"/>
      <c r="LFR72" s="2181"/>
      <c r="LFS72" s="2182"/>
      <c r="LFT72" s="2182"/>
      <c r="LFU72" s="2182"/>
      <c r="LFV72" s="2182"/>
      <c r="LFW72" s="2182"/>
      <c r="LFX72" s="2181"/>
      <c r="LFY72" s="2182"/>
      <c r="LFZ72" s="2182"/>
      <c r="LGA72" s="2182"/>
      <c r="LGB72" s="2182"/>
      <c r="LGC72" s="2182"/>
      <c r="LGD72" s="2181"/>
      <c r="LGE72" s="2182"/>
      <c r="LGF72" s="2182"/>
      <c r="LGG72" s="2182"/>
      <c r="LGH72" s="2182"/>
      <c r="LGI72" s="2182"/>
      <c r="LGJ72" s="2181"/>
      <c r="LGK72" s="2182"/>
      <c r="LGL72" s="2182"/>
      <c r="LGM72" s="2182"/>
      <c r="LGN72" s="2182"/>
      <c r="LGO72" s="2182"/>
      <c r="LGP72" s="2181"/>
      <c r="LGQ72" s="2182"/>
      <c r="LGR72" s="2182"/>
      <c r="LGS72" s="2182"/>
      <c r="LGT72" s="2182"/>
      <c r="LGU72" s="2182"/>
      <c r="LGV72" s="2181"/>
      <c r="LGW72" s="2182"/>
      <c r="LGX72" s="2182"/>
      <c r="LGY72" s="2182"/>
      <c r="LGZ72" s="2182"/>
      <c r="LHA72" s="2182"/>
      <c r="LHB72" s="2181"/>
      <c r="LHC72" s="2182"/>
      <c r="LHD72" s="2182"/>
      <c r="LHE72" s="2182"/>
      <c r="LHF72" s="2182"/>
      <c r="LHG72" s="2182"/>
      <c r="LHH72" s="2181"/>
      <c r="LHI72" s="2182"/>
      <c r="LHJ72" s="2182"/>
      <c r="LHK72" s="2182"/>
      <c r="LHL72" s="2182"/>
      <c r="LHM72" s="2182"/>
      <c r="LHN72" s="2181"/>
      <c r="LHO72" s="2182"/>
      <c r="LHP72" s="2182"/>
      <c r="LHQ72" s="2182"/>
      <c r="LHR72" s="2182"/>
      <c r="LHS72" s="2182"/>
      <c r="LHT72" s="2181"/>
      <c r="LHU72" s="2182"/>
      <c r="LHV72" s="2182"/>
      <c r="LHW72" s="2182"/>
      <c r="LHX72" s="2182"/>
      <c r="LHY72" s="2182"/>
      <c r="LHZ72" s="2181"/>
      <c r="LIA72" s="2182"/>
      <c r="LIB72" s="2182"/>
      <c r="LIC72" s="2182"/>
      <c r="LID72" s="2182"/>
      <c r="LIE72" s="2182"/>
      <c r="LIF72" s="2181"/>
      <c r="LIG72" s="2182"/>
      <c r="LIH72" s="2182"/>
      <c r="LII72" s="2182"/>
      <c r="LIJ72" s="2182"/>
      <c r="LIK72" s="2182"/>
      <c r="LIL72" s="2181"/>
      <c r="LIM72" s="2182"/>
      <c r="LIN72" s="2182"/>
      <c r="LIO72" s="2182"/>
      <c r="LIP72" s="2182"/>
      <c r="LIQ72" s="2182"/>
      <c r="LIR72" s="2181"/>
      <c r="LIS72" s="2182"/>
      <c r="LIT72" s="2182"/>
      <c r="LIU72" s="2182"/>
      <c r="LIV72" s="2182"/>
      <c r="LIW72" s="2182"/>
      <c r="LIX72" s="2181"/>
      <c r="LIY72" s="2182"/>
      <c r="LIZ72" s="2182"/>
      <c r="LJA72" s="2182"/>
      <c r="LJB72" s="2182"/>
      <c r="LJC72" s="2182"/>
      <c r="LJD72" s="2181"/>
      <c r="LJE72" s="2182"/>
      <c r="LJF72" s="2182"/>
      <c r="LJG72" s="2182"/>
      <c r="LJH72" s="2182"/>
      <c r="LJI72" s="2182"/>
      <c r="LJJ72" s="2181"/>
      <c r="LJK72" s="2182"/>
      <c r="LJL72" s="2182"/>
      <c r="LJM72" s="2182"/>
      <c r="LJN72" s="2182"/>
      <c r="LJO72" s="2182"/>
      <c r="LJP72" s="2181"/>
      <c r="LJQ72" s="2182"/>
      <c r="LJR72" s="2182"/>
      <c r="LJS72" s="2182"/>
      <c r="LJT72" s="2182"/>
      <c r="LJU72" s="2182"/>
      <c r="LJV72" s="2181"/>
      <c r="LJW72" s="2182"/>
      <c r="LJX72" s="2182"/>
      <c r="LJY72" s="2182"/>
      <c r="LJZ72" s="2182"/>
      <c r="LKA72" s="2182"/>
      <c r="LKB72" s="2181"/>
      <c r="LKC72" s="2182"/>
      <c r="LKD72" s="2182"/>
      <c r="LKE72" s="2182"/>
      <c r="LKF72" s="2182"/>
      <c r="LKG72" s="2182"/>
      <c r="LKH72" s="2181"/>
      <c r="LKI72" s="2182"/>
      <c r="LKJ72" s="2182"/>
      <c r="LKK72" s="2182"/>
      <c r="LKL72" s="2182"/>
      <c r="LKM72" s="2182"/>
      <c r="LKN72" s="2181"/>
      <c r="LKO72" s="2182"/>
      <c r="LKP72" s="2182"/>
      <c r="LKQ72" s="2182"/>
      <c r="LKR72" s="2182"/>
      <c r="LKS72" s="2182"/>
      <c r="LKT72" s="2181"/>
      <c r="LKU72" s="2182"/>
      <c r="LKV72" s="2182"/>
      <c r="LKW72" s="2182"/>
      <c r="LKX72" s="2182"/>
      <c r="LKY72" s="2182"/>
      <c r="LKZ72" s="2181"/>
      <c r="LLA72" s="2182"/>
      <c r="LLB72" s="2182"/>
      <c r="LLC72" s="2182"/>
      <c r="LLD72" s="2182"/>
      <c r="LLE72" s="2182"/>
      <c r="LLF72" s="2181"/>
      <c r="LLG72" s="2182"/>
      <c r="LLH72" s="2182"/>
      <c r="LLI72" s="2182"/>
      <c r="LLJ72" s="2182"/>
      <c r="LLK72" s="2182"/>
      <c r="LLL72" s="2181"/>
      <c r="LLM72" s="2182"/>
      <c r="LLN72" s="2182"/>
      <c r="LLO72" s="2182"/>
      <c r="LLP72" s="2182"/>
      <c r="LLQ72" s="2182"/>
      <c r="LLR72" s="2181"/>
      <c r="LLS72" s="2182"/>
      <c r="LLT72" s="2182"/>
      <c r="LLU72" s="2182"/>
      <c r="LLV72" s="2182"/>
      <c r="LLW72" s="2182"/>
      <c r="LLX72" s="2181"/>
      <c r="LLY72" s="2182"/>
      <c r="LLZ72" s="2182"/>
      <c r="LMA72" s="2182"/>
      <c r="LMB72" s="2182"/>
      <c r="LMC72" s="2182"/>
      <c r="LMD72" s="2181"/>
      <c r="LME72" s="2182"/>
      <c r="LMF72" s="2182"/>
      <c r="LMG72" s="2182"/>
      <c r="LMH72" s="2182"/>
      <c r="LMI72" s="2182"/>
      <c r="LMJ72" s="2181"/>
      <c r="LMK72" s="2182"/>
      <c r="LML72" s="2182"/>
      <c r="LMM72" s="2182"/>
      <c r="LMN72" s="2182"/>
      <c r="LMO72" s="2182"/>
      <c r="LMP72" s="2181"/>
      <c r="LMQ72" s="2182"/>
      <c r="LMR72" s="2182"/>
      <c r="LMS72" s="2182"/>
      <c r="LMT72" s="2182"/>
      <c r="LMU72" s="2182"/>
      <c r="LMV72" s="2181"/>
      <c r="LMW72" s="2182"/>
      <c r="LMX72" s="2182"/>
      <c r="LMY72" s="2182"/>
      <c r="LMZ72" s="2182"/>
      <c r="LNA72" s="2182"/>
      <c r="LNB72" s="2181"/>
      <c r="LNC72" s="2182"/>
      <c r="LND72" s="2182"/>
      <c r="LNE72" s="2182"/>
      <c r="LNF72" s="2182"/>
      <c r="LNG72" s="2182"/>
      <c r="LNH72" s="2181"/>
      <c r="LNI72" s="2182"/>
      <c r="LNJ72" s="2182"/>
      <c r="LNK72" s="2182"/>
      <c r="LNL72" s="2182"/>
      <c r="LNM72" s="2182"/>
      <c r="LNN72" s="2181"/>
      <c r="LNO72" s="2182"/>
      <c r="LNP72" s="2182"/>
      <c r="LNQ72" s="2182"/>
      <c r="LNR72" s="2182"/>
      <c r="LNS72" s="2182"/>
      <c r="LNT72" s="2181"/>
      <c r="LNU72" s="2182"/>
      <c r="LNV72" s="2182"/>
      <c r="LNW72" s="2182"/>
      <c r="LNX72" s="2182"/>
      <c r="LNY72" s="2182"/>
      <c r="LNZ72" s="2181"/>
      <c r="LOA72" s="2182"/>
      <c r="LOB72" s="2182"/>
      <c r="LOC72" s="2182"/>
      <c r="LOD72" s="2182"/>
      <c r="LOE72" s="2182"/>
      <c r="LOF72" s="2181"/>
      <c r="LOG72" s="2182"/>
      <c r="LOH72" s="2182"/>
      <c r="LOI72" s="2182"/>
      <c r="LOJ72" s="2182"/>
      <c r="LOK72" s="2182"/>
      <c r="LOL72" s="2181"/>
      <c r="LOM72" s="2182"/>
      <c r="LON72" s="2182"/>
      <c r="LOO72" s="2182"/>
      <c r="LOP72" s="2182"/>
      <c r="LOQ72" s="2182"/>
      <c r="LOR72" s="2181"/>
      <c r="LOS72" s="2182"/>
      <c r="LOT72" s="2182"/>
      <c r="LOU72" s="2182"/>
      <c r="LOV72" s="2182"/>
      <c r="LOW72" s="2182"/>
      <c r="LOX72" s="2181"/>
      <c r="LOY72" s="2182"/>
      <c r="LOZ72" s="2182"/>
      <c r="LPA72" s="2182"/>
      <c r="LPB72" s="2182"/>
      <c r="LPC72" s="2182"/>
      <c r="LPD72" s="2181"/>
      <c r="LPE72" s="2182"/>
      <c r="LPF72" s="2182"/>
      <c r="LPG72" s="2182"/>
      <c r="LPH72" s="2182"/>
      <c r="LPI72" s="2182"/>
      <c r="LPJ72" s="2181"/>
      <c r="LPK72" s="2182"/>
      <c r="LPL72" s="2182"/>
      <c r="LPM72" s="2182"/>
      <c r="LPN72" s="2182"/>
      <c r="LPO72" s="2182"/>
      <c r="LPP72" s="2181"/>
      <c r="LPQ72" s="2182"/>
      <c r="LPR72" s="2182"/>
      <c r="LPS72" s="2182"/>
      <c r="LPT72" s="2182"/>
      <c r="LPU72" s="2182"/>
      <c r="LPV72" s="2181"/>
      <c r="LPW72" s="2182"/>
      <c r="LPX72" s="2182"/>
      <c r="LPY72" s="2182"/>
      <c r="LPZ72" s="2182"/>
      <c r="LQA72" s="2182"/>
      <c r="LQB72" s="2181"/>
      <c r="LQC72" s="2182"/>
      <c r="LQD72" s="2182"/>
      <c r="LQE72" s="2182"/>
      <c r="LQF72" s="2182"/>
      <c r="LQG72" s="2182"/>
      <c r="LQH72" s="2181"/>
      <c r="LQI72" s="2182"/>
      <c r="LQJ72" s="2182"/>
      <c r="LQK72" s="2182"/>
      <c r="LQL72" s="2182"/>
      <c r="LQM72" s="2182"/>
      <c r="LQN72" s="2181"/>
      <c r="LQO72" s="2182"/>
      <c r="LQP72" s="2182"/>
      <c r="LQQ72" s="2182"/>
      <c r="LQR72" s="2182"/>
      <c r="LQS72" s="2182"/>
      <c r="LQT72" s="2181"/>
      <c r="LQU72" s="2182"/>
      <c r="LQV72" s="2182"/>
      <c r="LQW72" s="2182"/>
      <c r="LQX72" s="2182"/>
      <c r="LQY72" s="2182"/>
      <c r="LQZ72" s="2181"/>
      <c r="LRA72" s="2182"/>
      <c r="LRB72" s="2182"/>
      <c r="LRC72" s="2182"/>
      <c r="LRD72" s="2182"/>
      <c r="LRE72" s="2182"/>
      <c r="LRF72" s="2181"/>
      <c r="LRG72" s="2182"/>
      <c r="LRH72" s="2182"/>
      <c r="LRI72" s="2182"/>
      <c r="LRJ72" s="2182"/>
      <c r="LRK72" s="2182"/>
      <c r="LRL72" s="2181"/>
      <c r="LRM72" s="2182"/>
      <c r="LRN72" s="2182"/>
      <c r="LRO72" s="2182"/>
      <c r="LRP72" s="2182"/>
      <c r="LRQ72" s="2182"/>
      <c r="LRR72" s="2181"/>
      <c r="LRS72" s="2182"/>
      <c r="LRT72" s="2182"/>
      <c r="LRU72" s="2182"/>
      <c r="LRV72" s="2182"/>
      <c r="LRW72" s="2182"/>
      <c r="LRX72" s="2181"/>
      <c r="LRY72" s="2182"/>
      <c r="LRZ72" s="2182"/>
      <c r="LSA72" s="2182"/>
      <c r="LSB72" s="2182"/>
      <c r="LSC72" s="2182"/>
      <c r="LSD72" s="2181"/>
      <c r="LSE72" s="2182"/>
      <c r="LSF72" s="2182"/>
      <c r="LSG72" s="2182"/>
      <c r="LSH72" s="2182"/>
      <c r="LSI72" s="2182"/>
      <c r="LSJ72" s="2181"/>
      <c r="LSK72" s="2182"/>
      <c r="LSL72" s="2182"/>
      <c r="LSM72" s="2182"/>
      <c r="LSN72" s="2182"/>
      <c r="LSO72" s="2182"/>
      <c r="LSP72" s="2181"/>
      <c r="LSQ72" s="2182"/>
      <c r="LSR72" s="2182"/>
      <c r="LSS72" s="2182"/>
      <c r="LST72" s="2182"/>
      <c r="LSU72" s="2182"/>
      <c r="LSV72" s="2181"/>
      <c r="LSW72" s="2182"/>
      <c r="LSX72" s="2182"/>
      <c r="LSY72" s="2182"/>
      <c r="LSZ72" s="2182"/>
      <c r="LTA72" s="2182"/>
      <c r="LTB72" s="2181"/>
      <c r="LTC72" s="2182"/>
      <c r="LTD72" s="2182"/>
      <c r="LTE72" s="2182"/>
      <c r="LTF72" s="2182"/>
      <c r="LTG72" s="2182"/>
      <c r="LTH72" s="2181"/>
      <c r="LTI72" s="2182"/>
      <c r="LTJ72" s="2182"/>
      <c r="LTK72" s="2182"/>
      <c r="LTL72" s="2182"/>
      <c r="LTM72" s="2182"/>
      <c r="LTN72" s="2181"/>
      <c r="LTO72" s="2182"/>
      <c r="LTP72" s="2182"/>
      <c r="LTQ72" s="2182"/>
      <c r="LTR72" s="2182"/>
      <c r="LTS72" s="2182"/>
      <c r="LTT72" s="2181"/>
      <c r="LTU72" s="2182"/>
      <c r="LTV72" s="2182"/>
      <c r="LTW72" s="2182"/>
      <c r="LTX72" s="2182"/>
      <c r="LTY72" s="2182"/>
      <c r="LTZ72" s="2181"/>
      <c r="LUA72" s="2182"/>
      <c r="LUB72" s="2182"/>
      <c r="LUC72" s="2182"/>
      <c r="LUD72" s="2182"/>
      <c r="LUE72" s="2182"/>
      <c r="LUF72" s="2181"/>
      <c r="LUG72" s="2182"/>
      <c r="LUH72" s="2182"/>
      <c r="LUI72" s="2182"/>
      <c r="LUJ72" s="2182"/>
      <c r="LUK72" s="2182"/>
      <c r="LUL72" s="2181"/>
      <c r="LUM72" s="2182"/>
      <c r="LUN72" s="2182"/>
      <c r="LUO72" s="2182"/>
      <c r="LUP72" s="2182"/>
      <c r="LUQ72" s="2182"/>
      <c r="LUR72" s="2181"/>
      <c r="LUS72" s="2182"/>
      <c r="LUT72" s="2182"/>
      <c r="LUU72" s="2182"/>
      <c r="LUV72" s="2182"/>
      <c r="LUW72" s="2182"/>
      <c r="LUX72" s="2181"/>
      <c r="LUY72" s="2182"/>
      <c r="LUZ72" s="2182"/>
      <c r="LVA72" s="2182"/>
      <c r="LVB72" s="2182"/>
      <c r="LVC72" s="2182"/>
      <c r="LVD72" s="2181"/>
      <c r="LVE72" s="2182"/>
      <c r="LVF72" s="2182"/>
      <c r="LVG72" s="2182"/>
      <c r="LVH72" s="2182"/>
      <c r="LVI72" s="2182"/>
      <c r="LVJ72" s="2181"/>
      <c r="LVK72" s="2182"/>
      <c r="LVL72" s="2182"/>
      <c r="LVM72" s="2182"/>
      <c r="LVN72" s="2182"/>
      <c r="LVO72" s="2182"/>
      <c r="LVP72" s="2181"/>
      <c r="LVQ72" s="2182"/>
      <c r="LVR72" s="2182"/>
      <c r="LVS72" s="2182"/>
      <c r="LVT72" s="2182"/>
      <c r="LVU72" s="2182"/>
      <c r="LVV72" s="2181"/>
      <c r="LVW72" s="2182"/>
      <c r="LVX72" s="2182"/>
      <c r="LVY72" s="2182"/>
      <c r="LVZ72" s="2182"/>
      <c r="LWA72" s="2182"/>
      <c r="LWB72" s="2181"/>
      <c r="LWC72" s="2182"/>
      <c r="LWD72" s="2182"/>
      <c r="LWE72" s="2182"/>
      <c r="LWF72" s="2182"/>
      <c r="LWG72" s="2182"/>
      <c r="LWH72" s="2181"/>
      <c r="LWI72" s="2182"/>
      <c r="LWJ72" s="2182"/>
      <c r="LWK72" s="2182"/>
      <c r="LWL72" s="2182"/>
      <c r="LWM72" s="2182"/>
      <c r="LWN72" s="2181"/>
      <c r="LWO72" s="2182"/>
      <c r="LWP72" s="2182"/>
      <c r="LWQ72" s="2182"/>
      <c r="LWR72" s="2182"/>
      <c r="LWS72" s="2182"/>
      <c r="LWT72" s="2181"/>
      <c r="LWU72" s="2182"/>
      <c r="LWV72" s="2182"/>
      <c r="LWW72" s="2182"/>
      <c r="LWX72" s="2182"/>
      <c r="LWY72" s="2182"/>
      <c r="LWZ72" s="2181"/>
      <c r="LXA72" s="2182"/>
      <c r="LXB72" s="2182"/>
      <c r="LXC72" s="2182"/>
      <c r="LXD72" s="2182"/>
      <c r="LXE72" s="2182"/>
      <c r="LXF72" s="2181"/>
      <c r="LXG72" s="2182"/>
      <c r="LXH72" s="2182"/>
      <c r="LXI72" s="2182"/>
      <c r="LXJ72" s="2182"/>
      <c r="LXK72" s="2182"/>
      <c r="LXL72" s="2181"/>
      <c r="LXM72" s="2182"/>
      <c r="LXN72" s="2182"/>
      <c r="LXO72" s="2182"/>
      <c r="LXP72" s="2182"/>
      <c r="LXQ72" s="2182"/>
      <c r="LXR72" s="2181"/>
      <c r="LXS72" s="2182"/>
      <c r="LXT72" s="2182"/>
      <c r="LXU72" s="2182"/>
      <c r="LXV72" s="2182"/>
      <c r="LXW72" s="2182"/>
      <c r="LXX72" s="2181"/>
      <c r="LXY72" s="2182"/>
      <c r="LXZ72" s="2182"/>
      <c r="LYA72" s="2182"/>
      <c r="LYB72" s="2182"/>
      <c r="LYC72" s="2182"/>
      <c r="LYD72" s="2181"/>
      <c r="LYE72" s="2182"/>
      <c r="LYF72" s="2182"/>
      <c r="LYG72" s="2182"/>
      <c r="LYH72" s="2182"/>
      <c r="LYI72" s="2182"/>
      <c r="LYJ72" s="2181"/>
      <c r="LYK72" s="2182"/>
      <c r="LYL72" s="2182"/>
      <c r="LYM72" s="2182"/>
      <c r="LYN72" s="2182"/>
      <c r="LYO72" s="2182"/>
      <c r="LYP72" s="2181"/>
      <c r="LYQ72" s="2182"/>
      <c r="LYR72" s="2182"/>
      <c r="LYS72" s="2182"/>
      <c r="LYT72" s="2182"/>
      <c r="LYU72" s="2182"/>
      <c r="LYV72" s="2181"/>
      <c r="LYW72" s="2182"/>
      <c r="LYX72" s="2182"/>
      <c r="LYY72" s="2182"/>
      <c r="LYZ72" s="2182"/>
      <c r="LZA72" s="2182"/>
      <c r="LZB72" s="2181"/>
      <c r="LZC72" s="2182"/>
      <c r="LZD72" s="2182"/>
      <c r="LZE72" s="2182"/>
      <c r="LZF72" s="2182"/>
      <c r="LZG72" s="2182"/>
      <c r="LZH72" s="2181"/>
      <c r="LZI72" s="2182"/>
      <c r="LZJ72" s="2182"/>
      <c r="LZK72" s="2182"/>
      <c r="LZL72" s="2182"/>
      <c r="LZM72" s="2182"/>
      <c r="LZN72" s="2181"/>
      <c r="LZO72" s="2182"/>
      <c r="LZP72" s="2182"/>
      <c r="LZQ72" s="2182"/>
      <c r="LZR72" s="2182"/>
      <c r="LZS72" s="2182"/>
      <c r="LZT72" s="2181"/>
      <c r="LZU72" s="2182"/>
      <c r="LZV72" s="2182"/>
      <c r="LZW72" s="2182"/>
      <c r="LZX72" s="2182"/>
      <c r="LZY72" s="2182"/>
      <c r="LZZ72" s="2181"/>
      <c r="MAA72" s="2182"/>
      <c r="MAB72" s="2182"/>
      <c r="MAC72" s="2182"/>
      <c r="MAD72" s="2182"/>
      <c r="MAE72" s="2182"/>
      <c r="MAF72" s="2181"/>
      <c r="MAG72" s="2182"/>
      <c r="MAH72" s="2182"/>
      <c r="MAI72" s="2182"/>
      <c r="MAJ72" s="2182"/>
      <c r="MAK72" s="2182"/>
      <c r="MAL72" s="2181"/>
      <c r="MAM72" s="2182"/>
      <c r="MAN72" s="2182"/>
      <c r="MAO72" s="2182"/>
      <c r="MAP72" s="2182"/>
      <c r="MAQ72" s="2182"/>
      <c r="MAR72" s="2181"/>
      <c r="MAS72" s="2182"/>
      <c r="MAT72" s="2182"/>
      <c r="MAU72" s="2182"/>
      <c r="MAV72" s="2182"/>
      <c r="MAW72" s="2182"/>
      <c r="MAX72" s="2181"/>
      <c r="MAY72" s="2182"/>
      <c r="MAZ72" s="2182"/>
      <c r="MBA72" s="2182"/>
      <c r="MBB72" s="2182"/>
      <c r="MBC72" s="2182"/>
      <c r="MBD72" s="2181"/>
      <c r="MBE72" s="2182"/>
      <c r="MBF72" s="2182"/>
      <c r="MBG72" s="2182"/>
      <c r="MBH72" s="2182"/>
      <c r="MBI72" s="2182"/>
      <c r="MBJ72" s="2181"/>
      <c r="MBK72" s="2182"/>
      <c r="MBL72" s="2182"/>
      <c r="MBM72" s="2182"/>
      <c r="MBN72" s="2182"/>
      <c r="MBO72" s="2182"/>
      <c r="MBP72" s="2181"/>
      <c r="MBQ72" s="2182"/>
      <c r="MBR72" s="2182"/>
      <c r="MBS72" s="2182"/>
      <c r="MBT72" s="2182"/>
      <c r="MBU72" s="2182"/>
      <c r="MBV72" s="2181"/>
      <c r="MBW72" s="2182"/>
      <c r="MBX72" s="2182"/>
      <c r="MBY72" s="2182"/>
      <c r="MBZ72" s="2182"/>
      <c r="MCA72" s="2182"/>
      <c r="MCB72" s="2181"/>
      <c r="MCC72" s="2182"/>
      <c r="MCD72" s="2182"/>
      <c r="MCE72" s="2182"/>
      <c r="MCF72" s="2182"/>
      <c r="MCG72" s="2182"/>
      <c r="MCH72" s="2181"/>
      <c r="MCI72" s="2182"/>
      <c r="MCJ72" s="2182"/>
      <c r="MCK72" s="2182"/>
      <c r="MCL72" s="2182"/>
      <c r="MCM72" s="2182"/>
      <c r="MCN72" s="2181"/>
      <c r="MCO72" s="2182"/>
      <c r="MCP72" s="2182"/>
      <c r="MCQ72" s="2182"/>
      <c r="MCR72" s="2182"/>
      <c r="MCS72" s="2182"/>
      <c r="MCT72" s="2181"/>
      <c r="MCU72" s="2182"/>
      <c r="MCV72" s="2182"/>
      <c r="MCW72" s="2182"/>
      <c r="MCX72" s="2182"/>
      <c r="MCY72" s="2182"/>
      <c r="MCZ72" s="2181"/>
      <c r="MDA72" s="2182"/>
      <c r="MDB72" s="2182"/>
      <c r="MDC72" s="2182"/>
      <c r="MDD72" s="2182"/>
      <c r="MDE72" s="2182"/>
      <c r="MDF72" s="2181"/>
      <c r="MDG72" s="2182"/>
      <c r="MDH72" s="2182"/>
      <c r="MDI72" s="2182"/>
      <c r="MDJ72" s="2182"/>
      <c r="MDK72" s="2182"/>
      <c r="MDL72" s="2181"/>
      <c r="MDM72" s="2182"/>
      <c r="MDN72" s="2182"/>
      <c r="MDO72" s="2182"/>
      <c r="MDP72" s="2182"/>
      <c r="MDQ72" s="2182"/>
      <c r="MDR72" s="2181"/>
      <c r="MDS72" s="2182"/>
      <c r="MDT72" s="2182"/>
      <c r="MDU72" s="2182"/>
      <c r="MDV72" s="2182"/>
      <c r="MDW72" s="2182"/>
      <c r="MDX72" s="2181"/>
      <c r="MDY72" s="2182"/>
      <c r="MDZ72" s="2182"/>
      <c r="MEA72" s="2182"/>
      <c r="MEB72" s="2182"/>
      <c r="MEC72" s="2182"/>
      <c r="MED72" s="2181"/>
      <c r="MEE72" s="2182"/>
      <c r="MEF72" s="2182"/>
      <c r="MEG72" s="2182"/>
      <c r="MEH72" s="2182"/>
      <c r="MEI72" s="2182"/>
      <c r="MEJ72" s="2181"/>
      <c r="MEK72" s="2182"/>
      <c r="MEL72" s="2182"/>
      <c r="MEM72" s="2182"/>
      <c r="MEN72" s="2182"/>
      <c r="MEO72" s="2182"/>
      <c r="MEP72" s="2181"/>
      <c r="MEQ72" s="2182"/>
      <c r="MER72" s="2182"/>
      <c r="MES72" s="2182"/>
      <c r="MET72" s="2182"/>
      <c r="MEU72" s="2182"/>
      <c r="MEV72" s="2181"/>
      <c r="MEW72" s="2182"/>
      <c r="MEX72" s="2182"/>
      <c r="MEY72" s="2182"/>
      <c r="MEZ72" s="2182"/>
      <c r="MFA72" s="2182"/>
      <c r="MFB72" s="2181"/>
      <c r="MFC72" s="2182"/>
      <c r="MFD72" s="2182"/>
      <c r="MFE72" s="2182"/>
      <c r="MFF72" s="2182"/>
      <c r="MFG72" s="2182"/>
      <c r="MFH72" s="2181"/>
      <c r="MFI72" s="2182"/>
      <c r="MFJ72" s="2182"/>
      <c r="MFK72" s="2182"/>
      <c r="MFL72" s="2182"/>
      <c r="MFM72" s="2182"/>
      <c r="MFN72" s="2181"/>
      <c r="MFO72" s="2182"/>
      <c r="MFP72" s="2182"/>
      <c r="MFQ72" s="2182"/>
      <c r="MFR72" s="2182"/>
      <c r="MFS72" s="2182"/>
      <c r="MFT72" s="2181"/>
      <c r="MFU72" s="2182"/>
      <c r="MFV72" s="2182"/>
      <c r="MFW72" s="2182"/>
      <c r="MFX72" s="2182"/>
      <c r="MFY72" s="2182"/>
      <c r="MFZ72" s="2181"/>
      <c r="MGA72" s="2182"/>
      <c r="MGB72" s="2182"/>
      <c r="MGC72" s="2182"/>
      <c r="MGD72" s="2182"/>
      <c r="MGE72" s="2182"/>
      <c r="MGF72" s="2181"/>
      <c r="MGG72" s="2182"/>
      <c r="MGH72" s="2182"/>
      <c r="MGI72" s="2182"/>
      <c r="MGJ72" s="2182"/>
      <c r="MGK72" s="2182"/>
      <c r="MGL72" s="2181"/>
      <c r="MGM72" s="2182"/>
      <c r="MGN72" s="2182"/>
      <c r="MGO72" s="2182"/>
      <c r="MGP72" s="2182"/>
      <c r="MGQ72" s="2182"/>
      <c r="MGR72" s="2181"/>
      <c r="MGS72" s="2182"/>
      <c r="MGT72" s="2182"/>
      <c r="MGU72" s="2182"/>
      <c r="MGV72" s="2182"/>
      <c r="MGW72" s="2182"/>
      <c r="MGX72" s="2181"/>
      <c r="MGY72" s="2182"/>
      <c r="MGZ72" s="2182"/>
      <c r="MHA72" s="2182"/>
      <c r="MHB72" s="2182"/>
      <c r="MHC72" s="2182"/>
      <c r="MHD72" s="2181"/>
      <c r="MHE72" s="2182"/>
      <c r="MHF72" s="2182"/>
      <c r="MHG72" s="2182"/>
      <c r="MHH72" s="2182"/>
      <c r="MHI72" s="2182"/>
      <c r="MHJ72" s="2181"/>
      <c r="MHK72" s="2182"/>
      <c r="MHL72" s="2182"/>
      <c r="MHM72" s="2182"/>
      <c r="MHN72" s="2182"/>
      <c r="MHO72" s="2182"/>
      <c r="MHP72" s="2181"/>
      <c r="MHQ72" s="2182"/>
      <c r="MHR72" s="2182"/>
      <c r="MHS72" s="2182"/>
      <c r="MHT72" s="2182"/>
      <c r="MHU72" s="2182"/>
      <c r="MHV72" s="2181"/>
      <c r="MHW72" s="2182"/>
      <c r="MHX72" s="2182"/>
      <c r="MHY72" s="2182"/>
      <c r="MHZ72" s="2182"/>
      <c r="MIA72" s="2182"/>
      <c r="MIB72" s="2181"/>
      <c r="MIC72" s="2182"/>
      <c r="MID72" s="2182"/>
      <c r="MIE72" s="2182"/>
      <c r="MIF72" s="2182"/>
      <c r="MIG72" s="2182"/>
      <c r="MIH72" s="2181"/>
      <c r="MII72" s="2182"/>
      <c r="MIJ72" s="2182"/>
      <c r="MIK72" s="2182"/>
      <c r="MIL72" s="2182"/>
      <c r="MIM72" s="2182"/>
      <c r="MIN72" s="2181"/>
      <c r="MIO72" s="2182"/>
      <c r="MIP72" s="2182"/>
      <c r="MIQ72" s="2182"/>
      <c r="MIR72" s="2182"/>
      <c r="MIS72" s="2182"/>
      <c r="MIT72" s="2181"/>
      <c r="MIU72" s="2182"/>
      <c r="MIV72" s="2182"/>
      <c r="MIW72" s="2182"/>
      <c r="MIX72" s="2182"/>
      <c r="MIY72" s="2182"/>
      <c r="MIZ72" s="2181"/>
      <c r="MJA72" s="2182"/>
      <c r="MJB72" s="2182"/>
      <c r="MJC72" s="2182"/>
      <c r="MJD72" s="2182"/>
      <c r="MJE72" s="2182"/>
      <c r="MJF72" s="2181"/>
      <c r="MJG72" s="2182"/>
      <c r="MJH72" s="2182"/>
      <c r="MJI72" s="2182"/>
      <c r="MJJ72" s="2182"/>
      <c r="MJK72" s="2182"/>
      <c r="MJL72" s="2181"/>
      <c r="MJM72" s="2182"/>
      <c r="MJN72" s="2182"/>
      <c r="MJO72" s="2182"/>
      <c r="MJP72" s="2182"/>
      <c r="MJQ72" s="2182"/>
      <c r="MJR72" s="2181"/>
      <c r="MJS72" s="2182"/>
      <c r="MJT72" s="2182"/>
      <c r="MJU72" s="2182"/>
      <c r="MJV72" s="2182"/>
      <c r="MJW72" s="2182"/>
      <c r="MJX72" s="2181"/>
      <c r="MJY72" s="2182"/>
      <c r="MJZ72" s="2182"/>
      <c r="MKA72" s="2182"/>
      <c r="MKB72" s="2182"/>
      <c r="MKC72" s="2182"/>
      <c r="MKD72" s="2181"/>
      <c r="MKE72" s="2182"/>
      <c r="MKF72" s="2182"/>
      <c r="MKG72" s="2182"/>
      <c r="MKH72" s="2182"/>
      <c r="MKI72" s="2182"/>
      <c r="MKJ72" s="2181"/>
      <c r="MKK72" s="2182"/>
      <c r="MKL72" s="2182"/>
      <c r="MKM72" s="2182"/>
      <c r="MKN72" s="2182"/>
      <c r="MKO72" s="2182"/>
      <c r="MKP72" s="2181"/>
      <c r="MKQ72" s="2182"/>
      <c r="MKR72" s="2182"/>
      <c r="MKS72" s="2182"/>
      <c r="MKT72" s="2182"/>
      <c r="MKU72" s="2182"/>
      <c r="MKV72" s="2181"/>
      <c r="MKW72" s="2182"/>
      <c r="MKX72" s="2182"/>
      <c r="MKY72" s="2182"/>
      <c r="MKZ72" s="2182"/>
      <c r="MLA72" s="2182"/>
      <c r="MLB72" s="2181"/>
      <c r="MLC72" s="2182"/>
      <c r="MLD72" s="2182"/>
      <c r="MLE72" s="2182"/>
      <c r="MLF72" s="2182"/>
      <c r="MLG72" s="2182"/>
      <c r="MLH72" s="2181"/>
      <c r="MLI72" s="2182"/>
      <c r="MLJ72" s="2182"/>
      <c r="MLK72" s="2182"/>
      <c r="MLL72" s="2182"/>
      <c r="MLM72" s="2182"/>
      <c r="MLN72" s="2181"/>
      <c r="MLO72" s="2182"/>
      <c r="MLP72" s="2182"/>
      <c r="MLQ72" s="2182"/>
      <c r="MLR72" s="2182"/>
      <c r="MLS72" s="2182"/>
      <c r="MLT72" s="2181"/>
      <c r="MLU72" s="2182"/>
      <c r="MLV72" s="2182"/>
      <c r="MLW72" s="2182"/>
      <c r="MLX72" s="2182"/>
      <c r="MLY72" s="2182"/>
      <c r="MLZ72" s="2181"/>
      <c r="MMA72" s="2182"/>
      <c r="MMB72" s="2182"/>
      <c r="MMC72" s="2182"/>
      <c r="MMD72" s="2182"/>
      <c r="MME72" s="2182"/>
      <c r="MMF72" s="2181"/>
      <c r="MMG72" s="2182"/>
      <c r="MMH72" s="2182"/>
      <c r="MMI72" s="2182"/>
      <c r="MMJ72" s="2182"/>
      <c r="MMK72" s="2182"/>
      <c r="MML72" s="2181"/>
      <c r="MMM72" s="2182"/>
      <c r="MMN72" s="2182"/>
      <c r="MMO72" s="2182"/>
      <c r="MMP72" s="2182"/>
      <c r="MMQ72" s="2182"/>
      <c r="MMR72" s="2181"/>
      <c r="MMS72" s="2182"/>
      <c r="MMT72" s="2182"/>
      <c r="MMU72" s="2182"/>
      <c r="MMV72" s="2182"/>
      <c r="MMW72" s="2182"/>
      <c r="MMX72" s="2181"/>
      <c r="MMY72" s="2182"/>
      <c r="MMZ72" s="2182"/>
      <c r="MNA72" s="2182"/>
      <c r="MNB72" s="2182"/>
      <c r="MNC72" s="2182"/>
      <c r="MND72" s="2181"/>
      <c r="MNE72" s="2182"/>
      <c r="MNF72" s="2182"/>
      <c r="MNG72" s="2182"/>
      <c r="MNH72" s="2182"/>
      <c r="MNI72" s="2182"/>
      <c r="MNJ72" s="2181"/>
      <c r="MNK72" s="2182"/>
      <c r="MNL72" s="2182"/>
      <c r="MNM72" s="2182"/>
      <c r="MNN72" s="2182"/>
      <c r="MNO72" s="2182"/>
      <c r="MNP72" s="2181"/>
      <c r="MNQ72" s="2182"/>
      <c r="MNR72" s="2182"/>
      <c r="MNS72" s="2182"/>
      <c r="MNT72" s="2182"/>
      <c r="MNU72" s="2182"/>
      <c r="MNV72" s="2181"/>
      <c r="MNW72" s="2182"/>
      <c r="MNX72" s="2182"/>
      <c r="MNY72" s="2182"/>
      <c r="MNZ72" s="2182"/>
      <c r="MOA72" s="2182"/>
      <c r="MOB72" s="2181"/>
      <c r="MOC72" s="2182"/>
      <c r="MOD72" s="2182"/>
      <c r="MOE72" s="2182"/>
      <c r="MOF72" s="2182"/>
      <c r="MOG72" s="2182"/>
      <c r="MOH72" s="2181"/>
      <c r="MOI72" s="2182"/>
      <c r="MOJ72" s="2182"/>
      <c r="MOK72" s="2182"/>
      <c r="MOL72" s="2182"/>
      <c r="MOM72" s="2182"/>
      <c r="MON72" s="2181"/>
      <c r="MOO72" s="2182"/>
      <c r="MOP72" s="2182"/>
      <c r="MOQ72" s="2182"/>
      <c r="MOR72" s="2182"/>
      <c r="MOS72" s="2182"/>
      <c r="MOT72" s="2181"/>
      <c r="MOU72" s="2182"/>
      <c r="MOV72" s="2182"/>
      <c r="MOW72" s="2182"/>
      <c r="MOX72" s="2182"/>
      <c r="MOY72" s="2182"/>
      <c r="MOZ72" s="2181"/>
      <c r="MPA72" s="2182"/>
      <c r="MPB72" s="2182"/>
      <c r="MPC72" s="2182"/>
      <c r="MPD72" s="2182"/>
      <c r="MPE72" s="2182"/>
      <c r="MPF72" s="2181"/>
      <c r="MPG72" s="2182"/>
      <c r="MPH72" s="2182"/>
      <c r="MPI72" s="2182"/>
      <c r="MPJ72" s="2182"/>
      <c r="MPK72" s="2182"/>
      <c r="MPL72" s="2181"/>
      <c r="MPM72" s="2182"/>
      <c r="MPN72" s="2182"/>
      <c r="MPO72" s="2182"/>
      <c r="MPP72" s="2182"/>
      <c r="MPQ72" s="2182"/>
      <c r="MPR72" s="2181"/>
      <c r="MPS72" s="2182"/>
      <c r="MPT72" s="2182"/>
      <c r="MPU72" s="2182"/>
      <c r="MPV72" s="2182"/>
      <c r="MPW72" s="2182"/>
      <c r="MPX72" s="2181"/>
      <c r="MPY72" s="2182"/>
      <c r="MPZ72" s="2182"/>
      <c r="MQA72" s="2182"/>
      <c r="MQB72" s="2182"/>
      <c r="MQC72" s="2182"/>
      <c r="MQD72" s="2181"/>
      <c r="MQE72" s="2182"/>
      <c r="MQF72" s="2182"/>
      <c r="MQG72" s="2182"/>
      <c r="MQH72" s="2182"/>
      <c r="MQI72" s="2182"/>
      <c r="MQJ72" s="2181"/>
      <c r="MQK72" s="2182"/>
      <c r="MQL72" s="2182"/>
      <c r="MQM72" s="2182"/>
      <c r="MQN72" s="2182"/>
      <c r="MQO72" s="2182"/>
      <c r="MQP72" s="2181"/>
      <c r="MQQ72" s="2182"/>
      <c r="MQR72" s="2182"/>
      <c r="MQS72" s="2182"/>
      <c r="MQT72" s="2182"/>
      <c r="MQU72" s="2182"/>
      <c r="MQV72" s="2181"/>
      <c r="MQW72" s="2182"/>
      <c r="MQX72" s="2182"/>
      <c r="MQY72" s="2182"/>
      <c r="MQZ72" s="2182"/>
      <c r="MRA72" s="2182"/>
      <c r="MRB72" s="2181"/>
      <c r="MRC72" s="2182"/>
      <c r="MRD72" s="2182"/>
      <c r="MRE72" s="2182"/>
      <c r="MRF72" s="2182"/>
      <c r="MRG72" s="2182"/>
      <c r="MRH72" s="2181"/>
      <c r="MRI72" s="2182"/>
      <c r="MRJ72" s="2182"/>
      <c r="MRK72" s="2182"/>
      <c r="MRL72" s="2182"/>
      <c r="MRM72" s="2182"/>
      <c r="MRN72" s="2181"/>
      <c r="MRO72" s="2182"/>
      <c r="MRP72" s="2182"/>
      <c r="MRQ72" s="2182"/>
      <c r="MRR72" s="2182"/>
      <c r="MRS72" s="2182"/>
      <c r="MRT72" s="2181"/>
      <c r="MRU72" s="2182"/>
      <c r="MRV72" s="2182"/>
      <c r="MRW72" s="2182"/>
      <c r="MRX72" s="2182"/>
      <c r="MRY72" s="2182"/>
      <c r="MRZ72" s="2181"/>
      <c r="MSA72" s="2182"/>
      <c r="MSB72" s="2182"/>
      <c r="MSC72" s="2182"/>
      <c r="MSD72" s="2182"/>
      <c r="MSE72" s="2182"/>
      <c r="MSF72" s="2181"/>
      <c r="MSG72" s="2182"/>
      <c r="MSH72" s="2182"/>
      <c r="MSI72" s="2182"/>
      <c r="MSJ72" s="2182"/>
      <c r="MSK72" s="2182"/>
      <c r="MSL72" s="2181"/>
      <c r="MSM72" s="2182"/>
      <c r="MSN72" s="2182"/>
      <c r="MSO72" s="2182"/>
      <c r="MSP72" s="2182"/>
      <c r="MSQ72" s="2182"/>
      <c r="MSR72" s="2181"/>
      <c r="MSS72" s="2182"/>
      <c r="MST72" s="2182"/>
      <c r="MSU72" s="2182"/>
      <c r="MSV72" s="2182"/>
      <c r="MSW72" s="2182"/>
      <c r="MSX72" s="2181"/>
      <c r="MSY72" s="2182"/>
      <c r="MSZ72" s="2182"/>
      <c r="MTA72" s="2182"/>
      <c r="MTB72" s="2182"/>
      <c r="MTC72" s="2182"/>
      <c r="MTD72" s="2181"/>
      <c r="MTE72" s="2182"/>
      <c r="MTF72" s="2182"/>
      <c r="MTG72" s="2182"/>
      <c r="MTH72" s="2182"/>
      <c r="MTI72" s="2182"/>
      <c r="MTJ72" s="2181"/>
      <c r="MTK72" s="2182"/>
      <c r="MTL72" s="2182"/>
      <c r="MTM72" s="2182"/>
      <c r="MTN72" s="2182"/>
      <c r="MTO72" s="2182"/>
      <c r="MTP72" s="2181"/>
      <c r="MTQ72" s="2182"/>
      <c r="MTR72" s="2182"/>
      <c r="MTS72" s="2182"/>
      <c r="MTT72" s="2182"/>
      <c r="MTU72" s="2182"/>
      <c r="MTV72" s="2181"/>
      <c r="MTW72" s="2182"/>
      <c r="MTX72" s="2182"/>
      <c r="MTY72" s="2182"/>
      <c r="MTZ72" s="2182"/>
      <c r="MUA72" s="2182"/>
      <c r="MUB72" s="2181"/>
      <c r="MUC72" s="2182"/>
      <c r="MUD72" s="2182"/>
      <c r="MUE72" s="2182"/>
      <c r="MUF72" s="2182"/>
      <c r="MUG72" s="2182"/>
      <c r="MUH72" s="2181"/>
      <c r="MUI72" s="2182"/>
      <c r="MUJ72" s="2182"/>
      <c r="MUK72" s="2182"/>
      <c r="MUL72" s="2182"/>
      <c r="MUM72" s="2182"/>
      <c r="MUN72" s="2181"/>
      <c r="MUO72" s="2182"/>
      <c r="MUP72" s="2182"/>
      <c r="MUQ72" s="2182"/>
      <c r="MUR72" s="2182"/>
      <c r="MUS72" s="2182"/>
      <c r="MUT72" s="2181"/>
      <c r="MUU72" s="2182"/>
      <c r="MUV72" s="2182"/>
      <c r="MUW72" s="2182"/>
      <c r="MUX72" s="2182"/>
      <c r="MUY72" s="2182"/>
      <c r="MUZ72" s="2181"/>
      <c r="MVA72" s="2182"/>
      <c r="MVB72" s="2182"/>
      <c r="MVC72" s="2182"/>
      <c r="MVD72" s="2182"/>
      <c r="MVE72" s="2182"/>
      <c r="MVF72" s="2181"/>
      <c r="MVG72" s="2182"/>
      <c r="MVH72" s="2182"/>
      <c r="MVI72" s="2182"/>
      <c r="MVJ72" s="2182"/>
      <c r="MVK72" s="2182"/>
      <c r="MVL72" s="2181"/>
      <c r="MVM72" s="2182"/>
      <c r="MVN72" s="2182"/>
      <c r="MVO72" s="2182"/>
      <c r="MVP72" s="2182"/>
      <c r="MVQ72" s="2182"/>
      <c r="MVR72" s="2181"/>
      <c r="MVS72" s="2182"/>
      <c r="MVT72" s="2182"/>
      <c r="MVU72" s="2182"/>
      <c r="MVV72" s="2182"/>
      <c r="MVW72" s="2182"/>
      <c r="MVX72" s="2181"/>
      <c r="MVY72" s="2182"/>
      <c r="MVZ72" s="2182"/>
      <c r="MWA72" s="2182"/>
      <c r="MWB72" s="2182"/>
      <c r="MWC72" s="2182"/>
      <c r="MWD72" s="2181"/>
      <c r="MWE72" s="2182"/>
      <c r="MWF72" s="2182"/>
      <c r="MWG72" s="2182"/>
      <c r="MWH72" s="2182"/>
      <c r="MWI72" s="2182"/>
      <c r="MWJ72" s="2181"/>
      <c r="MWK72" s="2182"/>
      <c r="MWL72" s="2182"/>
      <c r="MWM72" s="2182"/>
      <c r="MWN72" s="2182"/>
      <c r="MWO72" s="2182"/>
      <c r="MWP72" s="2181"/>
      <c r="MWQ72" s="2182"/>
      <c r="MWR72" s="2182"/>
      <c r="MWS72" s="2182"/>
      <c r="MWT72" s="2182"/>
      <c r="MWU72" s="2182"/>
      <c r="MWV72" s="2181"/>
      <c r="MWW72" s="2182"/>
      <c r="MWX72" s="2182"/>
      <c r="MWY72" s="2182"/>
      <c r="MWZ72" s="2182"/>
      <c r="MXA72" s="2182"/>
      <c r="MXB72" s="2181"/>
      <c r="MXC72" s="2182"/>
      <c r="MXD72" s="2182"/>
      <c r="MXE72" s="2182"/>
      <c r="MXF72" s="2182"/>
      <c r="MXG72" s="2182"/>
      <c r="MXH72" s="2181"/>
      <c r="MXI72" s="2182"/>
      <c r="MXJ72" s="2182"/>
      <c r="MXK72" s="2182"/>
      <c r="MXL72" s="2182"/>
      <c r="MXM72" s="2182"/>
      <c r="MXN72" s="2181"/>
      <c r="MXO72" s="2182"/>
      <c r="MXP72" s="2182"/>
      <c r="MXQ72" s="2182"/>
      <c r="MXR72" s="2182"/>
      <c r="MXS72" s="2182"/>
      <c r="MXT72" s="2181"/>
      <c r="MXU72" s="2182"/>
      <c r="MXV72" s="2182"/>
      <c r="MXW72" s="2182"/>
      <c r="MXX72" s="2182"/>
      <c r="MXY72" s="2182"/>
      <c r="MXZ72" s="2181"/>
      <c r="MYA72" s="2182"/>
      <c r="MYB72" s="2182"/>
      <c r="MYC72" s="2182"/>
      <c r="MYD72" s="2182"/>
      <c r="MYE72" s="2182"/>
      <c r="MYF72" s="2181"/>
      <c r="MYG72" s="2182"/>
      <c r="MYH72" s="2182"/>
      <c r="MYI72" s="2182"/>
      <c r="MYJ72" s="2182"/>
      <c r="MYK72" s="2182"/>
      <c r="MYL72" s="2181"/>
      <c r="MYM72" s="2182"/>
      <c r="MYN72" s="2182"/>
      <c r="MYO72" s="2182"/>
      <c r="MYP72" s="2182"/>
      <c r="MYQ72" s="2182"/>
      <c r="MYR72" s="2181"/>
      <c r="MYS72" s="2182"/>
      <c r="MYT72" s="2182"/>
      <c r="MYU72" s="2182"/>
      <c r="MYV72" s="2182"/>
      <c r="MYW72" s="2182"/>
      <c r="MYX72" s="2181"/>
      <c r="MYY72" s="2182"/>
      <c r="MYZ72" s="2182"/>
      <c r="MZA72" s="2182"/>
      <c r="MZB72" s="2182"/>
      <c r="MZC72" s="2182"/>
      <c r="MZD72" s="2181"/>
      <c r="MZE72" s="2182"/>
      <c r="MZF72" s="2182"/>
      <c r="MZG72" s="2182"/>
      <c r="MZH72" s="2182"/>
      <c r="MZI72" s="2182"/>
      <c r="MZJ72" s="2181"/>
      <c r="MZK72" s="2182"/>
      <c r="MZL72" s="2182"/>
      <c r="MZM72" s="2182"/>
      <c r="MZN72" s="2182"/>
      <c r="MZO72" s="2182"/>
      <c r="MZP72" s="2181"/>
      <c r="MZQ72" s="2182"/>
      <c r="MZR72" s="2182"/>
      <c r="MZS72" s="2182"/>
      <c r="MZT72" s="2182"/>
      <c r="MZU72" s="2182"/>
      <c r="MZV72" s="2181"/>
      <c r="MZW72" s="2182"/>
      <c r="MZX72" s="2182"/>
      <c r="MZY72" s="2182"/>
      <c r="MZZ72" s="2182"/>
      <c r="NAA72" s="2182"/>
      <c r="NAB72" s="2181"/>
      <c r="NAC72" s="2182"/>
      <c r="NAD72" s="2182"/>
      <c r="NAE72" s="2182"/>
      <c r="NAF72" s="2182"/>
      <c r="NAG72" s="2182"/>
      <c r="NAH72" s="2181"/>
      <c r="NAI72" s="2182"/>
      <c r="NAJ72" s="2182"/>
      <c r="NAK72" s="2182"/>
      <c r="NAL72" s="2182"/>
      <c r="NAM72" s="2182"/>
      <c r="NAN72" s="2181"/>
      <c r="NAO72" s="2182"/>
      <c r="NAP72" s="2182"/>
      <c r="NAQ72" s="2182"/>
      <c r="NAR72" s="2182"/>
      <c r="NAS72" s="2182"/>
      <c r="NAT72" s="2181"/>
      <c r="NAU72" s="2182"/>
      <c r="NAV72" s="2182"/>
      <c r="NAW72" s="2182"/>
      <c r="NAX72" s="2182"/>
      <c r="NAY72" s="2182"/>
      <c r="NAZ72" s="2181"/>
      <c r="NBA72" s="2182"/>
      <c r="NBB72" s="2182"/>
      <c r="NBC72" s="2182"/>
      <c r="NBD72" s="2182"/>
      <c r="NBE72" s="2182"/>
      <c r="NBF72" s="2181"/>
      <c r="NBG72" s="2182"/>
      <c r="NBH72" s="2182"/>
      <c r="NBI72" s="2182"/>
      <c r="NBJ72" s="2182"/>
      <c r="NBK72" s="2182"/>
      <c r="NBL72" s="2181"/>
      <c r="NBM72" s="2182"/>
      <c r="NBN72" s="2182"/>
      <c r="NBO72" s="2182"/>
      <c r="NBP72" s="2182"/>
      <c r="NBQ72" s="2182"/>
      <c r="NBR72" s="2181"/>
      <c r="NBS72" s="2182"/>
      <c r="NBT72" s="2182"/>
      <c r="NBU72" s="2182"/>
      <c r="NBV72" s="2182"/>
      <c r="NBW72" s="2182"/>
      <c r="NBX72" s="2181"/>
      <c r="NBY72" s="2182"/>
      <c r="NBZ72" s="2182"/>
      <c r="NCA72" s="2182"/>
      <c r="NCB72" s="2182"/>
      <c r="NCC72" s="2182"/>
      <c r="NCD72" s="2181"/>
      <c r="NCE72" s="2182"/>
      <c r="NCF72" s="2182"/>
      <c r="NCG72" s="2182"/>
      <c r="NCH72" s="2182"/>
      <c r="NCI72" s="2182"/>
      <c r="NCJ72" s="2181"/>
      <c r="NCK72" s="2182"/>
      <c r="NCL72" s="2182"/>
      <c r="NCM72" s="2182"/>
      <c r="NCN72" s="2182"/>
      <c r="NCO72" s="2182"/>
      <c r="NCP72" s="2181"/>
      <c r="NCQ72" s="2182"/>
      <c r="NCR72" s="2182"/>
      <c r="NCS72" s="2182"/>
      <c r="NCT72" s="2182"/>
      <c r="NCU72" s="2182"/>
      <c r="NCV72" s="2181"/>
      <c r="NCW72" s="2182"/>
      <c r="NCX72" s="2182"/>
      <c r="NCY72" s="2182"/>
      <c r="NCZ72" s="2182"/>
      <c r="NDA72" s="2182"/>
      <c r="NDB72" s="2181"/>
      <c r="NDC72" s="2182"/>
      <c r="NDD72" s="2182"/>
      <c r="NDE72" s="2182"/>
      <c r="NDF72" s="2182"/>
      <c r="NDG72" s="2182"/>
      <c r="NDH72" s="2181"/>
      <c r="NDI72" s="2182"/>
      <c r="NDJ72" s="2182"/>
      <c r="NDK72" s="2182"/>
      <c r="NDL72" s="2182"/>
      <c r="NDM72" s="2182"/>
      <c r="NDN72" s="2181"/>
      <c r="NDO72" s="2182"/>
      <c r="NDP72" s="2182"/>
      <c r="NDQ72" s="2182"/>
      <c r="NDR72" s="2182"/>
      <c r="NDS72" s="2182"/>
      <c r="NDT72" s="2181"/>
      <c r="NDU72" s="2182"/>
      <c r="NDV72" s="2182"/>
      <c r="NDW72" s="2182"/>
      <c r="NDX72" s="2182"/>
      <c r="NDY72" s="2182"/>
      <c r="NDZ72" s="2181"/>
      <c r="NEA72" s="2182"/>
      <c r="NEB72" s="2182"/>
      <c r="NEC72" s="2182"/>
      <c r="NED72" s="2182"/>
      <c r="NEE72" s="2182"/>
      <c r="NEF72" s="2181"/>
      <c r="NEG72" s="2182"/>
      <c r="NEH72" s="2182"/>
      <c r="NEI72" s="2182"/>
      <c r="NEJ72" s="2182"/>
      <c r="NEK72" s="2182"/>
      <c r="NEL72" s="2181"/>
      <c r="NEM72" s="2182"/>
      <c r="NEN72" s="2182"/>
      <c r="NEO72" s="2182"/>
      <c r="NEP72" s="2182"/>
      <c r="NEQ72" s="2182"/>
      <c r="NER72" s="2181"/>
      <c r="NES72" s="2182"/>
      <c r="NET72" s="2182"/>
      <c r="NEU72" s="2182"/>
      <c r="NEV72" s="2182"/>
      <c r="NEW72" s="2182"/>
      <c r="NEX72" s="2181"/>
      <c r="NEY72" s="2182"/>
      <c r="NEZ72" s="2182"/>
      <c r="NFA72" s="2182"/>
      <c r="NFB72" s="2182"/>
      <c r="NFC72" s="2182"/>
      <c r="NFD72" s="2181"/>
      <c r="NFE72" s="2182"/>
      <c r="NFF72" s="2182"/>
      <c r="NFG72" s="2182"/>
      <c r="NFH72" s="2182"/>
      <c r="NFI72" s="2182"/>
      <c r="NFJ72" s="2181"/>
      <c r="NFK72" s="2182"/>
      <c r="NFL72" s="2182"/>
      <c r="NFM72" s="2182"/>
      <c r="NFN72" s="2182"/>
      <c r="NFO72" s="2182"/>
      <c r="NFP72" s="2181"/>
      <c r="NFQ72" s="2182"/>
      <c r="NFR72" s="2182"/>
      <c r="NFS72" s="2182"/>
      <c r="NFT72" s="2182"/>
      <c r="NFU72" s="2182"/>
      <c r="NFV72" s="2181"/>
      <c r="NFW72" s="2182"/>
      <c r="NFX72" s="2182"/>
      <c r="NFY72" s="2182"/>
      <c r="NFZ72" s="2182"/>
      <c r="NGA72" s="2182"/>
      <c r="NGB72" s="2181"/>
      <c r="NGC72" s="2182"/>
      <c r="NGD72" s="2182"/>
      <c r="NGE72" s="2182"/>
      <c r="NGF72" s="2182"/>
      <c r="NGG72" s="2182"/>
      <c r="NGH72" s="2181"/>
      <c r="NGI72" s="2182"/>
      <c r="NGJ72" s="2182"/>
      <c r="NGK72" s="2182"/>
      <c r="NGL72" s="2182"/>
      <c r="NGM72" s="2182"/>
      <c r="NGN72" s="2181"/>
      <c r="NGO72" s="2182"/>
      <c r="NGP72" s="2182"/>
      <c r="NGQ72" s="2182"/>
      <c r="NGR72" s="2182"/>
      <c r="NGS72" s="2182"/>
      <c r="NGT72" s="2181"/>
      <c r="NGU72" s="2182"/>
      <c r="NGV72" s="2182"/>
      <c r="NGW72" s="2182"/>
      <c r="NGX72" s="2182"/>
      <c r="NGY72" s="2182"/>
      <c r="NGZ72" s="2181"/>
      <c r="NHA72" s="2182"/>
      <c r="NHB72" s="2182"/>
      <c r="NHC72" s="2182"/>
      <c r="NHD72" s="2182"/>
      <c r="NHE72" s="2182"/>
      <c r="NHF72" s="2181"/>
      <c r="NHG72" s="2182"/>
      <c r="NHH72" s="2182"/>
      <c r="NHI72" s="2182"/>
      <c r="NHJ72" s="2182"/>
      <c r="NHK72" s="2182"/>
      <c r="NHL72" s="2181"/>
      <c r="NHM72" s="2182"/>
      <c r="NHN72" s="2182"/>
      <c r="NHO72" s="2182"/>
      <c r="NHP72" s="2182"/>
      <c r="NHQ72" s="2182"/>
      <c r="NHR72" s="2181"/>
      <c r="NHS72" s="2182"/>
      <c r="NHT72" s="2182"/>
      <c r="NHU72" s="2182"/>
      <c r="NHV72" s="2182"/>
      <c r="NHW72" s="2182"/>
      <c r="NHX72" s="2181"/>
      <c r="NHY72" s="2182"/>
      <c r="NHZ72" s="2182"/>
      <c r="NIA72" s="2182"/>
      <c r="NIB72" s="2182"/>
      <c r="NIC72" s="2182"/>
      <c r="NID72" s="2181"/>
      <c r="NIE72" s="2182"/>
      <c r="NIF72" s="2182"/>
      <c r="NIG72" s="2182"/>
      <c r="NIH72" s="2182"/>
      <c r="NII72" s="2182"/>
      <c r="NIJ72" s="2181"/>
      <c r="NIK72" s="2182"/>
      <c r="NIL72" s="2182"/>
      <c r="NIM72" s="2182"/>
      <c r="NIN72" s="2182"/>
      <c r="NIO72" s="2182"/>
      <c r="NIP72" s="2181"/>
      <c r="NIQ72" s="2182"/>
      <c r="NIR72" s="2182"/>
      <c r="NIS72" s="2182"/>
      <c r="NIT72" s="2182"/>
      <c r="NIU72" s="2182"/>
      <c r="NIV72" s="2181"/>
      <c r="NIW72" s="2182"/>
      <c r="NIX72" s="2182"/>
      <c r="NIY72" s="2182"/>
      <c r="NIZ72" s="2182"/>
      <c r="NJA72" s="2182"/>
      <c r="NJB72" s="2181"/>
      <c r="NJC72" s="2182"/>
      <c r="NJD72" s="2182"/>
      <c r="NJE72" s="2182"/>
      <c r="NJF72" s="2182"/>
      <c r="NJG72" s="2182"/>
      <c r="NJH72" s="2181"/>
      <c r="NJI72" s="2182"/>
      <c r="NJJ72" s="2182"/>
      <c r="NJK72" s="2182"/>
      <c r="NJL72" s="2182"/>
      <c r="NJM72" s="2182"/>
      <c r="NJN72" s="2181"/>
      <c r="NJO72" s="2182"/>
      <c r="NJP72" s="2182"/>
      <c r="NJQ72" s="2182"/>
      <c r="NJR72" s="2182"/>
      <c r="NJS72" s="2182"/>
      <c r="NJT72" s="2181"/>
      <c r="NJU72" s="2182"/>
      <c r="NJV72" s="2182"/>
      <c r="NJW72" s="2182"/>
      <c r="NJX72" s="2182"/>
      <c r="NJY72" s="2182"/>
      <c r="NJZ72" s="2181"/>
      <c r="NKA72" s="2182"/>
      <c r="NKB72" s="2182"/>
      <c r="NKC72" s="2182"/>
      <c r="NKD72" s="2182"/>
      <c r="NKE72" s="2182"/>
      <c r="NKF72" s="2181"/>
      <c r="NKG72" s="2182"/>
      <c r="NKH72" s="2182"/>
      <c r="NKI72" s="2182"/>
      <c r="NKJ72" s="2182"/>
      <c r="NKK72" s="2182"/>
      <c r="NKL72" s="2181"/>
      <c r="NKM72" s="2182"/>
      <c r="NKN72" s="2182"/>
      <c r="NKO72" s="2182"/>
      <c r="NKP72" s="2182"/>
      <c r="NKQ72" s="2182"/>
      <c r="NKR72" s="2181"/>
      <c r="NKS72" s="2182"/>
      <c r="NKT72" s="2182"/>
      <c r="NKU72" s="2182"/>
      <c r="NKV72" s="2182"/>
      <c r="NKW72" s="2182"/>
      <c r="NKX72" s="2181"/>
      <c r="NKY72" s="2182"/>
      <c r="NKZ72" s="2182"/>
      <c r="NLA72" s="2182"/>
      <c r="NLB72" s="2182"/>
      <c r="NLC72" s="2182"/>
      <c r="NLD72" s="2181"/>
      <c r="NLE72" s="2182"/>
      <c r="NLF72" s="2182"/>
      <c r="NLG72" s="2182"/>
      <c r="NLH72" s="2182"/>
      <c r="NLI72" s="2182"/>
      <c r="NLJ72" s="2181"/>
      <c r="NLK72" s="2182"/>
      <c r="NLL72" s="2182"/>
      <c r="NLM72" s="2182"/>
      <c r="NLN72" s="2182"/>
      <c r="NLO72" s="2182"/>
      <c r="NLP72" s="2181"/>
      <c r="NLQ72" s="2182"/>
      <c r="NLR72" s="2182"/>
      <c r="NLS72" s="2182"/>
      <c r="NLT72" s="2182"/>
      <c r="NLU72" s="2182"/>
      <c r="NLV72" s="2181"/>
      <c r="NLW72" s="2182"/>
      <c r="NLX72" s="2182"/>
      <c r="NLY72" s="2182"/>
      <c r="NLZ72" s="2182"/>
      <c r="NMA72" s="2182"/>
      <c r="NMB72" s="2181"/>
      <c r="NMC72" s="2182"/>
      <c r="NMD72" s="2182"/>
      <c r="NME72" s="2182"/>
      <c r="NMF72" s="2182"/>
      <c r="NMG72" s="2182"/>
      <c r="NMH72" s="2181"/>
      <c r="NMI72" s="2182"/>
      <c r="NMJ72" s="2182"/>
      <c r="NMK72" s="2182"/>
      <c r="NML72" s="2182"/>
      <c r="NMM72" s="2182"/>
      <c r="NMN72" s="2181"/>
      <c r="NMO72" s="2182"/>
      <c r="NMP72" s="2182"/>
      <c r="NMQ72" s="2182"/>
      <c r="NMR72" s="2182"/>
      <c r="NMS72" s="2182"/>
      <c r="NMT72" s="2181"/>
      <c r="NMU72" s="2182"/>
      <c r="NMV72" s="2182"/>
      <c r="NMW72" s="2182"/>
      <c r="NMX72" s="2182"/>
      <c r="NMY72" s="2182"/>
      <c r="NMZ72" s="2181"/>
      <c r="NNA72" s="2182"/>
      <c r="NNB72" s="2182"/>
      <c r="NNC72" s="2182"/>
      <c r="NND72" s="2182"/>
      <c r="NNE72" s="2182"/>
      <c r="NNF72" s="2181"/>
      <c r="NNG72" s="2182"/>
      <c r="NNH72" s="2182"/>
      <c r="NNI72" s="2182"/>
      <c r="NNJ72" s="2182"/>
      <c r="NNK72" s="2182"/>
      <c r="NNL72" s="2181"/>
      <c r="NNM72" s="2182"/>
      <c r="NNN72" s="2182"/>
      <c r="NNO72" s="2182"/>
      <c r="NNP72" s="2182"/>
      <c r="NNQ72" s="2182"/>
      <c r="NNR72" s="2181"/>
      <c r="NNS72" s="2182"/>
      <c r="NNT72" s="2182"/>
      <c r="NNU72" s="2182"/>
      <c r="NNV72" s="2182"/>
      <c r="NNW72" s="2182"/>
      <c r="NNX72" s="2181"/>
      <c r="NNY72" s="2182"/>
      <c r="NNZ72" s="2182"/>
      <c r="NOA72" s="2182"/>
      <c r="NOB72" s="2182"/>
      <c r="NOC72" s="2182"/>
      <c r="NOD72" s="2181"/>
      <c r="NOE72" s="2182"/>
      <c r="NOF72" s="2182"/>
      <c r="NOG72" s="2182"/>
      <c r="NOH72" s="2182"/>
      <c r="NOI72" s="2182"/>
      <c r="NOJ72" s="2181"/>
      <c r="NOK72" s="2182"/>
      <c r="NOL72" s="2182"/>
      <c r="NOM72" s="2182"/>
      <c r="NON72" s="2182"/>
      <c r="NOO72" s="2182"/>
      <c r="NOP72" s="2181"/>
      <c r="NOQ72" s="2182"/>
      <c r="NOR72" s="2182"/>
      <c r="NOS72" s="2182"/>
      <c r="NOT72" s="2182"/>
      <c r="NOU72" s="2182"/>
      <c r="NOV72" s="2181"/>
      <c r="NOW72" s="2182"/>
      <c r="NOX72" s="2182"/>
      <c r="NOY72" s="2182"/>
      <c r="NOZ72" s="2182"/>
      <c r="NPA72" s="2182"/>
      <c r="NPB72" s="2181"/>
      <c r="NPC72" s="2182"/>
      <c r="NPD72" s="2182"/>
      <c r="NPE72" s="2182"/>
      <c r="NPF72" s="2182"/>
      <c r="NPG72" s="2182"/>
      <c r="NPH72" s="2181"/>
      <c r="NPI72" s="2182"/>
      <c r="NPJ72" s="2182"/>
      <c r="NPK72" s="2182"/>
      <c r="NPL72" s="2182"/>
      <c r="NPM72" s="2182"/>
      <c r="NPN72" s="2181"/>
      <c r="NPO72" s="2182"/>
      <c r="NPP72" s="2182"/>
      <c r="NPQ72" s="2182"/>
      <c r="NPR72" s="2182"/>
      <c r="NPS72" s="2182"/>
      <c r="NPT72" s="2181"/>
      <c r="NPU72" s="2182"/>
      <c r="NPV72" s="2182"/>
      <c r="NPW72" s="2182"/>
      <c r="NPX72" s="2182"/>
      <c r="NPY72" s="2182"/>
      <c r="NPZ72" s="2181"/>
      <c r="NQA72" s="2182"/>
      <c r="NQB72" s="2182"/>
      <c r="NQC72" s="2182"/>
      <c r="NQD72" s="2182"/>
      <c r="NQE72" s="2182"/>
      <c r="NQF72" s="2181"/>
      <c r="NQG72" s="2182"/>
      <c r="NQH72" s="2182"/>
      <c r="NQI72" s="2182"/>
      <c r="NQJ72" s="2182"/>
      <c r="NQK72" s="2182"/>
      <c r="NQL72" s="2181"/>
      <c r="NQM72" s="2182"/>
      <c r="NQN72" s="2182"/>
      <c r="NQO72" s="2182"/>
      <c r="NQP72" s="2182"/>
      <c r="NQQ72" s="2182"/>
      <c r="NQR72" s="2181"/>
      <c r="NQS72" s="2182"/>
      <c r="NQT72" s="2182"/>
      <c r="NQU72" s="2182"/>
      <c r="NQV72" s="2182"/>
      <c r="NQW72" s="2182"/>
      <c r="NQX72" s="2181"/>
      <c r="NQY72" s="2182"/>
      <c r="NQZ72" s="2182"/>
      <c r="NRA72" s="2182"/>
      <c r="NRB72" s="2182"/>
      <c r="NRC72" s="2182"/>
      <c r="NRD72" s="2181"/>
      <c r="NRE72" s="2182"/>
      <c r="NRF72" s="2182"/>
      <c r="NRG72" s="2182"/>
      <c r="NRH72" s="2182"/>
      <c r="NRI72" s="2182"/>
      <c r="NRJ72" s="2181"/>
      <c r="NRK72" s="2182"/>
      <c r="NRL72" s="2182"/>
      <c r="NRM72" s="2182"/>
      <c r="NRN72" s="2182"/>
      <c r="NRO72" s="2182"/>
      <c r="NRP72" s="2181"/>
      <c r="NRQ72" s="2182"/>
      <c r="NRR72" s="2182"/>
      <c r="NRS72" s="2182"/>
      <c r="NRT72" s="2182"/>
      <c r="NRU72" s="2182"/>
      <c r="NRV72" s="2181"/>
      <c r="NRW72" s="2182"/>
      <c r="NRX72" s="2182"/>
      <c r="NRY72" s="2182"/>
      <c r="NRZ72" s="2182"/>
      <c r="NSA72" s="2182"/>
      <c r="NSB72" s="2181"/>
      <c r="NSC72" s="2182"/>
      <c r="NSD72" s="2182"/>
      <c r="NSE72" s="2182"/>
      <c r="NSF72" s="2182"/>
      <c r="NSG72" s="2182"/>
      <c r="NSH72" s="2181"/>
      <c r="NSI72" s="2182"/>
      <c r="NSJ72" s="2182"/>
      <c r="NSK72" s="2182"/>
      <c r="NSL72" s="2182"/>
      <c r="NSM72" s="2182"/>
      <c r="NSN72" s="2181"/>
      <c r="NSO72" s="2182"/>
      <c r="NSP72" s="2182"/>
      <c r="NSQ72" s="2182"/>
      <c r="NSR72" s="2182"/>
      <c r="NSS72" s="2182"/>
      <c r="NST72" s="2181"/>
      <c r="NSU72" s="2182"/>
      <c r="NSV72" s="2182"/>
      <c r="NSW72" s="2182"/>
      <c r="NSX72" s="2182"/>
      <c r="NSY72" s="2182"/>
      <c r="NSZ72" s="2181"/>
      <c r="NTA72" s="2182"/>
      <c r="NTB72" s="2182"/>
      <c r="NTC72" s="2182"/>
      <c r="NTD72" s="2182"/>
      <c r="NTE72" s="2182"/>
      <c r="NTF72" s="2181"/>
      <c r="NTG72" s="2182"/>
      <c r="NTH72" s="2182"/>
      <c r="NTI72" s="2182"/>
      <c r="NTJ72" s="2182"/>
      <c r="NTK72" s="2182"/>
      <c r="NTL72" s="2181"/>
      <c r="NTM72" s="2182"/>
      <c r="NTN72" s="2182"/>
      <c r="NTO72" s="2182"/>
      <c r="NTP72" s="2182"/>
      <c r="NTQ72" s="2182"/>
      <c r="NTR72" s="2181"/>
      <c r="NTS72" s="2182"/>
      <c r="NTT72" s="2182"/>
      <c r="NTU72" s="2182"/>
      <c r="NTV72" s="2182"/>
      <c r="NTW72" s="2182"/>
      <c r="NTX72" s="2181"/>
      <c r="NTY72" s="2182"/>
      <c r="NTZ72" s="2182"/>
      <c r="NUA72" s="2182"/>
      <c r="NUB72" s="2182"/>
      <c r="NUC72" s="2182"/>
      <c r="NUD72" s="2181"/>
      <c r="NUE72" s="2182"/>
      <c r="NUF72" s="2182"/>
      <c r="NUG72" s="2182"/>
      <c r="NUH72" s="2182"/>
      <c r="NUI72" s="2182"/>
      <c r="NUJ72" s="2181"/>
      <c r="NUK72" s="2182"/>
      <c r="NUL72" s="2182"/>
      <c r="NUM72" s="2182"/>
      <c r="NUN72" s="2182"/>
      <c r="NUO72" s="2182"/>
      <c r="NUP72" s="2181"/>
      <c r="NUQ72" s="2182"/>
      <c r="NUR72" s="2182"/>
      <c r="NUS72" s="2182"/>
      <c r="NUT72" s="2182"/>
      <c r="NUU72" s="2182"/>
      <c r="NUV72" s="2181"/>
      <c r="NUW72" s="2182"/>
      <c r="NUX72" s="2182"/>
      <c r="NUY72" s="2182"/>
      <c r="NUZ72" s="2182"/>
      <c r="NVA72" s="2182"/>
      <c r="NVB72" s="2181"/>
      <c r="NVC72" s="2182"/>
      <c r="NVD72" s="2182"/>
      <c r="NVE72" s="2182"/>
      <c r="NVF72" s="2182"/>
      <c r="NVG72" s="2182"/>
      <c r="NVH72" s="2181"/>
      <c r="NVI72" s="2182"/>
      <c r="NVJ72" s="2182"/>
      <c r="NVK72" s="2182"/>
      <c r="NVL72" s="2182"/>
      <c r="NVM72" s="2182"/>
      <c r="NVN72" s="2181"/>
      <c r="NVO72" s="2182"/>
      <c r="NVP72" s="2182"/>
      <c r="NVQ72" s="2182"/>
      <c r="NVR72" s="2182"/>
      <c r="NVS72" s="2182"/>
      <c r="NVT72" s="2181"/>
      <c r="NVU72" s="2182"/>
      <c r="NVV72" s="2182"/>
      <c r="NVW72" s="2182"/>
      <c r="NVX72" s="2182"/>
      <c r="NVY72" s="2182"/>
      <c r="NVZ72" s="2181"/>
      <c r="NWA72" s="2182"/>
      <c r="NWB72" s="2182"/>
      <c r="NWC72" s="2182"/>
      <c r="NWD72" s="2182"/>
      <c r="NWE72" s="2182"/>
      <c r="NWF72" s="2181"/>
      <c r="NWG72" s="2182"/>
      <c r="NWH72" s="2182"/>
      <c r="NWI72" s="2182"/>
      <c r="NWJ72" s="2182"/>
      <c r="NWK72" s="2182"/>
      <c r="NWL72" s="2181"/>
      <c r="NWM72" s="2182"/>
      <c r="NWN72" s="2182"/>
      <c r="NWO72" s="2182"/>
      <c r="NWP72" s="2182"/>
      <c r="NWQ72" s="2182"/>
      <c r="NWR72" s="2181"/>
      <c r="NWS72" s="2182"/>
      <c r="NWT72" s="2182"/>
      <c r="NWU72" s="2182"/>
      <c r="NWV72" s="2182"/>
      <c r="NWW72" s="2182"/>
      <c r="NWX72" s="2181"/>
      <c r="NWY72" s="2182"/>
      <c r="NWZ72" s="2182"/>
      <c r="NXA72" s="2182"/>
      <c r="NXB72" s="2182"/>
      <c r="NXC72" s="2182"/>
      <c r="NXD72" s="2181"/>
      <c r="NXE72" s="2182"/>
      <c r="NXF72" s="2182"/>
      <c r="NXG72" s="2182"/>
      <c r="NXH72" s="2182"/>
      <c r="NXI72" s="2182"/>
      <c r="NXJ72" s="2181"/>
      <c r="NXK72" s="2182"/>
      <c r="NXL72" s="2182"/>
      <c r="NXM72" s="2182"/>
      <c r="NXN72" s="2182"/>
      <c r="NXO72" s="2182"/>
      <c r="NXP72" s="2181"/>
      <c r="NXQ72" s="2182"/>
      <c r="NXR72" s="2182"/>
      <c r="NXS72" s="2182"/>
      <c r="NXT72" s="2182"/>
      <c r="NXU72" s="2182"/>
      <c r="NXV72" s="2181"/>
      <c r="NXW72" s="2182"/>
      <c r="NXX72" s="2182"/>
      <c r="NXY72" s="2182"/>
      <c r="NXZ72" s="2182"/>
      <c r="NYA72" s="2182"/>
      <c r="NYB72" s="2181"/>
      <c r="NYC72" s="2182"/>
      <c r="NYD72" s="2182"/>
      <c r="NYE72" s="2182"/>
      <c r="NYF72" s="2182"/>
      <c r="NYG72" s="2182"/>
      <c r="NYH72" s="2181"/>
      <c r="NYI72" s="2182"/>
      <c r="NYJ72" s="2182"/>
      <c r="NYK72" s="2182"/>
      <c r="NYL72" s="2182"/>
      <c r="NYM72" s="2182"/>
      <c r="NYN72" s="2181"/>
      <c r="NYO72" s="2182"/>
      <c r="NYP72" s="2182"/>
      <c r="NYQ72" s="2182"/>
      <c r="NYR72" s="2182"/>
      <c r="NYS72" s="2182"/>
      <c r="NYT72" s="2181"/>
      <c r="NYU72" s="2182"/>
      <c r="NYV72" s="2182"/>
      <c r="NYW72" s="2182"/>
      <c r="NYX72" s="2182"/>
      <c r="NYY72" s="2182"/>
      <c r="NYZ72" s="2181"/>
      <c r="NZA72" s="2182"/>
      <c r="NZB72" s="2182"/>
      <c r="NZC72" s="2182"/>
      <c r="NZD72" s="2182"/>
      <c r="NZE72" s="2182"/>
      <c r="NZF72" s="2181"/>
      <c r="NZG72" s="2182"/>
      <c r="NZH72" s="2182"/>
      <c r="NZI72" s="2182"/>
      <c r="NZJ72" s="2182"/>
      <c r="NZK72" s="2182"/>
      <c r="NZL72" s="2181"/>
      <c r="NZM72" s="2182"/>
      <c r="NZN72" s="2182"/>
      <c r="NZO72" s="2182"/>
      <c r="NZP72" s="2182"/>
      <c r="NZQ72" s="2182"/>
      <c r="NZR72" s="2181"/>
      <c r="NZS72" s="2182"/>
      <c r="NZT72" s="2182"/>
      <c r="NZU72" s="2182"/>
      <c r="NZV72" s="2182"/>
      <c r="NZW72" s="2182"/>
      <c r="NZX72" s="2181"/>
      <c r="NZY72" s="2182"/>
      <c r="NZZ72" s="2182"/>
      <c r="OAA72" s="2182"/>
      <c r="OAB72" s="2182"/>
      <c r="OAC72" s="2182"/>
      <c r="OAD72" s="2181"/>
      <c r="OAE72" s="2182"/>
      <c r="OAF72" s="2182"/>
      <c r="OAG72" s="2182"/>
      <c r="OAH72" s="2182"/>
      <c r="OAI72" s="2182"/>
      <c r="OAJ72" s="2181"/>
      <c r="OAK72" s="2182"/>
      <c r="OAL72" s="2182"/>
      <c r="OAM72" s="2182"/>
      <c r="OAN72" s="2182"/>
      <c r="OAO72" s="2182"/>
      <c r="OAP72" s="2181"/>
      <c r="OAQ72" s="2182"/>
      <c r="OAR72" s="2182"/>
      <c r="OAS72" s="2182"/>
      <c r="OAT72" s="2182"/>
      <c r="OAU72" s="2182"/>
      <c r="OAV72" s="2181"/>
      <c r="OAW72" s="2182"/>
      <c r="OAX72" s="2182"/>
      <c r="OAY72" s="2182"/>
      <c r="OAZ72" s="2182"/>
      <c r="OBA72" s="2182"/>
      <c r="OBB72" s="2181"/>
      <c r="OBC72" s="2182"/>
      <c r="OBD72" s="2182"/>
      <c r="OBE72" s="2182"/>
      <c r="OBF72" s="2182"/>
      <c r="OBG72" s="2182"/>
      <c r="OBH72" s="2181"/>
      <c r="OBI72" s="2182"/>
      <c r="OBJ72" s="2182"/>
      <c r="OBK72" s="2182"/>
      <c r="OBL72" s="2182"/>
      <c r="OBM72" s="2182"/>
      <c r="OBN72" s="2181"/>
      <c r="OBO72" s="2182"/>
      <c r="OBP72" s="2182"/>
      <c r="OBQ72" s="2182"/>
      <c r="OBR72" s="2182"/>
      <c r="OBS72" s="2182"/>
      <c r="OBT72" s="2181"/>
      <c r="OBU72" s="2182"/>
      <c r="OBV72" s="2182"/>
      <c r="OBW72" s="2182"/>
      <c r="OBX72" s="2182"/>
      <c r="OBY72" s="2182"/>
      <c r="OBZ72" s="2181"/>
      <c r="OCA72" s="2182"/>
      <c r="OCB72" s="2182"/>
      <c r="OCC72" s="2182"/>
      <c r="OCD72" s="2182"/>
      <c r="OCE72" s="2182"/>
      <c r="OCF72" s="2181"/>
      <c r="OCG72" s="2182"/>
      <c r="OCH72" s="2182"/>
      <c r="OCI72" s="2182"/>
      <c r="OCJ72" s="2182"/>
      <c r="OCK72" s="2182"/>
      <c r="OCL72" s="2181"/>
      <c r="OCM72" s="2182"/>
      <c r="OCN72" s="2182"/>
      <c r="OCO72" s="2182"/>
      <c r="OCP72" s="2182"/>
      <c r="OCQ72" s="2182"/>
      <c r="OCR72" s="2181"/>
      <c r="OCS72" s="2182"/>
      <c r="OCT72" s="2182"/>
      <c r="OCU72" s="2182"/>
      <c r="OCV72" s="2182"/>
      <c r="OCW72" s="2182"/>
      <c r="OCX72" s="2181"/>
      <c r="OCY72" s="2182"/>
      <c r="OCZ72" s="2182"/>
      <c r="ODA72" s="2182"/>
      <c r="ODB72" s="2182"/>
      <c r="ODC72" s="2182"/>
      <c r="ODD72" s="2181"/>
      <c r="ODE72" s="2182"/>
      <c r="ODF72" s="2182"/>
      <c r="ODG72" s="2182"/>
      <c r="ODH72" s="2182"/>
      <c r="ODI72" s="2182"/>
      <c r="ODJ72" s="2181"/>
      <c r="ODK72" s="2182"/>
      <c r="ODL72" s="2182"/>
      <c r="ODM72" s="2182"/>
      <c r="ODN72" s="2182"/>
      <c r="ODO72" s="2182"/>
      <c r="ODP72" s="2181"/>
      <c r="ODQ72" s="2182"/>
      <c r="ODR72" s="2182"/>
      <c r="ODS72" s="2182"/>
      <c r="ODT72" s="2182"/>
      <c r="ODU72" s="2182"/>
      <c r="ODV72" s="2181"/>
      <c r="ODW72" s="2182"/>
      <c r="ODX72" s="2182"/>
      <c r="ODY72" s="2182"/>
      <c r="ODZ72" s="2182"/>
      <c r="OEA72" s="2182"/>
      <c r="OEB72" s="2181"/>
      <c r="OEC72" s="2182"/>
      <c r="OED72" s="2182"/>
      <c r="OEE72" s="2182"/>
      <c r="OEF72" s="2182"/>
      <c r="OEG72" s="2182"/>
      <c r="OEH72" s="2181"/>
      <c r="OEI72" s="2182"/>
      <c r="OEJ72" s="2182"/>
      <c r="OEK72" s="2182"/>
      <c r="OEL72" s="2182"/>
      <c r="OEM72" s="2182"/>
      <c r="OEN72" s="2181"/>
      <c r="OEO72" s="2182"/>
      <c r="OEP72" s="2182"/>
      <c r="OEQ72" s="2182"/>
      <c r="OER72" s="2182"/>
      <c r="OES72" s="2182"/>
      <c r="OET72" s="2181"/>
      <c r="OEU72" s="2182"/>
      <c r="OEV72" s="2182"/>
      <c r="OEW72" s="2182"/>
      <c r="OEX72" s="2182"/>
      <c r="OEY72" s="2182"/>
      <c r="OEZ72" s="2181"/>
      <c r="OFA72" s="2182"/>
      <c r="OFB72" s="2182"/>
      <c r="OFC72" s="2182"/>
      <c r="OFD72" s="2182"/>
      <c r="OFE72" s="2182"/>
      <c r="OFF72" s="2181"/>
      <c r="OFG72" s="2182"/>
      <c r="OFH72" s="2182"/>
      <c r="OFI72" s="2182"/>
      <c r="OFJ72" s="2182"/>
      <c r="OFK72" s="2182"/>
      <c r="OFL72" s="2181"/>
      <c r="OFM72" s="2182"/>
      <c r="OFN72" s="2182"/>
      <c r="OFO72" s="2182"/>
      <c r="OFP72" s="2182"/>
      <c r="OFQ72" s="2182"/>
      <c r="OFR72" s="2181"/>
      <c r="OFS72" s="2182"/>
      <c r="OFT72" s="2182"/>
      <c r="OFU72" s="2182"/>
      <c r="OFV72" s="2182"/>
      <c r="OFW72" s="2182"/>
      <c r="OFX72" s="2181"/>
      <c r="OFY72" s="2182"/>
      <c r="OFZ72" s="2182"/>
      <c r="OGA72" s="2182"/>
      <c r="OGB72" s="2182"/>
      <c r="OGC72" s="2182"/>
      <c r="OGD72" s="2181"/>
      <c r="OGE72" s="2182"/>
      <c r="OGF72" s="2182"/>
      <c r="OGG72" s="2182"/>
      <c r="OGH72" s="2182"/>
      <c r="OGI72" s="2182"/>
      <c r="OGJ72" s="2181"/>
      <c r="OGK72" s="2182"/>
      <c r="OGL72" s="2182"/>
      <c r="OGM72" s="2182"/>
      <c r="OGN72" s="2182"/>
      <c r="OGO72" s="2182"/>
      <c r="OGP72" s="2181"/>
      <c r="OGQ72" s="2182"/>
      <c r="OGR72" s="2182"/>
      <c r="OGS72" s="2182"/>
      <c r="OGT72" s="2182"/>
      <c r="OGU72" s="2182"/>
      <c r="OGV72" s="2181"/>
      <c r="OGW72" s="2182"/>
      <c r="OGX72" s="2182"/>
      <c r="OGY72" s="2182"/>
      <c r="OGZ72" s="2182"/>
      <c r="OHA72" s="2182"/>
      <c r="OHB72" s="2181"/>
      <c r="OHC72" s="2182"/>
      <c r="OHD72" s="2182"/>
      <c r="OHE72" s="2182"/>
      <c r="OHF72" s="2182"/>
      <c r="OHG72" s="2182"/>
      <c r="OHH72" s="2181"/>
      <c r="OHI72" s="2182"/>
      <c r="OHJ72" s="2182"/>
      <c r="OHK72" s="2182"/>
      <c r="OHL72" s="2182"/>
      <c r="OHM72" s="2182"/>
      <c r="OHN72" s="2181"/>
      <c r="OHO72" s="2182"/>
      <c r="OHP72" s="2182"/>
      <c r="OHQ72" s="2182"/>
      <c r="OHR72" s="2182"/>
      <c r="OHS72" s="2182"/>
      <c r="OHT72" s="2181"/>
      <c r="OHU72" s="2182"/>
      <c r="OHV72" s="2182"/>
      <c r="OHW72" s="2182"/>
      <c r="OHX72" s="2182"/>
      <c r="OHY72" s="2182"/>
      <c r="OHZ72" s="2181"/>
      <c r="OIA72" s="2182"/>
      <c r="OIB72" s="2182"/>
      <c r="OIC72" s="2182"/>
      <c r="OID72" s="2182"/>
      <c r="OIE72" s="2182"/>
      <c r="OIF72" s="2181"/>
      <c r="OIG72" s="2182"/>
      <c r="OIH72" s="2182"/>
      <c r="OII72" s="2182"/>
      <c r="OIJ72" s="2182"/>
      <c r="OIK72" s="2182"/>
      <c r="OIL72" s="2181"/>
      <c r="OIM72" s="2182"/>
      <c r="OIN72" s="2182"/>
      <c r="OIO72" s="2182"/>
      <c r="OIP72" s="2182"/>
      <c r="OIQ72" s="2182"/>
      <c r="OIR72" s="2181"/>
      <c r="OIS72" s="2182"/>
      <c r="OIT72" s="2182"/>
      <c r="OIU72" s="2182"/>
      <c r="OIV72" s="2182"/>
      <c r="OIW72" s="2182"/>
      <c r="OIX72" s="2181"/>
      <c r="OIY72" s="2182"/>
      <c r="OIZ72" s="2182"/>
      <c r="OJA72" s="2182"/>
      <c r="OJB72" s="2182"/>
      <c r="OJC72" s="2182"/>
      <c r="OJD72" s="2181"/>
      <c r="OJE72" s="2182"/>
      <c r="OJF72" s="2182"/>
      <c r="OJG72" s="2182"/>
      <c r="OJH72" s="2182"/>
      <c r="OJI72" s="2182"/>
      <c r="OJJ72" s="2181"/>
      <c r="OJK72" s="2182"/>
      <c r="OJL72" s="2182"/>
      <c r="OJM72" s="2182"/>
      <c r="OJN72" s="2182"/>
      <c r="OJO72" s="2182"/>
      <c r="OJP72" s="2181"/>
      <c r="OJQ72" s="2182"/>
      <c r="OJR72" s="2182"/>
      <c r="OJS72" s="2182"/>
      <c r="OJT72" s="2182"/>
      <c r="OJU72" s="2182"/>
      <c r="OJV72" s="2181"/>
      <c r="OJW72" s="2182"/>
      <c r="OJX72" s="2182"/>
      <c r="OJY72" s="2182"/>
      <c r="OJZ72" s="2182"/>
      <c r="OKA72" s="2182"/>
      <c r="OKB72" s="2181"/>
      <c r="OKC72" s="2182"/>
      <c r="OKD72" s="2182"/>
      <c r="OKE72" s="2182"/>
      <c r="OKF72" s="2182"/>
      <c r="OKG72" s="2182"/>
      <c r="OKH72" s="2181"/>
      <c r="OKI72" s="2182"/>
      <c r="OKJ72" s="2182"/>
      <c r="OKK72" s="2182"/>
      <c r="OKL72" s="2182"/>
      <c r="OKM72" s="2182"/>
      <c r="OKN72" s="2181"/>
      <c r="OKO72" s="2182"/>
      <c r="OKP72" s="2182"/>
      <c r="OKQ72" s="2182"/>
      <c r="OKR72" s="2182"/>
      <c r="OKS72" s="2182"/>
      <c r="OKT72" s="2181"/>
      <c r="OKU72" s="2182"/>
      <c r="OKV72" s="2182"/>
      <c r="OKW72" s="2182"/>
      <c r="OKX72" s="2182"/>
      <c r="OKY72" s="2182"/>
      <c r="OKZ72" s="2181"/>
      <c r="OLA72" s="2182"/>
      <c r="OLB72" s="2182"/>
      <c r="OLC72" s="2182"/>
      <c r="OLD72" s="2182"/>
      <c r="OLE72" s="2182"/>
      <c r="OLF72" s="2181"/>
      <c r="OLG72" s="2182"/>
      <c r="OLH72" s="2182"/>
      <c r="OLI72" s="2182"/>
      <c r="OLJ72" s="2182"/>
      <c r="OLK72" s="2182"/>
      <c r="OLL72" s="2181"/>
      <c r="OLM72" s="2182"/>
      <c r="OLN72" s="2182"/>
      <c r="OLO72" s="2182"/>
      <c r="OLP72" s="2182"/>
      <c r="OLQ72" s="2182"/>
      <c r="OLR72" s="2181"/>
      <c r="OLS72" s="2182"/>
      <c r="OLT72" s="2182"/>
      <c r="OLU72" s="2182"/>
      <c r="OLV72" s="2182"/>
      <c r="OLW72" s="2182"/>
      <c r="OLX72" s="2181"/>
      <c r="OLY72" s="2182"/>
      <c r="OLZ72" s="2182"/>
      <c r="OMA72" s="2182"/>
      <c r="OMB72" s="2182"/>
      <c r="OMC72" s="2182"/>
      <c r="OMD72" s="2181"/>
      <c r="OME72" s="2182"/>
      <c r="OMF72" s="2182"/>
      <c r="OMG72" s="2182"/>
      <c r="OMH72" s="2182"/>
      <c r="OMI72" s="2182"/>
      <c r="OMJ72" s="2181"/>
      <c r="OMK72" s="2182"/>
      <c r="OML72" s="2182"/>
      <c r="OMM72" s="2182"/>
      <c r="OMN72" s="2182"/>
      <c r="OMO72" s="2182"/>
      <c r="OMP72" s="2181"/>
      <c r="OMQ72" s="2182"/>
      <c r="OMR72" s="2182"/>
      <c r="OMS72" s="2182"/>
      <c r="OMT72" s="2182"/>
      <c r="OMU72" s="2182"/>
      <c r="OMV72" s="2181"/>
      <c r="OMW72" s="2182"/>
      <c r="OMX72" s="2182"/>
      <c r="OMY72" s="2182"/>
      <c r="OMZ72" s="2182"/>
      <c r="ONA72" s="2182"/>
      <c r="ONB72" s="2181"/>
      <c r="ONC72" s="2182"/>
      <c r="OND72" s="2182"/>
      <c r="ONE72" s="2182"/>
      <c r="ONF72" s="2182"/>
      <c r="ONG72" s="2182"/>
      <c r="ONH72" s="2181"/>
      <c r="ONI72" s="2182"/>
      <c r="ONJ72" s="2182"/>
      <c r="ONK72" s="2182"/>
      <c r="ONL72" s="2182"/>
      <c r="ONM72" s="2182"/>
      <c r="ONN72" s="2181"/>
      <c r="ONO72" s="2182"/>
      <c r="ONP72" s="2182"/>
      <c r="ONQ72" s="2182"/>
      <c r="ONR72" s="2182"/>
      <c r="ONS72" s="2182"/>
      <c r="ONT72" s="2181"/>
      <c r="ONU72" s="2182"/>
      <c r="ONV72" s="2182"/>
      <c r="ONW72" s="2182"/>
      <c r="ONX72" s="2182"/>
      <c r="ONY72" s="2182"/>
      <c r="ONZ72" s="2181"/>
      <c r="OOA72" s="2182"/>
      <c r="OOB72" s="2182"/>
      <c r="OOC72" s="2182"/>
      <c r="OOD72" s="2182"/>
      <c r="OOE72" s="2182"/>
      <c r="OOF72" s="2181"/>
      <c r="OOG72" s="2182"/>
      <c r="OOH72" s="2182"/>
      <c r="OOI72" s="2182"/>
      <c r="OOJ72" s="2182"/>
      <c r="OOK72" s="2182"/>
      <c r="OOL72" s="2181"/>
      <c r="OOM72" s="2182"/>
      <c r="OON72" s="2182"/>
      <c r="OOO72" s="2182"/>
      <c r="OOP72" s="2182"/>
      <c r="OOQ72" s="2182"/>
      <c r="OOR72" s="2181"/>
      <c r="OOS72" s="2182"/>
      <c r="OOT72" s="2182"/>
      <c r="OOU72" s="2182"/>
      <c r="OOV72" s="2182"/>
      <c r="OOW72" s="2182"/>
      <c r="OOX72" s="2181"/>
      <c r="OOY72" s="2182"/>
      <c r="OOZ72" s="2182"/>
      <c r="OPA72" s="2182"/>
      <c r="OPB72" s="2182"/>
      <c r="OPC72" s="2182"/>
      <c r="OPD72" s="2181"/>
      <c r="OPE72" s="2182"/>
      <c r="OPF72" s="2182"/>
      <c r="OPG72" s="2182"/>
      <c r="OPH72" s="2182"/>
      <c r="OPI72" s="2182"/>
      <c r="OPJ72" s="2181"/>
      <c r="OPK72" s="2182"/>
      <c r="OPL72" s="2182"/>
      <c r="OPM72" s="2182"/>
      <c r="OPN72" s="2182"/>
      <c r="OPO72" s="2182"/>
      <c r="OPP72" s="2181"/>
      <c r="OPQ72" s="2182"/>
      <c r="OPR72" s="2182"/>
      <c r="OPS72" s="2182"/>
      <c r="OPT72" s="2182"/>
      <c r="OPU72" s="2182"/>
      <c r="OPV72" s="2181"/>
      <c r="OPW72" s="2182"/>
      <c r="OPX72" s="2182"/>
      <c r="OPY72" s="2182"/>
      <c r="OPZ72" s="2182"/>
      <c r="OQA72" s="2182"/>
      <c r="OQB72" s="2181"/>
      <c r="OQC72" s="2182"/>
      <c r="OQD72" s="2182"/>
      <c r="OQE72" s="2182"/>
      <c r="OQF72" s="2182"/>
      <c r="OQG72" s="2182"/>
      <c r="OQH72" s="2181"/>
      <c r="OQI72" s="2182"/>
      <c r="OQJ72" s="2182"/>
      <c r="OQK72" s="2182"/>
      <c r="OQL72" s="2182"/>
      <c r="OQM72" s="2182"/>
      <c r="OQN72" s="2181"/>
      <c r="OQO72" s="2182"/>
      <c r="OQP72" s="2182"/>
      <c r="OQQ72" s="2182"/>
      <c r="OQR72" s="2182"/>
      <c r="OQS72" s="2182"/>
      <c r="OQT72" s="2181"/>
      <c r="OQU72" s="2182"/>
      <c r="OQV72" s="2182"/>
      <c r="OQW72" s="2182"/>
      <c r="OQX72" s="2182"/>
      <c r="OQY72" s="2182"/>
      <c r="OQZ72" s="2181"/>
      <c r="ORA72" s="2182"/>
      <c r="ORB72" s="2182"/>
      <c r="ORC72" s="2182"/>
      <c r="ORD72" s="2182"/>
      <c r="ORE72" s="2182"/>
      <c r="ORF72" s="2181"/>
      <c r="ORG72" s="2182"/>
      <c r="ORH72" s="2182"/>
      <c r="ORI72" s="2182"/>
      <c r="ORJ72" s="2182"/>
      <c r="ORK72" s="2182"/>
      <c r="ORL72" s="2181"/>
      <c r="ORM72" s="2182"/>
      <c r="ORN72" s="2182"/>
      <c r="ORO72" s="2182"/>
      <c r="ORP72" s="2182"/>
      <c r="ORQ72" s="2182"/>
      <c r="ORR72" s="2181"/>
      <c r="ORS72" s="2182"/>
      <c r="ORT72" s="2182"/>
      <c r="ORU72" s="2182"/>
      <c r="ORV72" s="2182"/>
      <c r="ORW72" s="2182"/>
      <c r="ORX72" s="2181"/>
      <c r="ORY72" s="2182"/>
      <c r="ORZ72" s="2182"/>
      <c r="OSA72" s="2182"/>
      <c r="OSB72" s="2182"/>
      <c r="OSC72" s="2182"/>
      <c r="OSD72" s="2181"/>
      <c r="OSE72" s="2182"/>
      <c r="OSF72" s="2182"/>
      <c r="OSG72" s="2182"/>
      <c r="OSH72" s="2182"/>
      <c r="OSI72" s="2182"/>
      <c r="OSJ72" s="2181"/>
      <c r="OSK72" s="2182"/>
      <c r="OSL72" s="2182"/>
      <c r="OSM72" s="2182"/>
      <c r="OSN72" s="2182"/>
      <c r="OSO72" s="2182"/>
      <c r="OSP72" s="2181"/>
      <c r="OSQ72" s="2182"/>
      <c r="OSR72" s="2182"/>
      <c r="OSS72" s="2182"/>
      <c r="OST72" s="2182"/>
      <c r="OSU72" s="2182"/>
      <c r="OSV72" s="2181"/>
      <c r="OSW72" s="2182"/>
      <c r="OSX72" s="2182"/>
      <c r="OSY72" s="2182"/>
      <c r="OSZ72" s="2182"/>
      <c r="OTA72" s="2182"/>
      <c r="OTB72" s="2181"/>
      <c r="OTC72" s="2182"/>
      <c r="OTD72" s="2182"/>
      <c r="OTE72" s="2182"/>
      <c r="OTF72" s="2182"/>
      <c r="OTG72" s="2182"/>
      <c r="OTH72" s="2181"/>
      <c r="OTI72" s="2182"/>
      <c r="OTJ72" s="2182"/>
      <c r="OTK72" s="2182"/>
      <c r="OTL72" s="2182"/>
      <c r="OTM72" s="2182"/>
      <c r="OTN72" s="2181"/>
      <c r="OTO72" s="2182"/>
      <c r="OTP72" s="2182"/>
      <c r="OTQ72" s="2182"/>
      <c r="OTR72" s="2182"/>
      <c r="OTS72" s="2182"/>
      <c r="OTT72" s="2181"/>
      <c r="OTU72" s="2182"/>
      <c r="OTV72" s="2182"/>
      <c r="OTW72" s="2182"/>
      <c r="OTX72" s="2182"/>
      <c r="OTY72" s="2182"/>
      <c r="OTZ72" s="2181"/>
      <c r="OUA72" s="2182"/>
      <c r="OUB72" s="2182"/>
      <c r="OUC72" s="2182"/>
      <c r="OUD72" s="2182"/>
      <c r="OUE72" s="2182"/>
      <c r="OUF72" s="2181"/>
      <c r="OUG72" s="2182"/>
      <c r="OUH72" s="2182"/>
      <c r="OUI72" s="2182"/>
      <c r="OUJ72" s="2182"/>
      <c r="OUK72" s="2182"/>
      <c r="OUL72" s="2181"/>
      <c r="OUM72" s="2182"/>
      <c r="OUN72" s="2182"/>
      <c r="OUO72" s="2182"/>
      <c r="OUP72" s="2182"/>
      <c r="OUQ72" s="2182"/>
      <c r="OUR72" s="2181"/>
      <c r="OUS72" s="2182"/>
      <c r="OUT72" s="2182"/>
      <c r="OUU72" s="2182"/>
      <c r="OUV72" s="2182"/>
      <c r="OUW72" s="2182"/>
      <c r="OUX72" s="2181"/>
      <c r="OUY72" s="2182"/>
      <c r="OUZ72" s="2182"/>
      <c r="OVA72" s="2182"/>
      <c r="OVB72" s="2182"/>
      <c r="OVC72" s="2182"/>
      <c r="OVD72" s="2181"/>
      <c r="OVE72" s="2182"/>
      <c r="OVF72" s="2182"/>
      <c r="OVG72" s="2182"/>
      <c r="OVH72" s="2182"/>
      <c r="OVI72" s="2182"/>
      <c r="OVJ72" s="2181"/>
      <c r="OVK72" s="2182"/>
      <c r="OVL72" s="2182"/>
      <c r="OVM72" s="2182"/>
      <c r="OVN72" s="2182"/>
      <c r="OVO72" s="2182"/>
      <c r="OVP72" s="2181"/>
      <c r="OVQ72" s="2182"/>
      <c r="OVR72" s="2182"/>
      <c r="OVS72" s="2182"/>
      <c r="OVT72" s="2182"/>
      <c r="OVU72" s="2182"/>
      <c r="OVV72" s="2181"/>
      <c r="OVW72" s="2182"/>
      <c r="OVX72" s="2182"/>
      <c r="OVY72" s="2182"/>
      <c r="OVZ72" s="2182"/>
      <c r="OWA72" s="2182"/>
      <c r="OWB72" s="2181"/>
      <c r="OWC72" s="2182"/>
      <c r="OWD72" s="2182"/>
      <c r="OWE72" s="2182"/>
      <c r="OWF72" s="2182"/>
      <c r="OWG72" s="2182"/>
      <c r="OWH72" s="2181"/>
      <c r="OWI72" s="2182"/>
      <c r="OWJ72" s="2182"/>
      <c r="OWK72" s="2182"/>
      <c r="OWL72" s="2182"/>
      <c r="OWM72" s="2182"/>
      <c r="OWN72" s="2181"/>
      <c r="OWO72" s="2182"/>
      <c r="OWP72" s="2182"/>
      <c r="OWQ72" s="2182"/>
      <c r="OWR72" s="2182"/>
      <c r="OWS72" s="2182"/>
      <c r="OWT72" s="2181"/>
      <c r="OWU72" s="2182"/>
      <c r="OWV72" s="2182"/>
      <c r="OWW72" s="2182"/>
      <c r="OWX72" s="2182"/>
      <c r="OWY72" s="2182"/>
      <c r="OWZ72" s="2181"/>
      <c r="OXA72" s="2182"/>
      <c r="OXB72" s="2182"/>
      <c r="OXC72" s="2182"/>
      <c r="OXD72" s="2182"/>
      <c r="OXE72" s="2182"/>
      <c r="OXF72" s="2181"/>
      <c r="OXG72" s="2182"/>
      <c r="OXH72" s="2182"/>
      <c r="OXI72" s="2182"/>
      <c r="OXJ72" s="2182"/>
      <c r="OXK72" s="2182"/>
      <c r="OXL72" s="2181"/>
      <c r="OXM72" s="2182"/>
      <c r="OXN72" s="2182"/>
      <c r="OXO72" s="2182"/>
      <c r="OXP72" s="2182"/>
      <c r="OXQ72" s="2182"/>
      <c r="OXR72" s="2181"/>
      <c r="OXS72" s="2182"/>
      <c r="OXT72" s="2182"/>
      <c r="OXU72" s="2182"/>
      <c r="OXV72" s="2182"/>
      <c r="OXW72" s="2182"/>
      <c r="OXX72" s="2181"/>
      <c r="OXY72" s="2182"/>
      <c r="OXZ72" s="2182"/>
      <c r="OYA72" s="2182"/>
      <c r="OYB72" s="2182"/>
      <c r="OYC72" s="2182"/>
      <c r="OYD72" s="2181"/>
      <c r="OYE72" s="2182"/>
      <c r="OYF72" s="2182"/>
      <c r="OYG72" s="2182"/>
      <c r="OYH72" s="2182"/>
      <c r="OYI72" s="2182"/>
      <c r="OYJ72" s="2181"/>
      <c r="OYK72" s="2182"/>
      <c r="OYL72" s="2182"/>
      <c r="OYM72" s="2182"/>
      <c r="OYN72" s="2182"/>
      <c r="OYO72" s="2182"/>
      <c r="OYP72" s="2181"/>
      <c r="OYQ72" s="2182"/>
      <c r="OYR72" s="2182"/>
      <c r="OYS72" s="2182"/>
      <c r="OYT72" s="2182"/>
      <c r="OYU72" s="2182"/>
      <c r="OYV72" s="2181"/>
      <c r="OYW72" s="2182"/>
      <c r="OYX72" s="2182"/>
      <c r="OYY72" s="2182"/>
      <c r="OYZ72" s="2182"/>
      <c r="OZA72" s="2182"/>
      <c r="OZB72" s="2181"/>
      <c r="OZC72" s="2182"/>
      <c r="OZD72" s="2182"/>
      <c r="OZE72" s="2182"/>
      <c r="OZF72" s="2182"/>
      <c r="OZG72" s="2182"/>
      <c r="OZH72" s="2181"/>
      <c r="OZI72" s="2182"/>
      <c r="OZJ72" s="2182"/>
      <c r="OZK72" s="2182"/>
      <c r="OZL72" s="2182"/>
      <c r="OZM72" s="2182"/>
      <c r="OZN72" s="2181"/>
      <c r="OZO72" s="2182"/>
      <c r="OZP72" s="2182"/>
      <c r="OZQ72" s="2182"/>
      <c r="OZR72" s="2182"/>
      <c r="OZS72" s="2182"/>
      <c r="OZT72" s="2181"/>
      <c r="OZU72" s="2182"/>
      <c r="OZV72" s="2182"/>
      <c r="OZW72" s="2182"/>
      <c r="OZX72" s="2182"/>
      <c r="OZY72" s="2182"/>
      <c r="OZZ72" s="2181"/>
      <c r="PAA72" s="2182"/>
      <c r="PAB72" s="2182"/>
      <c r="PAC72" s="2182"/>
      <c r="PAD72" s="2182"/>
      <c r="PAE72" s="2182"/>
      <c r="PAF72" s="2181"/>
      <c r="PAG72" s="2182"/>
      <c r="PAH72" s="2182"/>
      <c r="PAI72" s="2182"/>
      <c r="PAJ72" s="2182"/>
      <c r="PAK72" s="2182"/>
      <c r="PAL72" s="2181"/>
      <c r="PAM72" s="2182"/>
      <c r="PAN72" s="2182"/>
      <c r="PAO72" s="2182"/>
      <c r="PAP72" s="2182"/>
      <c r="PAQ72" s="2182"/>
      <c r="PAR72" s="2181"/>
      <c r="PAS72" s="2182"/>
      <c r="PAT72" s="2182"/>
      <c r="PAU72" s="2182"/>
      <c r="PAV72" s="2182"/>
      <c r="PAW72" s="2182"/>
      <c r="PAX72" s="2181"/>
      <c r="PAY72" s="2182"/>
      <c r="PAZ72" s="2182"/>
      <c r="PBA72" s="2182"/>
      <c r="PBB72" s="2182"/>
      <c r="PBC72" s="2182"/>
      <c r="PBD72" s="2181"/>
      <c r="PBE72" s="2182"/>
      <c r="PBF72" s="2182"/>
      <c r="PBG72" s="2182"/>
      <c r="PBH72" s="2182"/>
      <c r="PBI72" s="2182"/>
      <c r="PBJ72" s="2181"/>
      <c r="PBK72" s="2182"/>
      <c r="PBL72" s="2182"/>
      <c r="PBM72" s="2182"/>
      <c r="PBN72" s="2182"/>
      <c r="PBO72" s="2182"/>
      <c r="PBP72" s="2181"/>
      <c r="PBQ72" s="2182"/>
      <c r="PBR72" s="2182"/>
      <c r="PBS72" s="2182"/>
      <c r="PBT72" s="2182"/>
      <c r="PBU72" s="2182"/>
      <c r="PBV72" s="2181"/>
      <c r="PBW72" s="2182"/>
      <c r="PBX72" s="2182"/>
      <c r="PBY72" s="2182"/>
      <c r="PBZ72" s="2182"/>
      <c r="PCA72" s="2182"/>
      <c r="PCB72" s="2181"/>
      <c r="PCC72" s="2182"/>
      <c r="PCD72" s="2182"/>
      <c r="PCE72" s="2182"/>
      <c r="PCF72" s="2182"/>
      <c r="PCG72" s="2182"/>
      <c r="PCH72" s="2181"/>
      <c r="PCI72" s="2182"/>
      <c r="PCJ72" s="2182"/>
      <c r="PCK72" s="2182"/>
      <c r="PCL72" s="2182"/>
      <c r="PCM72" s="2182"/>
      <c r="PCN72" s="2181"/>
      <c r="PCO72" s="2182"/>
      <c r="PCP72" s="2182"/>
      <c r="PCQ72" s="2182"/>
      <c r="PCR72" s="2182"/>
      <c r="PCS72" s="2182"/>
      <c r="PCT72" s="2181"/>
      <c r="PCU72" s="2182"/>
      <c r="PCV72" s="2182"/>
      <c r="PCW72" s="2182"/>
      <c r="PCX72" s="2182"/>
      <c r="PCY72" s="2182"/>
      <c r="PCZ72" s="2181"/>
      <c r="PDA72" s="2182"/>
      <c r="PDB72" s="2182"/>
      <c r="PDC72" s="2182"/>
      <c r="PDD72" s="2182"/>
      <c r="PDE72" s="2182"/>
      <c r="PDF72" s="2181"/>
      <c r="PDG72" s="2182"/>
      <c r="PDH72" s="2182"/>
      <c r="PDI72" s="2182"/>
      <c r="PDJ72" s="2182"/>
      <c r="PDK72" s="2182"/>
      <c r="PDL72" s="2181"/>
      <c r="PDM72" s="2182"/>
      <c r="PDN72" s="2182"/>
      <c r="PDO72" s="2182"/>
      <c r="PDP72" s="2182"/>
      <c r="PDQ72" s="2182"/>
      <c r="PDR72" s="2181"/>
      <c r="PDS72" s="2182"/>
      <c r="PDT72" s="2182"/>
      <c r="PDU72" s="2182"/>
      <c r="PDV72" s="2182"/>
      <c r="PDW72" s="2182"/>
      <c r="PDX72" s="2181"/>
      <c r="PDY72" s="2182"/>
      <c r="PDZ72" s="2182"/>
      <c r="PEA72" s="2182"/>
      <c r="PEB72" s="2182"/>
      <c r="PEC72" s="2182"/>
      <c r="PED72" s="2181"/>
      <c r="PEE72" s="2182"/>
      <c r="PEF72" s="2182"/>
      <c r="PEG72" s="2182"/>
      <c r="PEH72" s="2182"/>
      <c r="PEI72" s="2182"/>
      <c r="PEJ72" s="2181"/>
      <c r="PEK72" s="2182"/>
      <c r="PEL72" s="2182"/>
      <c r="PEM72" s="2182"/>
      <c r="PEN72" s="2182"/>
      <c r="PEO72" s="2182"/>
      <c r="PEP72" s="2181"/>
      <c r="PEQ72" s="2182"/>
      <c r="PER72" s="2182"/>
      <c r="PES72" s="2182"/>
      <c r="PET72" s="2182"/>
      <c r="PEU72" s="2182"/>
      <c r="PEV72" s="2181"/>
      <c r="PEW72" s="2182"/>
      <c r="PEX72" s="2182"/>
      <c r="PEY72" s="2182"/>
      <c r="PEZ72" s="2182"/>
      <c r="PFA72" s="2182"/>
      <c r="PFB72" s="2181"/>
      <c r="PFC72" s="2182"/>
      <c r="PFD72" s="2182"/>
      <c r="PFE72" s="2182"/>
      <c r="PFF72" s="2182"/>
      <c r="PFG72" s="2182"/>
      <c r="PFH72" s="2181"/>
      <c r="PFI72" s="2182"/>
      <c r="PFJ72" s="2182"/>
      <c r="PFK72" s="2182"/>
      <c r="PFL72" s="2182"/>
      <c r="PFM72" s="2182"/>
      <c r="PFN72" s="2181"/>
      <c r="PFO72" s="2182"/>
      <c r="PFP72" s="2182"/>
      <c r="PFQ72" s="2182"/>
      <c r="PFR72" s="2182"/>
      <c r="PFS72" s="2182"/>
      <c r="PFT72" s="2181"/>
      <c r="PFU72" s="2182"/>
      <c r="PFV72" s="2182"/>
      <c r="PFW72" s="2182"/>
      <c r="PFX72" s="2182"/>
      <c r="PFY72" s="2182"/>
      <c r="PFZ72" s="2181"/>
      <c r="PGA72" s="2182"/>
      <c r="PGB72" s="2182"/>
      <c r="PGC72" s="2182"/>
      <c r="PGD72" s="2182"/>
      <c r="PGE72" s="2182"/>
      <c r="PGF72" s="2181"/>
      <c r="PGG72" s="2182"/>
      <c r="PGH72" s="2182"/>
      <c r="PGI72" s="2182"/>
      <c r="PGJ72" s="2182"/>
      <c r="PGK72" s="2182"/>
      <c r="PGL72" s="2181"/>
      <c r="PGM72" s="2182"/>
      <c r="PGN72" s="2182"/>
      <c r="PGO72" s="2182"/>
      <c r="PGP72" s="2182"/>
      <c r="PGQ72" s="2182"/>
      <c r="PGR72" s="2181"/>
      <c r="PGS72" s="2182"/>
      <c r="PGT72" s="2182"/>
      <c r="PGU72" s="2182"/>
      <c r="PGV72" s="2182"/>
      <c r="PGW72" s="2182"/>
      <c r="PGX72" s="2181"/>
      <c r="PGY72" s="2182"/>
      <c r="PGZ72" s="2182"/>
      <c r="PHA72" s="2182"/>
      <c r="PHB72" s="2182"/>
      <c r="PHC72" s="2182"/>
      <c r="PHD72" s="2181"/>
      <c r="PHE72" s="2182"/>
      <c r="PHF72" s="2182"/>
      <c r="PHG72" s="2182"/>
      <c r="PHH72" s="2182"/>
      <c r="PHI72" s="2182"/>
      <c r="PHJ72" s="2181"/>
      <c r="PHK72" s="2182"/>
      <c r="PHL72" s="2182"/>
      <c r="PHM72" s="2182"/>
      <c r="PHN72" s="2182"/>
      <c r="PHO72" s="2182"/>
      <c r="PHP72" s="2181"/>
      <c r="PHQ72" s="2182"/>
      <c r="PHR72" s="2182"/>
      <c r="PHS72" s="2182"/>
      <c r="PHT72" s="2182"/>
      <c r="PHU72" s="2182"/>
      <c r="PHV72" s="2181"/>
      <c r="PHW72" s="2182"/>
      <c r="PHX72" s="2182"/>
      <c r="PHY72" s="2182"/>
      <c r="PHZ72" s="2182"/>
      <c r="PIA72" s="2182"/>
      <c r="PIB72" s="2181"/>
      <c r="PIC72" s="2182"/>
      <c r="PID72" s="2182"/>
      <c r="PIE72" s="2182"/>
      <c r="PIF72" s="2182"/>
      <c r="PIG72" s="2182"/>
      <c r="PIH72" s="2181"/>
      <c r="PII72" s="2182"/>
      <c r="PIJ72" s="2182"/>
      <c r="PIK72" s="2182"/>
      <c r="PIL72" s="2182"/>
      <c r="PIM72" s="2182"/>
      <c r="PIN72" s="2181"/>
      <c r="PIO72" s="2182"/>
      <c r="PIP72" s="2182"/>
      <c r="PIQ72" s="2182"/>
      <c r="PIR72" s="2182"/>
      <c r="PIS72" s="2182"/>
      <c r="PIT72" s="2181"/>
      <c r="PIU72" s="2182"/>
      <c r="PIV72" s="2182"/>
      <c r="PIW72" s="2182"/>
      <c r="PIX72" s="2182"/>
      <c r="PIY72" s="2182"/>
      <c r="PIZ72" s="2181"/>
      <c r="PJA72" s="2182"/>
      <c r="PJB72" s="2182"/>
      <c r="PJC72" s="2182"/>
      <c r="PJD72" s="2182"/>
      <c r="PJE72" s="2182"/>
      <c r="PJF72" s="2181"/>
      <c r="PJG72" s="2182"/>
      <c r="PJH72" s="2182"/>
      <c r="PJI72" s="2182"/>
      <c r="PJJ72" s="2182"/>
      <c r="PJK72" s="2182"/>
      <c r="PJL72" s="2181"/>
      <c r="PJM72" s="2182"/>
      <c r="PJN72" s="2182"/>
      <c r="PJO72" s="2182"/>
      <c r="PJP72" s="2182"/>
      <c r="PJQ72" s="2182"/>
      <c r="PJR72" s="2181"/>
      <c r="PJS72" s="2182"/>
      <c r="PJT72" s="2182"/>
      <c r="PJU72" s="2182"/>
      <c r="PJV72" s="2182"/>
      <c r="PJW72" s="2182"/>
      <c r="PJX72" s="2181"/>
      <c r="PJY72" s="2182"/>
      <c r="PJZ72" s="2182"/>
      <c r="PKA72" s="2182"/>
      <c r="PKB72" s="2182"/>
      <c r="PKC72" s="2182"/>
      <c r="PKD72" s="2181"/>
      <c r="PKE72" s="2182"/>
      <c r="PKF72" s="2182"/>
      <c r="PKG72" s="2182"/>
      <c r="PKH72" s="2182"/>
      <c r="PKI72" s="2182"/>
      <c r="PKJ72" s="2181"/>
      <c r="PKK72" s="2182"/>
      <c r="PKL72" s="2182"/>
      <c r="PKM72" s="2182"/>
      <c r="PKN72" s="2182"/>
      <c r="PKO72" s="2182"/>
      <c r="PKP72" s="2181"/>
      <c r="PKQ72" s="2182"/>
      <c r="PKR72" s="2182"/>
      <c r="PKS72" s="2182"/>
      <c r="PKT72" s="2182"/>
      <c r="PKU72" s="2182"/>
      <c r="PKV72" s="2181"/>
      <c r="PKW72" s="2182"/>
      <c r="PKX72" s="2182"/>
      <c r="PKY72" s="2182"/>
      <c r="PKZ72" s="2182"/>
      <c r="PLA72" s="2182"/>
      <c r="PLB72" s="2181"/>
      <c r="PLC72" s="2182"/>
      <c r="PLD72" s="2182"/>
      <c r="PLE72" s="2182"/>
      <c r="PLF72" s="2182"/>
      <c r="PLG72" s="2182"/>
      <c r="PLH72" s="2181"/>
      <c r="PLI72" s="2182"/>
      <c r="PLJ72" s="2182"/>
      <c r="PLK72" s="2182"/>
      <c r="PLL72" s="2182"/>
      <c r="PLM72" s="2182"/>
      <c r="PLN72" s="2181"/>
      <c r="PLO72" s="2182"/>
      <c r="PLP72" s="2182"/>
      <c r="PLQ72" s="2182"/>
      <c r="PLR72" s="2182"/>
      <c r="PLS72" s="2182"/>
      <c r="PLT72" s="2181"/>
      <c r="PLU72" s="2182"/>
      <c r="PLV72" s="2182"/>
      <c r="PLW72" s="2182"/>
      <c r="PLX72" s="2182"/>
      <c r="PLY72" s="2182"/>
      <c r="PLZ72" s="2181"/>
      <c r="PMA72" s="2182"/>
      <c r="PMB72" s="2182"/>
      <c r="PMC72" s="2182"/>
      <c r="PMD72" s="2182"/>
      <c r="PME72" s="2182"/>
      <c r="PMF72" s="2181"/>
      <c r="PMG72" s="2182"/>
      <c r="PMH72" s="2182"/>
      <c r="PMI72" s="2182"/>
      <c r="PMJ72" s="2182"/>
      <c r="PMK72" s="2182"/>
      <c r="PML72" s="2181"/>
      <c r="PMM72" s="2182"/>
      <c r="PMN72" s="2182"/>
      <c r="PMO72" s="2182"/>
      <c r="PMP72" s="2182"/>
      <c r="PMQ72" s="2182"/>
      <c r="PMR72" s="2181"/>
      <c r="PMS72" s="2182"/>
      <c r="PMT72" s="2182"/>
      <c r="PMU72" s="2182"/>
      <c r="PMV72" s="2182"/>
      <c r="PMW72" s="2182"/>
      <c r="PMX72" s="2181"/>
      <c r="PMY72" s="2182"/>
      <c r="PMZ72" s="2182"/>
      <c r="PNA72" s="2182"/>
      <c r="PNB72" s="2182"/>
      <c r="PNC72" s="2182"/>
      <c r="PND72" s="2181"/>
      <c r="PNE72" s="2182"/>
      <c r="PNF72" s="2182"/>
      <c r="PNG72" s="2182"/>
      <c r="PNH72" s="2182"/>
      <c r="PNI72" s="2182"/>
      <c r="PNJ72" s="2181"/>
      <c r="PNK72" s="2182"/>
      <c r="PNL72" s="2182"/>
      <c r="PNM72" s="2182"/>
      <c r="PNN72" s="2182"/>
      <c r="PNO72" s="2182"/>
      <c r="PNP72" s="2181"/>
      <c r="PNQ72" s="2182"/>
      <c r="PNR72" s="2182"/>
      <c r="PNS72" s="2182"/>
      <c r="PNT72" s="2182"/>
      <c r="PNU72" s="2182"/>
      <c r="PNV72" s="2181"/>
      <c r="PNW72" s="2182"/>
      <c r="PNX72" s="2182"/>
      <c r="PNY72" s="2182"/>
      <c r="PNZ72" s="2182"/>
      <c r="POA72" s="2182"/>
      <c r="POB72" s="2181"/>
      <c r="POC72" s="2182"/>
      <c r="POD72" s="2182"/>
      <c r="POE72" s="2182"/>
      <c r="POF72" s="2182"/>
      <c r="POG72" s="2182"/>
      <c r="POH72" s="2181"/>
      <c r="POI72" s="2182"/>
      <c r="POJ72" s="2182"/>
      <c r="POK72" s="2182"/>
      <c r="POL72" s="2182"/>
      <c r="POM72" s="2182"/>
      <c r="PON72" s="2181"/>
      <c r="POO72" s="2182"/>
      <c r="POP72" s="2182"/>
      <c r="POQ72" s="2182"/>
      <c r="POR72" s="2182"/>
      <c r="POS72" s="2182"/>
      <c r="POT72" s="2181"/>
      <c r="POU72" s="2182"/>
      <c r="POV72" s="2182"/>
      <c r="POW72" s="2182"/>
      <c r="POX72" s="2182"/>
      <c r="POY72" s="2182"/>
      <c r="POZ72" s="2181"/>
      <c r="PPA72" s="2182"/>
      <c r="PPB72" s="2182"/>
      <c r="PPC72" s="2182"/>
      <c r="PPD72" s="2182"/>
      <c r="PPE72" s="2182"/>
      <c r="PPF72" s="2181"/>
      <c r="PPG72" s="2182"/>
      <c r="PPH72" s="2182"/>
      <c r="PPI72" s="2182"/>
      <c r="PPJ72" s="2182"/>
      <c r="PPK72" s="2182"/>
      <c r="PPL72" s="2181"/>
      <c r="PPM72" s="2182"/>
      <c r="PPN72" s="2182"/>
      <c r="PPO72" s="2182"/>
      <c r="PPP72" s="2182"/>
      <c r="PPQ72" s="2182"/>
      <c r="PPR72" s="2181"/>
      <c r="PPS72" s="2182"/>
      <c r="PPT72" s="2182"/>
      <c r="PPU72" s="2182"/>
      <c r="PPV72" s="2182"/>
      <c r="PPW72" s="2182"/>
      <c r="PPX72" s="2181"/>
      <c r="PPY72" s="2182"/>
      <c r="PPZ72" s="2182"/>
      <c r="PQA72" s="2182"/>
      <c r="PQB72" s="2182"/>
      <c r="PQC72" s="2182"/>
      <c r="PQD72" s="2181"/>
      <c r="PQE72" s="2182"/>
      <c r="PQF72" s="2182"/>
      <c r="PQG72" s="2182"/>
      <c r="PQH72" s="2182"/>
      <c r="PQI72" s="2182"/>
      <c r="PQJ72" s="2181"/>
      <c r="PQK72" s="2182"/>
      <c r="PQL72" s="2182"/>
      <c r="PQM72" s="2182"/>
      <c r="PQN72" s="2182"/>
      <c r="PQO72" s="2182"/>
      <c r="PQP72" s="2181"/>
      <c r="PQQ72" s="2182"/>
      <c r="PQR72" s="2182"/>
      <c r="PQS72" s="2182"/>
      <c r="PQT72" s="2182"/>
      <c r="PQU72" s="2182"/>
      <c r="PQV72" s="2181"/>
      <c r="PQW72" s="2182"/>
      <c r="PQX72" s="2182"/>
      <c r="PQY72" s="2182"/>
      <c r="PQZ72" s="2182"/>
      <c r="PRA72" s="2182"/>
      <c r="PRB72" s="2181"/>
      <c r="PRC72" s="2182"/>
      <c r="PRD72" s="2182"/>
      <c r="PRE72" s="2182"/>
      <c r="PRF72" s="2182"/>
      <c r="PRG72" s="2182"/>
      <c r="PRH72" s="2181"/>
      <c r="PRI72" s="2182"/>
      <c r="PRJ72" s="2182"/>
      <c r="PRK72" s="2182"/>
      <c r="PRL72" s="2182"/>
      <c r="PRM72" s="2182"/>
      <c r="PRN72" s="2181"/>
      <c r="PRO72" s="2182"/>
      <c r="PRP72" s="2182"/>
      <c r="PRQ72" s="2182"/>
      <c r="PRR72" s="2182"/>
      <c r="PRS72" s="2182"/>
      <c r="PRT72" s="2181"/>
      <c r="PRU72" s="2182"/>
      <c r="PRV72" s="2182"/>
      <c r="PRW72" s="2182"/>
      <c r="PRX72" s="2182"/>
      <c r="PRY72" s="2182"/>
      <c r="PRZ72" s="2181"/>
      <c r="PSA72" s="2182"/>
      <c r="PSB72" s="2182"/>
      <c r="PSC72" s="2182"/>
      <c r="PSD72" s="2182"/>
      <c r="PSE72" s="2182"/>
      <c r="PSF72" s="2181"/>
      <c r="PSG72" s="2182"/>
      <c r="PSH72" s="2182"/>
      <c r="PSI72" s="2182"/>
      <c r="PSJ72" s="2182"/>
      <c r="PSK72" s="2182"/>
      <c r="PSL72" s="2181"/>
      <c r="PSM72" s="2182"/>
      <c r="PSN72" s="2182"/>
      <c r="PSO72" s="2182"/>
      <c r="PSP72" s="2182"/>
      <c r="PSQ72" s="2182"/>
      <c r="PSR72" s="2181"/>
      <c r="PSS72" s="2182"/>
      <c r="PST72" s="2182"/>
      <c r="PSU72" s="2182"/>
      <c r="PSV72" s="2182"/>
      <c r="PSW72" s="2182"/>
      <c r="PSX72" s="2181"/>
      <c r="PSY72" s="2182"/>
      <c r="PSZ72" s="2182"/>
      <c r="PTA72" s="2182"/>
      <c r="PTB72" s="2182"/>
      <c r="PTC72" s="2182"/>
      <c r="PTD72" s="2181"/>
      <c r="PTE72" s="2182"/>
      <c r="PTF72" s="2182"/>
      <c r="PTG72" s="2182"/>
      <c r="PTH72" s="2182"/>
      <c r="PTI72" s="2182"/>
      <c r="PTJ72" s="2181"/>
      <c r="PTK72" s="2182"/>
      <c r="PTL72" s="2182"/>
      <c r="PTM72" s="2182"/>
      <c r="PTN72" s="2182"/>
      <c r="PTO72" s="2182"/>
      <c r="PTP72" s="2181"/>
      <c r="PTQ72" s="2182"/>
      <c r="PTR72" s="2182"/>
      <c r="PTS72" s="2182"/>
      <c r="PTT72" s="2182"/>
      <c r="PTU72" s="2182"/>
      <c r="PTV72" s="2181"/>
      <c r="PTW72" s="2182"/>
      <c r="PTX72" s="2182"/>
      <c r="PTY72" s="2182"/>
      <c r="PTZ72" s="2182"/>
      <c r="PUA72" s="2182"/>
      <c r="PUB72" s="2181"/>
      <c r="PUC72" s="2182"/>
      <c r="PUD72" s="2182"/>
      <c r="PUE72" s="2182"/>
      <c r="PUF72" s="2182"/>
      <c r="PUG72" s="2182"/>
      <c r="PUH72" s="2181"/>
      <c r="PUI72" s="2182"/>
      <c r="PUJ72" s="2182"/>
      <c r="PUK72" s="2182"/>
      <c r="PUL72" s="2182"/>
      <c r="PUM72" s="2182"/>
      <c r="PUN72" s="2181"/>
      <c r="PUO72" s="2182"/>
      <c r="PUP72" s="2182"/>
      <c r="PUQ72" s="2182"/>
      <c r="PUR72" s="2182"/>
      <c r="PUS72" s="2182"/>
      <c r="PUT72" s="2181"/>
      <c r="PUU72" s="2182"/>
      <c r="PUV72" s="2182"/>
      <c r="PUW72" s="2182"/>
      <c r="PUX72" s="2182"/>
      <c r="PUY72" s="2182"/>
      <c r="PUZ72" s="2181"/>
      <c r="PVA72" s="2182"/>
      <c r="PVB72" s="2182"/>
      <c r="PVC72" s="2182"/>
      <c r="PVD72" s="2182"/>
      <c r="PVE72" s="2182"/>
      <c r="PVF72" s="2181"/>
      <c r="PVG72" s="2182"/>
      <c r="PVH72" s="2182"/>
      <c r="PVI72" s="2182"/>
      <c r="PVJ72" s="2182"/>
      <c r="PVK72" s="2182"/>
      <c r="PVL72" s="2181"/>
      <c r="PVM72" s="2182"/>
      <c r="PVN72" s="2182"/>
      <c r="PVO72" s="2182"/>
      <c r="PVP72" s="2182"/>
      <c r="PVQ72" s="2182"/>
      <c r="PVR72" s="2181"/>
      <c r="PVS72" s="2182"/>
      <c r="PVT72" s="2182"/>
      <c r="PVU72" s="2182"/>
      <c r="PVV72" s="2182"/>
      <c r="PVW72" s="2182"/>
      <c r="PVX72" s="2181"/>
      <c r="PVY72" s="2182"/>
      <c r="PVZ72" s="2182"/>
      <c r="PWA72" s="2182"/>
      <c r="PWB72" s="2182"/>
      <c r="PWC72" s="2182"/>
      <c r="PWD72" s="2181"/>
      <c r="PWE72" s="2182"/>
      <c r="PWF72" s="2182"/>
      <c r="PWG72" s="2182"/>
      <c r="PWH72" s="2182"/>
      <c r="PWI72" s="2182"/>
      <c r="PWJ72" s="2181"/>
      <c r="PWK72" s="2182"/>
      <c r="PWL72" s="2182"/>
      <c r="PWM72" s="2182"/>
      <c r="PWN72" s="2182"/>
      <c r="PWO72" s="2182"/>
      <c r="PWP72" s="2181"/>
      <c r="PWQ72" s="2182"/>
      <c r="PWR72" s="2182"/>
      <c r="PWS72" s="2182"/>
      <c r="PWT72" s="2182"/>
      <c r="PWU72" s="2182"/>
      <c r="PWV72" s="2181"/>
      <c r="PWW72" s="2182"/>
      <c r="PWX72" s="2182"/>
      <c r="PWY72" s="2182"/>
      <c r="PWZ72" s="2182"/>
      <c r="PXA72" s="2182"/>
      <c r="PXB72" s="2181"/>
      <c r="PXC72" s="2182"/>
      <c r="PXD72" s="2182"/>
      <c r="PXE72" s="2182"/>
      <c r="PXF72" s="2182"/>
      <c r="PXG72" s="2182"/>
      <c r="PXH72" s="2181"/>
      <c r="PXI72" s="2182"/>
      <c r="PXJ72" s="2182"/>
      <c r="PXK72" s="2182"/>
      <c r="PXL72" s="2182"/>
      <c r="PXM72" s="2182"/>
      <c r="PXN72" s="2181"/>
      <c r="PXO72" s="2182"/>
      <c r="PXP72" s="2182"/>
      <c r="PXQ72" s="2182"/>
      <c r="PXR72" s="2182"/>
      <c r="PXS72" s="2182"/>
      <c r="PXT72" s="2181"/>
      <c r="PXU72" s="2182"/>
      <c r="PXV72" s="2182"/>
      <c r="PXW72" s="2182"/>
      <c r="PXX72" s="2182"/>
      <c r="PXY72" s="2182"/>
      <c r="PXZ72" s="2181"/>
      <c r="PYA72" s="2182"/>
      <c r="PYB72" s="2182"/>
      <c r="PYC72" s="2182"/>
      <c r="PYD72" s="2182"/>
      <c r="PYE72" s="2182"/>
      <c r="PYF72" s="2181"/>
      <c r="PYG72" s="2182"/>
      <c r="PYH72" s="2182"/>
      <c r="PYI72" s="2182"/>
      <c r="PYJ72" s="2182"/>
      <c r="PYK72" s="2182"/>
      <c r="PYL72" s="2181"/>
      <c r="PYM72" s="2182"/>
      <c r="PYN72" s="2182"/>
      <c r="PYO72" s="2182"/>
      <c r="PYP72" s="2182"/>
      <c r="PYQ72" s="2182"/>
      <c r="PYR72" s="2181"/>
      <c r="PYS72" s="2182"/>
      <c r="PYT72" s="2182"/>
      <c r="PYU72" s="2182"/>
      <c r="PYV72" s="2182"/>
      <c r="PYW72" s="2182"/>
      <c r="PYX72" s="2181"/>
      <c r="PYY72" s="2182"/>
      <c r="PYZ72" s="2182"/>
      <c r="PZA72" s="2182"/>
      <c r="PZB72" s="2182"/>
      <c r="PZC72" s="2182"/>
      <c r="PZD72" s="2181"/>
      <c r="PZE72" s="2182"/>
      <c r="PZF72" s="2182"/>
      <c r="PZG72" s="2182"/>
      <c r="PZH72" s="2182"/>
      <c r="PZI72" s="2182"/>
      <c r="PZJ72" s="2181"/>
      <c r="PZK72" s="2182"/>
      <c r="PZL72" s="2182"/>
      <c r="PZM72" s="2182"/>
      <c r="PZN72" s="2182"/>
      <c r="PZO72" s="2182"/>
      <c r="PZP72" s="2181"/>
      <c r="PZQ72" s="2182"/>
      <c r="PZR72" s="2182"/>
      <c r="PZS72" s="2182"/>
      <c r="PZT72" s="2182"/>
      <c r="PZU72" s="2182"/>
      <c r="PZV72" s="2181"/>
      <c r="PZW72" s="2182"/>
      <c r="PZX72" s="2182"/>
      <c r="PZY72" s="2182"/>
      <c r="PZZ72" s="2182"/>
      <c r="QAA72" s="2182"/>
      <c r="QAB72" s="2181"/>
      <c r="QAC72" s="2182"/>
      <c r="QAD72" s="2182"/>
      <c r="QAE72" s="2182"/>
      <c r="QAF72" s="2182"/>
      <c r="QAG72" s="2182"/>
      <c r="QAH72" s="2181"/>
      <c r="QAI72" s="2182"/>
      <c r="QAJ72" s="2182"/>
      <c r="QAK72" s="2182"/>
      <c r="QAL72" s="2182"/>
      <c r="QAM72" s="2182"/>
      <c r="QAN72" s="2181"/>
      <c r="QAO72" s="2182"/>
      <c r="QAP72" s="2182"/>
      <c r="QAQ72" s="2182"/>
      <c r="QAR72" s="2182"/>
      <c r="QAS72" s="2182"/>
      <c r="QAT72" s="2181"/>
      <c r="QAU72" s="2182"/>
      <c r="QAV72" s="2182"/>
      <c r="QAW72" s="2182"/>
      <c r="QAX72" s="2182"/>
      <c r="QAY72" s="2182"/>
      <c r="QAZ72" s="2181"/>
      <c r="QBA72" s="2182"/>
      <c r="QBB72" s="2182"/>
      <c r="QBC72" s="2182"/>
      <c r="QBD72" s="2182"/>
      <c r="QBE72" s="2182"/>
      <c r="QBF72" s="2181"/>
      <c r="QBG72" s="2182"/>
      <c r="QBH72" s="2182"/>
      <c r="QBI72" s="2182"/>
      <c r="QBJ72" s="2182"/>
      <c r="QBK72" s="2182"/>
      <c r="QBL72" s="2181"/>
      <c r="QBM72" s="2182"/>
      <c r="QBN72" s="2182"/>
      <c r="QBO72" s="2182"/>
      <c r="QBP72" s="2182"/>
      <c r="QBQ72" s="2182"/>
      <c r="QBR72" s="2181"/>
      <c r="QBS72" s="2182"/>
      <c r="QBT72" s="2182"/>
      <c r="QBU72" s="2182"/>
      <c r="QBV72" s="2182"/>
      <c r="QBW72" s="2182"/>
      <c r="QBX72" s="2181"/>
      <c r="QBY72" s="2182"/>
      <c r="QBZ72" s="2182"/>
      <c r="QCA72" s="2182"/>
      <c r="QCB72" s="2182"/>
      <c r="QCC72" s="2182"/>
      <c r="QCD72" s="2181"/>
      <c r="QCE72" s="2182"/>
      <c r="QCF72" s="2182"/>
      <c r="QCG72" s="2182"/>
      <c r="QCH72" s="2182"/>
      <c r="QCI72" s="2182"/>
      <c r="QCJ72" s="2181"/>
      <c r="QCK72" s="2182"/>
      <c r="QCL72" s="2182"/>
      <c r="QCM72" s="2182"/>
      <c r="QCN72" s="2182"/>
      <c r="QCO72" s="2182"/>
      <c r="QCP72" s="2181"/>
      <c r="QCQ72" s="2182"/>
      <c r="QCR72" s="2182"/>
      <c r="QCS72" s="2182"/>
      <c r="QCT72" s="2182"/>
      <c r="QCU72" s="2182"/>
      <c r="QCV72" s="2181"/>
      <c r="QCW72" s="2182"/>
      <c r="QCX72" s="2182"/>
      <c r="QCY72" s="2182"/>
      <c r="QCZ72" s="2182"/>
      <c r="QDA72" s="2182"/>
      <c r="QDB72" s="2181"/>
      <c r="QDC72" s="2182"/>
      <c r="QDD72" s="2182"/>
      <c r="QDE72" s="2182"/>
      <c r="QDF72" s="2182"/>
      <c r="QDG72" s="2182"/>
      <c r="QDH72" s="2181"/>
      <c r="QDI72" s="2182"/>
      <c r="QDJ72" s="2182"/>
      <c r="QDK72" s="2182"/>
      <c r="QDL72" s="2182"/>
      <c r="QDM72" s="2182"/>
      <c r="QDN72" s="2181"/>
      <c r="QDO72" s="2182"/>
      <c r="QDP72" s="2182"/>
      <c r="QDQ72" s="2182"/>
      <c r="QDR72" s="2182"/>
      <c r="QDS72" s="2182"/>
      <c r="QDT72" s="2181"/>
      <c r="QDU72" s="2182"/>
      <c r="QDV72" s="2182"/>
      <c r="QDW72" s="2182"/>
      <c r="QDX72" s="2182"/>
      <c r="QDY72" s="2182"/>
      <c r="QDZ72" s="2181"/>
      <c r="QEA72" s="2182"/>
      <c r="QEB72" s="2182"/>
      <c r="QEC72" s="2182"/>
      <c r="QED72" s="2182"/>
      <c r="QEE72" s="2182"/>
      <c r="QEF72" s="2181"/>
      <c r="QEG72" s="2182"/>
      <c r="QEH72" s="2182"/>
      <c r="QEI72" s="2182"/>
      <c r="QEJ72" s="2182"/>
      <c r="QEK72" s="2182"/>
      <c r="QEL72" s="2181"/>
      <c r="QEM72" s="2182"/>
      <c r="QEN72" s="2182"/>
      <c r="QEO72" s="2182"/>
      <c r="QEP72" s="2182"/>
      <c r="QEQ72" s="2182"/>
      <c r="QER72" s="2181"/>
      <c r="QES72" s="2182"/>
      <c r="QET72" s="2182"/>
      <c r="QEU72" s="2182"/>
      <c r="QEV72" s="2182"/>
      <c r="QEW72" s="2182"/>
      <c r="QEX72" s="2181"/>
      <c r="QEY72" s="2182"/>
      <c r="QEZ72" s="2182"/>
      <c r="QFA72" s="2182"/>
      <c r="QFB72" s="2182"/>
      <c r="QFC72" s="2182"/>
      <c r="QFD72" s="2181"/>
      <c r="QFE72" s="2182"/>
      <c r="QFF72" s="2182"/>
      <c r="QFG72" s="2182"/>
      <c r="QFH72" s="2182"/>
      <c r="QFI72" s="2182"/>
      <c r="QFJ72" s="2181"/>
      <c r="QFK72" s="2182"/>
      <c r="QFL72" s="2182"/>
      <c r="QFM72" s="2182"/>
      <c r="QFN72" s="2182"/>
      <c r="QFO72" s="2182"/>
      <c r="QFP72" s="2181"/>
      <c r="QFQ72" s="2182"/>
      <c r="QFR72" s="2182"/>
      <c r="QFS72" s="2182"/>
      <c r="QFT72" s="2182"/>
      <c r="QFU72" s="2182"/>
      <c r="QFV72" s="2181"/>
      <c r="QFW72" s="2182"/>
      <c r="QFX72" s="2182"/>
      <c r="QFY72" s="2182"/>
      <c r="QFZ72" s="2182"/>
      <c r="QGA72" s="2182"/>
      <c r="QGB72" s="2181"/>
      <c r="QGC72" s="2182"/>
      <c r="QGD72" s="2182"/>
      <c r="QGE72" s="2182"/>
      <c r="QGF72" s="2182"/>
      <c r="QGG72" s="2182"/>
      <c r="QGH72" s="2181"/>
      <c r="QGI72" s="2182"/>
      <c r="QGJ72" s="2182"/>
      <c r="QGK72" s="2182"/>
      <c r="QGL72" s="2182"/>
      <c r="QGM72" s="2182"/>
      <c r="QGN72" s="2181"/>
      <c r="QGO72" s="2182"/>
      <c r="QGP72" s="2182"/>
      <c r="QGQ72" s="2182"/>
      <c r="QGR72" s="2182"/>
      <c r="QGS72" s="2182"/>
      <c r="QGT72" s="2181"/>
      <c r="QGU72" s="2182"/>
      <c r="QGV72" s="2182"/>
      <c r="QGW72" s="2182"/>
      <c r="QGX72" s="2182"/>
      <c r="QGY72" s="2182"/>
      <c r="QGZ72" s="2181"/>
      <c r="QHA72" s="2182"/>
      <c r="QHB72" s="2182"/>
      <c r="QHC72" s="2182"/>
      <c r="QHD72" s="2182"/>
      <c r="QHE72" s="2182"/>
      <c r="QHF72" s="2181"/>
      <c r="QHG72" s="2182"/>
      <c r="QHH72" s="2182"/>
      <c r="QHI72" s="2182"/>
      <c r="QHJ72" s="2182"/>
      <c r="QHK72" s="2182"/>
      <c r="QHL72" s="2181"/>
      <c r="QHM72" s="2182"/>
      <c r="QHN72" s="2182"/>
      <c r="QHO72" s="2182"/>
      <c r="QHP72" s="2182"/>
      <c r="QHQ72" s="2182"/>
      <c r="QHR72" s="2181"/>
      <c r="QHS72" s="2182"/>
      <c r="QHT72" s="2182"/>
      <c r="QHU72" s="2182"/>
      <c r="QHV72" s="2182"/>
      <c r="QHW72" s="2182"/>
      <c r="QHX72" s="2181"/>
      <c r="QHY72" s="2182"/>
      <c r="QHZ72" s="2182"/>
      <c r="QIA72" s="2182"/>
      <c r="QIB72" s="2182"/>
      <c r="QIC72" s="2182"/>
      <c r="QID72" s="2181"/>
      <c r="QIE72" s="2182"/>
      <c r="QIF72" s="2182"/>
      <c r="QIG72" s="2182"/>
      <c r="QIH72" s="2182"/>
      <c r="QII72" s="2182"/>
      <c r="QIJ72" s="2181"/>
      <c r="QIK72" s="2182"/>
      <c r="QIL72" s="2182"/>
      <c r="QIM72" s="2182"/>
      <c r="QIN72" s="2182"/>
      <c r="QIO72" s="2182"/>
      <c r="QIP72" s="2181"/>
      <c r="QIQ72" s="2182"/>
      <c r="QIR72" s="2182"/>
      <c r="QIS72" s="2182"/>
      <c r="QIT72" s="2182"/>
      <c r="QIU72" s="2182"/>
      <c r="QIV72" s="2181"/>
      <c r="QIW72" s="2182"/>
      <c r="QIX72" s="2182"/>
      <c r="QIY72" s="2182"/>
      <c r="QIZ72" s="2182"/>
      <c r="QJA72" s="2182"/>
      <c r="QJB72" s="2181"/>
      <c r="QJC72" s="2182"/>
      <c r="QJD72" s="2182"/>
      <c r="QJE72" s="2182"/>
      <c r="QJF72" s="2182"/>
      <c r="QJG72" s="2182"/>
      <c r="QJH72" s="2181"/>
      <c r="QJI72" s="2182"/>
      <c r="QJJ72" s="2182"/>
      <c r="QJK72" s="2182"/>
      <c r="QJL72" s="2182"/>
      <c r="QJM72" s="2182"/>
      <c r="QJN72" s="2181"/>
      <c r="QJO72" s="2182"/>
      <c r="QJP72" s="2182"/>
      <c r="QJQ72" s="2182"/>
      <c r="QJR72" s="2182"/>
      <c r="QJS72" s="2182"/>
      <c r="QJT72" s="2181"/>
      <c r="QJU72" s="2182"/>
      <c r="QJV72" s="2182"/>
      <c r="QJW72" s="2182"/>
      <c r="QJX72" s="2182"/>
      <c r="QJY72" s="2182"/>
      <c r="QJZ72" s="2181"/>
      <c r="QKA72" s="2182"/>
      <c r="QKB72" s="2182"/>
      <c r="QKC72" s="2182"/>
      <c r="QKD72" s="2182"/>
      <c r="QKE72" s="2182"/>
      <c r="QKF72" s="2181"/>
      <c r="QKG72" s="2182"/>
      <c r="QKH72" s="2182"/>
      <c r="QKI72" s="2182"/>
      <c r="QKJ72" s="2182"/>
      <c r="QKK72" s="2182"/>
      <c r="QKL72" s="2181"/>
      <c r="QKM72" s="2182"/>
      <c r="QKN72" s="2182"/>
      <c r="QKO72" s="2182"/>
      <c r="QKP72" s="2182"/>
      <c r="QKQ72" s="2182"/>
      <c r="QKR72" s="2181"/>
      <c r="QKS72" s="2182"/>
      <c r="QKT72" s="2182"/>
      <c r="QKU72" s="2182"/>
      <c r="QKV72" s="2182"/>
      <c r="QKW72" s="2182"/>
      <c r="QKX72" s="2181"/>
      <c r="QKY72" s="2182"/>
      <c r="QKZ72" s="2182"/>
      <c r="QLA72" s="2182"/>
      <c r="QLB72" s="2182"/>
      <c r="QLC72" s="2182"/>
      <c r="QLD72" s="2181"/>
      <c r="QLE72" s="2182"/>
      <c r="QLF72" s="2182"/>
      <c r="QLG72" s="2182"/>
      <c r="QLH72" s="2182"/>
      <c r="QLI72" s="2182"/>
      <c r="QLJ72" s="2181"/>
      <c r="QLK72" s="2182"/>
      <c r="QLL72" s="2182"/>
      <c r="QLM72" s="2182"/>
      <c r="QLN72" s="2182"/>
      <c r="QLO72" s="2182"/>
      <c r="QLP72" s="2181"/>
      <c r="QLQ72" s="2182"/>
      <c r="QLR72" s="2182"/>
      <c r="QLS72" s="2182"/>
      <c r="QLT72" s="2182"/>
      <c r="QLU72" s="2182"/>
      <c r="QLV72" s="2181"/>
      <c r="QLW72" s="2182"/>
      <c r="QLX72" s="2182"/>
      <c r="QLY72" s="2182"/>
      <c r="QLZ72" s="2182"/>
      <c r="QMA72" s="2182"/>
      <c r="QMB72" s="2181"/>
      <c r="QMC72" s="2182"/>
      <c r="QMD72" s="2182"/>
      <c r="QME72" s="2182"/>
      <c r="QMF72" s="2182"/>
      <c r="QMG72" s="2182"/>
      <c r="QMH72" s="2181"/>
      <c r="QMI72" s="2182"/>
      <c r="QMJ72" s="2182"/>
      <c r="QMK72" s="2182"/>
      <c r="QML72" s="2182"/>
      <c r="QMM72" s="2182"/>
      <c r="QMN72" s="2181"/>
      <c r="QMO72" s="2182"/>
      <c r="QMP72" s="2182"/>
      <c r="QMQ72" s="2182"/>
      <c r="QMR72" s="2182"/>
      <c r="QMS72" s="2182"/>
      <c r="QMT72" s="2181"/>
      <c r="QMU72" s="2182"/>
      <c r="QMV72" s="2182"/>
      <c r="QMW72" s="2182"/>
      <c r="QMX72" s="2182"/>
      <c r="QMY72" s="2182"/>
      <c r="QMZ72" s="2181"/>
      <c r="QNA72" s="2182"/>
      <c r="QNB72" s="2182"/>
      <c r="QNC72" s="2182"/>
      <c r="QND72" s="2182"/>
      <c r="QNE72" s="2182"/>
      <c r="QNF72" s="2181"/>
      <c r="QNG72" s="2182"/>
      <c r="QNH72" s="2182"/>
      <c r="QNI72" s="2182"/>
      <c r="QNJ72" s="2182"/>
      <c r="QNK72" s="2182"/>
      <c r="QNL72" s="2181"/>
      <c r="QNM72" s="2182"/>
      <c r="QNN72" s="2182"/>
      <c r="QNO72" s="2182"/>
      <c r="QNP72" s="2182"/>
      <c r="QNQ72" s="2182"/>
      <c r="QNR72" s="2181"/>
      <c r="QNS72" s="2182"/>
      <c r="QNT72" s="2182"/>
      <c r="QNU72" s="2182"/>
      <c r="QNV72" s="2182"/>
      <c r="QNW72" s="2182"/>
      <c r="QNX72" s="2181"/>
      <c r="QNY72" s="2182"/>
      <c r="QNZ72" s="2182"/>
      <c r="QOA72" s="2182"/>
      <c r="QOB72" s="2182"/>
      <c r="QOC72" s="2182"/>
      <c r="QOD72" s="2181"/>
      <c r="QOE72" s="2182"/>
      <c r="QOF72" s="2182"/>
      <c r="QOG72" s="2182"/>
      <c r="QOH72" s="2182"/>
      <c r="QOI72" s="2182"/>
      <c r="QOJ72" s="2181"/>
      <c r="QOK72" s="2182"/>
      <c r="QOL72" s="2182"/>
      <c r="QOM72" s="2182"/>
      <c r="QON72" s="2182"/>
      <c r="QOO72" s="2182"/>
      <c r="QOP72" s="2181"/>
      <c r="QOQ72" s="2182"/>
      <c r="QOR72" s="2182"/>
      <c r="QOS72" s="2182"/>
      <c r="QOT72" s="2182"/>
      <c r="QOU72" s="2182"/>
      <c r="QOV72" s="2181"/>
      <c r="QOW72" s="2182"/>
      <c r="QOX72" s="2182"/>
      <c r="QOY72" s="2182"/>
      <c r="QOZ72" s="2182"/>
      <c r="QPA72" s="2182"/>
      <c r="QPB72" s="2181"/>
      <c r="QPC72" s="2182"/>
      <c r="QPD72" s="2182"/>
      <c r="QPE72" s="2182"/>
      <c r="QPF72" s="2182"/>
      <c r="QPG72" s="2182"/>
      <c r="QPH72" s="2181"/>
      <c r="QPI72" s="2182"/>
      <c r="QPJ72" s="2182"/>
      <c r="QPK72" s="2182"/>
      <c r="QPL72" s="2182"/>
      <c r="QPM72" s="2182"/>
      <c r="QPN72" s="2181"/>
      <c r="QPO72" s="2182"/>
      <c r="QPP72" s="2182"/>
      <c r="QPQ72" s="2182"/>
      <c r="QPR72" s="2182"/>
      <c r="QPS72" s="2182"/>
      <c r="QPT72" s="2181"/>
      <c r="QPU72" s="2182"/>
      <c r="QPV72" s="2182"/>
      <c r="QPW72" s="2182"/>
      <c r="QPX72" s="2182"/>
      <c r="QPY72" s="2182"/>
      <c r="QPZ72" s="2181"/>
      <c r="QQA72" s="2182"/>
      <c r="QQB72" s="2182"/>
      <c r="QQC72" s="2182"/>
      <c r="QQD72" s="2182"/>
      <c r="QQE72" s="2182"/>
      <c r="QQF72" s="2181"/>
      <c r="QQG72" s="2182"/>
      <c r="QQH72" s="2182"/>
      <c r="QQI72" s="2182"/>
      <c r="QQJ72" s="2182"/>
      <c r="QQK72" s="2182"/>
      <c r="QQL72" s="2181"/>
      <c r="QQM72" s="2182"/>
      <c r="QQN72" s="2182"/>
      <c r="QQO72" s="2182"/>
      <c r="QQP72" s="2182"/>
      <c r="QQQ72" s="2182"/>
      <c r="QQR72" s="2181"/>
      <c r="QQS72" s="2182"/>
      <c r="QQT72" s="2182"/>
      <c r="QQU72" s="2182"/>
      <c r="QQV72" s="2182"/>
      <c r="QQW72" s="2182"/>
      <c r="QQX72" s="2181"/>
      <c r="QQY72" s="2182"/>
      <c r="QQZ72" s="2182"/>
      <c r="QRA72" s="2182"/>
      <c r="QRB72" s="2182"/>
      <c r="QRC72" s="2182"/>
      <c r="QRD72" s="2181"/>
      <c r="QRE72" s="2182"/>
      <c r="QRF72" s="2182"/>
      <c r="QRG72" s="2182"/>
      <c r="QRH72" s="2182"/>
      <c r="QRI72" s="2182"/>
      <c r="QRJ72" s="2181"/>
      <c r="QRK72" s="2182"/>
      <c r="QRL72" s="2182"/>
      <c r="QRM72" s="2182"/>
      <c r="QRN72" s="2182"/>
      <c r="QRO72" s="2182"/>
      <c r="QRP72" s="2181"/>
      <c r="QRQ72" s="2182"/>
      <c r="QRR72" s="2182"/>
      <c r="QRS72" s="2182"/>
      <c r="QRT72" s="2182"/>
      <c r="QRU72" s="2182"/>
      <c r="QRV72" s="2181"/>
      <c r="QRW72" s="2182"/>
      <c r="QRX72" s="2182"/>
      <c r="QRY72" s="2182"/>
      <c r="QRZ72" s="2182"/>
      <c r="QSA72" s="2182"/>
      <c r="QSB72" s="2181"/>
      <c r="QSC72" s="2182"/>
      <c r="QSD72" s="2182"/>
      <c r="QSE72" s="2182"/>
      <c r="QSF72" s="2182"/>
      <c r="QSG72" s="2182"/>
      <c r="QSH72" s="2181"/>
      <c r="QSI72" s="2182"/>
      <c r="QSJ72" s="2182"/>
      <c r="QSK72" s="2182"/>
      <c r="QSL72" s="2182"/>
      <c r="QSM72" s="2182"/>
      <c r="QSN72" s="2181"/>
      <c r="QSO72" s="2182"/>
      <c r="QSP72" s="2182"/>
      <c r="QSQ72" s="2182"/>
      <c r="QSR72" s="2182"/>
      <c r="QSS72" s="2182"/>
      <c r="QST72" s="2181"/>
      <c r="QSU72" s="2182"/>
      <c r="QSV72" s="2182"/>
      <c r="QSW72" s="2182"/>
      <c r="QSX72" s="2182"/>
      <c r="QSY72" s="2182"/>
      <c r="QSZ72" s="2181"/>
      <c r="QTA72" s="2182"/>
      <c r="QTB72" s="2182"/>
      <c r="QTC72" s="2182"/>
      <c r="QTD72" s="2182"/>
      <c r="QTE72" s="2182"/>
      <c r="QTF72" s="2181"/>
      <c r="QTG72" s="2182"/>
      <c r="QTH72" s="2182"/>
      <c r="QTI72" s="2182"/>
      <c r="QTJ72" s="2182"/>
      <c r="QTK72" s="2182"/>
      <c r="QTL72" s="2181"/>
      <c r="QTM72" s="2182"/>
      <c r="QTN72" s="2182"/>
      <c r="QTO72" s="2182"/>
      <c r="QTP72" s="2182"/>
      <c r="QTQ72" s="2182"/>
      <c r="QTR72" s="2181"/>
      <c r="QTS72" s="2182"/>
      <c r="QTT72" s="2182"/>
      <c r="QTU72" s="2182"/>
      <c r="QTV72" s="2182"/>
      <c r="QTW72" s="2182"/>
      <c r="QTX72" s="2181"/>
      <c r="QTY72" s="2182"/>
      <c r="QTZ72" s="2182"/>
      <c r="QUA72" s="2182"/>
      <c r="QUB72" s="2182"/>
      <c r="QUC72" s="2182"/>
      <c r="QUD72" s="2181"/>
      <c r="QUE72" s="2182"/>
      <c r="QUF72" s="2182"/>
      <c r="QUG72" s="2182"/>
      <c r="QUH72" s="2182"/>
      <c r="QUI72" s="2182"/>
      <c r="QUJ72" s="2181"/>
      <c r="QUK72" s="2182"/>
      <c r="QUL72" s="2182"/>
      <c r="QUM72" s="2182"/>
      <c r="QUN72" s="2182"/>
      <c r="QUO72" s="2182"/>
      <c r="QUP72" s="2181"/>
      <c r="QUQ72" s="2182"/>
      <c r="QUR72" s="2182"/>
      <c r="QUS72" s="2182"/>
      <c r="QUT72" s="2182"/>
      <c r="QUU72" s="2182"/>
      <c r="QUV72" s="2181"/>
      <c r="QUW72" s="2182"/>
      <c r="QUX72" s="2182"/>
      <c r="QUY72" s="2182"/>
      <c r="QUZ72" s="2182"/>
      <c r="QVA72" s="2182"/>
      <c r="QVB72" s="2181"/>
      <c r="QVC72" s="2182"/>
      <c r="QVD72" s="2182"/>
      <c r="QVE72" s="2182"/>
      <c r="QVF72" s="2182"/>
      <c r="QVG72" s="2182"/>
      <c r="QVH72" s="2181"/>
      <c r="QVI72" s="2182"/>
      <c r="QVJ72" s="2182"/>
      <c r="QVK72" s="2182"/>
      <c r="QVL72" s="2182"/>
      <c r="QVM72" s="2182"/>
      <c r="QVN72" s="2181"/>
      <c r="QVO72" s="2182"/>
      <c r="QVP72" s="2182"/>
      <c r="QVQ72" s="2182"/>
      <c r="QVR72" s="2182"/>
      <c r="QVS72" s="2182"/>
      <c r="QVT72" s="2181"/>
      <c r="QVU72" s="2182"/>
      <c r="QVV72" s="2182"/>
      <c r="QVW72" s="2182"/>
      <c r="QVX72" s="2182"/>
      <c r="QVY72" s="2182"/>
      <c r="QVZ72" s="2181"/>
      <c r="QWA72" s="2182"/>
      <c r="QWB72" s="2182"/>
      <c r="QWC72" s="2182"/>
      <c r="QWD72" s="2182"/>
      <c r="QWE72" s="2182"/>
      <c r="QWF72" s="2181"/>
      <c r="QWG72" s="2182"/>
      <c r="QWH72" s="2182"/>
      <c r="QWI72" s="2182"/>
      <c r="QWJ72" s="2182"/>
      <c r="QWK72" s="2182"/>
      <c r="QWL72" s="2181"/>
      <c r="QWM72" s="2182"/>
      <c r="QWN72" s="2182"/>
      <c r="QWO72" s="2182"/>
      <c r="QWP72" s="2182"/>
      <c r="QWQ72" s="2182"/>
      <c r="QWR72" s="2181"/>
      <c r="QWS72" s="2182"/>
      <c r="QWT72" s="2182"/>
      <c r="QWU72" s="2182"/>
      <c r="QWV72" s="2182"/>
      <c r="QWW72" s="2182"/>
      <c r="QWX72" s="2181"/>
      <c r="QWY72" s="2182"/>
      <c r="QWZ72" s="2182"/>
      <c r="QXA72" s="2182"/>
      <c r="QXB72" s="2182"/>
      <c r="QXC72" s="2182"/>
      <c r="QXD72" s="2181"/>
      <c r="QXE72" s="2182"/>
      <c r="QXF72" s="2182"/>
      <c r="QXG72" s="2182"/>
      <c r="QXH72" s="2182"/>
      <c r="QXI72" s="2182"/>
      <c r="QXJ72" s="2181"/>
      <c r="QXK72" s="2182"/>
      <c r="QXL72" s="2182"/>
      <c r="QXM72" s="2182"/>
      <c r="QXN72" s="2182"/>
      <c r="QXO72" s="2182"/>
      <c r="QXP72" s="2181"/>
      <c r="QXQ72" s="2182"/>
      <c r="QXR72" s="2182"/>
      <c r="QXS72" s="2182"/>
      <c r="QXT72" s="2182"/>
      <c r="QXU72" s="2182"/>
      <c r="QXV72" s="2181"/>
      <c r="QXW72" s="2182"/>
      <c r="QXX72" s="2182"/>
      <c r="QXY72" s="2182"/>
      <c r="QXZ72" s="2182"/>
      <c r="QYA72" s="2182"/>
      <c r="QYB72" s="2181"/>
      <c r="QYC72" s="2182"/>
      <c r="QYD72" s="2182"/>
      <c r="QYE72" s="2182"/>
      <c r="QYF72" s="2182"/>
      <c r="QYG72" s="2182"/>
      <c r="QYH72" s="2181"/>
      <c r="QYI72" s="2182"/>
      <c r="QYJ72" s="2182"/>
      <c r="QYK72" s="2182"/>
      <c r="QYL72" s="2182"/>
      <c r="QYM72" s="2182"/>
      <c r="QYN72" s="2181"/>
      <c r="QYO72" s="2182"/>
      <c r="QYP72" s="2182"/>
      <c r="QYQ72" s="2182"/>
      <c r="QYR72" s="2182"/>
      <c r="QYS72" s="2182"/>
      <c r="QYT72" s="2181"/>
      <c r="QYU72" s="2182"/>
      <c r="QYV72" s="2182"/>
      <c r="QYW72" s="2182"/>
      <c r="QYX72" s="2182"/>
      <c r="QYY72" s="2182"/>
      <c r="QYZ72" s="2181"/>
      <c r="QZA72" s="2182"/>
      <c r="QZB72" s="2182"/>
      <c r="QZC72" s="2182"/>
      <c r="QZD72" s="2182"/>
      <c r="QZE72" s="2182"/>
      <c r="QZF72" s="2181"/>
      <c r="QZG72" s="2182"/>
      <c r="QZH72" s="2182"/>
      <c r="QZI72" s="2182"/>
      <c r="QZJ72" s="2182"/>
      <c r="QZK72" s="2182"/>
      <c r="QZL72" s="2181"/>
      <c r="QZM72" s="2182"/>
      <c r="QZN72" s="2182"/>
      <c r="QZO72" s="2182"/>
      <c r="QZP72" s="2182"/>
      <c r="QZQ72" s="2182"/>
      <c r="QZR72" s="2181"/>
      <c r="QZS72" s="2182"/>
      <c r="QZT72" s="2182"/>
      <c r="QZU72" s="2182"/>
      <c r="QZV72" s="2182"/>
      <c r="QZW72" s="2182"/>
      <c r="QZX72" s="2181"/>
      <c r="QZY72" s="2182"/>
      <c r="QZZ72" s="2182"/>
      <c r="RAA72" s="2182"/>
      <c r="RAB72" s="2182"/>
      <c r="RAC72" s="2182"/>
      <c r="RAD72" s="2181"/>
      <c r="RAE72" s="2182"/>
      <c r="RAF72" s="2182"/>
      <c r="RAG72" s="2182"/>
      <c r="RAH72" s="2182"/>
      <c r="RAI72" s="2182"/>
      <c r="RAJ72" s="2181"/>
      <c r="RAK72" s="2182"/>
      <c r="RAL72" s="2182"/>
      <c r="RAM72" s="2182"/>
      <c r="RAN72" s="2182"/>
      <c r="RAO72" s="2182"/>
      <c r="RAP72" s="2181"/>
      <c r="RAQ72" s="2182"/>
      <c r="RAR72" s="2182"/>
      <c r="RAS72" s="2182"/>
      <c r="RAT72" s="2182"/>
      <c r="RAU72" s="2182"/>
      <c r="RAV72" s="2181"/>
      <c r="RAW72" s="2182"/>
      <c r="RAX72" s="2182"/>
      <c r="RAY72" s="2182"/>
      <c r="RAZ72" s="2182"/>
      <c r="RBA72" s="2182"/>
      <c r="RBB72" s="2181"/>
      <c r="RBC72" s="2182"/>
      <c r="RBD72" s="2182"/>
      <c r="RBE72" s="2182"/>
      <c r="RBF72" s="2182"/>
      <c r="RBG72" s="2182"/>
      <c r="RBH72" s="2181"/>
      <c r="RBI72" s="2182"/>
      <c r="RBJ72" s="2182"/>
      <c r="RBK72" s="2182"/>
      <c r="RBL72" s="2182"/>
      <c r="RBM72" s="2182"/>
      <c r="RBN72" s="2181"/>
      <c r="RBO72" s="2182"/>
      <c r="RBP72" s="2182"/>
      <c r="RBQ72" s="2182"/>
      <c r="RBR72" s="2182"/>
      <c r="RBS72" s="2182"/>
      <c r="RBT72" s="2181"/>
      <c r="RBU72" s="2182"/>
      <c r="RBV72" s="2182"/>
      <c r="RBW72" s="2182"/>
      <c r="RBX72" s="2182"/>
      <c r="RBY72" s="2182"/>
      <c r="RBZ72" s="2181"/>
      <c r="RCA72" s="2182"/>
      <c r="RCB72" s="2182"/>
      <c r="RCC72" s="2182"/>
      <c r="RCD72" s="2182"/>
      <c r="RCE72" s="2182"/>
      <c r="RCF72" s="2181"/>
      <c r="RCG72" s="2182"/>
      <c r="RCH72" s="2182"/>
      <c r="RCI72" s="2182"/>
      <c r="RCJ72" s="2182"/>
      <c r="RCK72" s="2182"/>
      <c r="RCL72" s="2181"/>
      <c r="RCM72" s="2182"/>
      <c r="RCN72" s="2182"/>
      <c r="RCO72" s="2182"/>
      <c r="RCP72" s="2182"/>
      <c r="RCQ72" s="2182"/>
      <c r="RCR72" s="2181"/>
      <c r="RCS72" s="2182"/>
      <c r="RCT72" s="2182"/>
      <c r="RCU72" s="2182"/>
      <c r="RCV72" s="2182"/>
      <c r="RCW72" s="2182"/>
      <c r="RCX72" s="2181"/>
      <c r="RCY72" s="2182"/>
      <c r="RCZ72" s="2182"/>
      <c r="RDA72" s="2182"/>
      <c r="RDB72" s="2182"/>
      <c r="RDC72" s="2182"/>
      <c r="RDD72" s="2181"/>
      <c r="RDE72" s="2182"/>
      <c r="RDF72" s="2182"/>
      <c r="RDG72" s="2182"/>
      <c r="RDH72" s="2182"/>
      <c r="RDI72" s="2182"/>
      <c r="RDJ72" s="2181"/>
      <c r="RDK72" s="2182"/>
      <c r="RDL72" s="2182"/>
      <c r="RDM72" s="2182"/>
      <c r="RDN72" s="2182"/>
      <c r="RDO72" s="2182"/>
      <c r="RDP72" s="2181"/>
      <c r="RDQ72" s="2182"/>
      <c r="RDR72" s="2182"/>
      <c r="RDS72" s="2182"/>
      <c r="RDT72" s="2182"/>
      <c r="RDU72" s="2182"/>
      <c r="RDV72" s="2181"/>
      <c r="RDW72" s="2182"/>
      <c r="RDX72" s="2182"/>
      <c r="RDY72" s="2182"/>
      <c r="RDZ72" s="2182"/>
      <c r="REA72" s="2182"/>
      <c r="REB72" s="2181"/>
      <c r="REC72" s="2182"/>
      <c r="RED72" s="2182"/>
      <c r="REE72" s="2182"/>
      <c r="REF72" s="2182"/>
      <c r="REG72" s="2182"/>
      <c r="REH72" s="2181"/>
      <c r="REI72" s="2182"/>
      <c r="REJ72" s="2182"/>
      <c r="REK72" s="2182"/>
      <c r="REL72" s="2182"/>
      <c r="REM72" s="2182"/>
      <c r="REN72" s="2181"/>
      <c r="REO72" s="2182"/>
      <c r="REP72" s="2182"/>
      <c r="REQ72" s="2182"/>
      <c r="RER72" s="2182"/>
      <c r="RES72" s="2182"/>
      <c r="RET72" s="2181"/>
      <c r="REU72" s="2182"/>
      <c r="REV72" s="2182"/>
      <c r="REW72" s="2182"/>
      <c r="REX72" s="2182"/>
      <c r="REY72" s="2182"/>
      <c r="REZ72" s="2181"/>
      <c r="RFA72" s="2182"/>
      <c r="RFB72" s="2182"/>
      <c r="RFC72" s="2182"/>
      <c r="RFD72" s="2182"/>
      <c r="RFE72" s="2182"/>
      <c r="RFF72" s="2181"/>
      <c r="RFG72" s="2182"/>
      <c r="RFH72" s="2182"/>
      <c r="RFI72" s="2182"/>
      <c r="RFJ72" s="2182"/>
      <c r="RFK72" s="2182"/>
      <c r="RFL72" s="2181"/>
      <c r="RFM72" s="2182"/>
      <c r="RFN72" s="2182"/>
      <c r="RFO72" s="2182"/>
      <c r="RFP72" s="2182"/>
      <c r="RFQ72" s="2182"/>
      <c r="RFR72" s="2181"/>
      <c r="RFS72" s="2182"/>
      <c r="RFT72" s="2182"/>
      <c r="RFU72" s="2182"/>
      <c r="RFV72" s="2182"/>
      <c r="RFW72" s="2182"/>
      <c r="RFX72" s="2181"/>
      <c r="RFY72" s="2182"/>
      <c r="RFZ72" s="2182"/>
      <c r="RGA72" s="2182"/>
      <c r="RGB72" s="2182"/>
      <c r="RGC72" s="2182"/>
      <c r="RGD72" s="2181"/>
      <c r="RGE72" s="2182"/>
      <c r="RGF72" s="2182"/>
      <c r="RGG72" s="2182"/>
      <c r="RGH72" s="2182"/>
      <c r="RGI72" s="2182"/>
      <c r="RGJ72" s="2181"/>
      <c r="RGK72" s="2182"/>
      <c r="RGL72" s="2182"/>
      <c r="RGM72" s="2182"/>
      <c r="RGN72" s="2182"/>
      <c r="RGO72" s="2182"/>
      <c r="RGP72" s="2181"/>
      <c r="RGQ72" s="2182"/>
      <c r="RGR72" s="2182"/>
      <c r="RGS72" s="2182"/>
      <c r="RGT72" s="2182"/>
      <c r="RGU72" s="2182"/>
      <c r="RGV72" s="2181"/>
      <c r="RGW72" s="2182"/>
      <c r="RGX72" s="2182"/>
      <c r="RGY72" s="2182"/>
      <c r="RGZ72" s="2182"/>
      <c r="RHA72" s="2182"/>
      <c r="RHB72" s="2181"/>
      <c r="RHC72" s="2182"/>
      <c r="RHD72" s="2182"/>
      <c r="RHE72" s="2182"/>
      <c r="RHF72" s="2182"/>
      <c r="RHG72" s="2182"/>
      <c r="RHH72" s="2181"/>
      <c r="RHI72" s="2182"/>
      <c r="RHJ72" s="2182"/>
      <c r="RHK72" s="2182"/>
      <c r="RHL72" s="2182"/>
      <c r="RHM72" s="2182"/>
      <c r="RHN72" s="2181"/>
      <c r="RHO72" s="2182"/>
      <c r="RHP72" s="2182"/>
      <c r="RHQ72" s="2182"/>
      <c r="RHR72" s="2182"/>
      <c r="RHS72" s="2182"/>
      <c r="RHT72" s="2181"/>
      <c r="RHU72" s="2182"/>
      <c r="RHV72" s="2182"/>
      <c r="RHW72" s="2182"/>
      <c r="RHX72" s="2182"/>
      <c r="RHY72" s="2182"/>
      <c r="RHZ72" s="2181"/>
      <c r="RIA72" s="2182"/>
      <c r="RIB72" s="2182"/>
      <c r="RIC72" s="2182"/>
      <c r="RID72" s="2182"/>
      <c r="RIE72" s="2182"/>
      <c r="RIF72" s="2181"/>
      <c r="RIG72" s="2182"/>
      <c r="RIH72" s="2182"/>
      <c r="RII72" s="2182"/>
      <c r="RIJ72" s="2182"/>
      <c r="RIK72" s="2182"/>
      <c r="RIL72" s="2181"/>
      <c r="RIM72" s="2182"/>
      <c r="RIN72" s="2182"/>
      <c r="RIO72" s="2182"/>
      <c r="RIP72" s="2182"/>
      <c r="RIQ72" s="2182"/>
      <c r="RIR72" s="2181"/>
      <c r="RIS72" s="2182"/>
      <c r="RIT72" s="2182"/>
      <c r="RIU72" s="2182"/>
      <c r="RIV72" s="2182"/>
      <c r="RIW72" s="2182"/>
      <c r="RIX72" s="2181"/>
      <c r="RIY72" s="2182"/>
      <c r="RIZ72" s="2182"/>
      <c r="RJA72" s="2182"/>
      <c r="RJB72" s="2182"/>
      <c r="RJC72" s="2182"/>
      <c r="RJD72" s="2181"/>
      <c r="RJE72" s="2182"/>
      <c r="RJF72" s="2182"/>
      <c r="RJG72" s="2182"/>
      <c r="RJH72" s="2182"/>
      <c r="RJI72" s="2182"/>
      <c r="RJJ72" s="2181"/>
      <c r="RJK72" s="2182"/>
      <c r="RJL72" s="2182"/>
      <c r="RJM72" s="2182"/>
      <c r="RJN72" s="2182"/>
      <c r="RJO72" s="2182"/>
      <c r="RJP72" s="2181"/>
      <c r="RJQ72" s="2182"/>
      <c r="RJR72" s="2182"/>
      <c r="RJS72" s="2182"/>
      <c r="RJT72" s="2182"/>
      <c r="RJU72" s="2182"/>
      <c r="RJV72" s="2181"/>
      <c r="RJW72" s="2182"/>
      <c r="RJX72" s="2182"/>
      <c r="RJY72" s="2182"/>
      <c r="RJZ72" s="2182"/>
      <c r="RKA72" s="2182"/>
      <c r="RKB72" s="2181"/>
      <c r="RKC72" s="2182"/>
      <c r="RKD72" s="2182"/>
      <c r="RKE72" s="2182"/>
      <c r="RKF72" s="2182"/>
      <c r="RKG72" s="2182"/>
      <c r="RKH72" s="2181"/>
      <c r="RKI72" s="2182"/>
      <c r="RKJ72" s="2182"/>
      <c r="RKK72" s="2182"/>
      <c r="RKL72" s="2182"/>
      <c r="RKM72" s="2182"/>
      <c r="RKN72" s="2181"/>
      <c r="RKO72" s="2182"/>
      <c r="RKP72" s="2182"/>
      <c r="RKQ72" s="2182"/>
      <c r="RKR72" s="2182"/>
      <c r="RKS72" s="2182"/>
      <c r="RKT72" s="2181"/>
      <c r="RKU72" s="2182"/>
      <c r="RKV72" s="2182"/>
      <c r="RKW72" s="2182"/>
      <c r="RKX72" s="2182"/>
      <c r="RKY72" s="2182"/>
      <c r="RKZ72" s="2181"/>
      <c r="RLA72" s="2182"/>
      <c r="RLB72" s="2182"/>
      <c r="RLC72" s="2182"/>
      <c r="RLD72" s="2182"/>
      <c r="RLE72" s="2182"/>
      <c r="RLF72" s="2181"/>
      <c r="RLG72" s="2182"/>
      <c r="RLH72" s="2182"/>
      <c r="RLI72" s="2182"/>
      <c r="RLJ72" s="2182"/>
      <c r="RLK72" s="2182"/>
      <c r="RLL72" s="2181"/>
      <c r="RLM72" s="2182"/>
      <c r="RLN72" s="2182"/>
      <c r="RLO72" s="2182"/>
      <c r="RLP72" s="2182"/>
      <c r="RLQ72" s="2182"/>
      <c r="RLR72" s="2181"/>
      <c r="RLS72" s="2182"/>
      <c r="RLT72" s="2182"/>
      <c r="RLU72" s="2182"/>
      <c r="RLV72" s="2182"/>
      <c r="RLW72" s="2182"/>
      <c r="RLX72" s="2181"/>
      <c r="RLY72" s="2182"/>
      <c r="RLZ72" s="2182"/>
      <c r="RMA72" s="2182"/>
      <c r="RMB72" s="2182"/>
      <c r="RMC72" s="2182"/>
      <c r="RMD72" s="2181"/>
      <c r="RME72" s="2182"/>
      <c r="RMF72" s="2182"/>
      <c r="RMG72" s="2182"/>
      <c r="RMH72" s="2182"/>
      <c r="RMI72" s="2182"/>
      <c r="RMJ72" s="2181"/>
      <c r="RMK72" s="2182"/>
      <c r="RML72" s="2182"/>
      <c r="RMM72" s="2182"/>
      <c r="RMN72" s="2182"/>
      <c r="RMO72" s="2182"/>
      <c r="RMP72" s="2181"/>
      <c r="RMQ72" s="2182"/>
      <c r="RMR72" s="2182"/>
      <c r="RMS72" s="2182"/>
      <c r="RMT72" s="2182"/>
      <c r="RMU72" s="2182"/>
      <c r="RMV72" s="2181"/>
      <c r="RMW72" s="2182"/>
      <c r="RMX72" s="2182"/>
      <c r="RMY72" s="2182"/>
      <c r="RMZ72" s="2182"/>
      <c r="RNA72" s="2182"/>
      <c r="RNB72" s="2181"/>
      <c r="RNC72" s="2182"/>
      <c r="RND72" s="2182"/>
      <c r="RNE72" s="2182"/>
      <c r="RNF72" s="2182"/>
      <c r="RNG72" s="2182"/>
      <c r="RNH72" s="2181"/>
      <c r="RNI72" s="2182"/>
      <c r="RNJ72" s="2182"/>
      <c r="RNK72" s="2182"/>
      <c r="RNL72" s="2182"/>
      <c r="RNM72" s="2182"/>
      <c r="RNN72" s="2181"/>
      <c r="RNO72" s="2182"/>
      <c r="RNP72" s="2182"/>
      <c r="RNQ72" s="2182"/>
      <c r="RNR72" s="2182"/>
      <c r="RNS72" s="2182"/>
      <c r="RNT72" s="2181"/>
      <c r="RNU72" s="2182"/>
      <c r="RNV72" s="2182"/>
      <c r="RNW72" s="2182"/>
      <c r="RNX72" s="2182"/>
      <c r="RNY72" s="2182"/>
      <c r="RNZ72" s="2181"/>
      <c r="ROA72" s="2182"/>
      <c r="ROB72" s="2182"/>
      <c r="ROC72" s="2182"/>
      <c r="ROD72" s="2182"/>
      <c r="ROE72" s="2182"/>
      <c r="ROF72" s="2181"/>
      <c r="ROG72" s="2182"/>
      <c r="ROH72" s="2182"/>
      <c r="ROI72" s="2182"/>
      <c r="ROJ72" s="2182"/>
      <c r="ROK72" s="2182"/>
      <c r="ROL72" s="2181"/>
      <c r="ROM72" s="2182"/>
      <c r="RON72" s="2182"/>
      <c r="ROO72" s="2182"/>
      <c r="ROP72" s="2182"/>
      <c r="ROQ72" s="2182"/>
      <c r="ROR72" s="2181"/>
      <c r="ROS72" s="2182"/>
      <c r="ROT72" s="2182"/>
      <c r="ROU72" s="2182"/>
      <c r="ROV72" s="2182"/>
      <c r="ROW72" s="2182"/>
      <c r="ROX72" s="2181"/>
      <c r="ROY72" s="2182"/>
      <c r="ROZ72" s="2182"/>
      <c r="RPA72" s="2182"/>
      <c r="RPB72" s="2182"/>
      <c r="RPC72" s="2182"/>
      <c r="RPD72" s="2181"/>
      <c r="RPE72" s="2182"/>
      <c r="RPF72" s="2182"/>
      <c r="RPG72" s="2182"/>
      <c r="RPH72" s="2182"/>
      <c r="RPI72" s="2182"/>
      <c r="RPJ72" s="2181"/>
      <c r="RPK72" s="2182"/>
      <c r="RPL72" s="2182"/>
      <c r="RPM72" s="2182"/>
      <c r="RPN72" s="2182"/>
      <c r="RPO72" s="2182"/>
      <c r="RPP72" s="2181"/>
      <c r="RPQ72" s="2182"/>
      <c r="RPR72" s="2182"/>
      <c r="RPS72" s="2182"/>
      <c r="RPT72" s="2182"/>
      <c r="RPU72" s="2182"/>
      <c r="RPV72" s="2181"/>
      <c r="RPW72" s="2182"/>
      <c r="RPX72" s="2182"/>
      <c r="RPY72" s="2182"/>
      <c r="RPZ72" s="2182"/>
      <c r="RQA72" s="2182"/>
      <c r="RQB72" s="2181"/>
      <c r="RQC72" s="2182"/>
      <c r="RQD72" s="2182"/>
      <c r="RQE72" s="2182"/>
      <c r="RQF72" s="2182"/>
      <c r="RQG72" s="2182"/>
      <c r="RQH72" s="2181"/>
      <c r="RQI72" s="2182"/>
      <c r="RQJ72" s="2182"/>
      <c r="RQK72" s="2182"/>
      <c r="RQL72" s="2182"/>
      <c r="RQM72" s="2182"/>
      <c r="RQN72" s="2181"/>
      <c r="RQO72" s="2182"/>
      <c r="RQP72" s="2182"/>
      <c r="RQQ72" s="2182"/>
      <c r="RQR72" s="2182"/>
      <c r="RQS72" s="2182"/>
      <c r="RQT72" s="2181"/>
      <c r="RQU72" s="2182"/>
      <c r="RQV72" s="2182"/>
      <c r="RQW72" s="2182"/>
      <c r="RQX72" s="2182"/>
      <c r="RQY72" s="2182"/>
      <c r="RQZ72" s="2181"/>
      <c r="RRA72" s="2182"/>
      <c r="RRB72" s="2182"/>
      <c r="RRC72" s="2182"/>
      <c r="RRD72" s="2182"/>
      <c r="RRE72" s="2182"/>
      <c r="RRF72" s="2181"/>
      <c r="RRG72" s="2182"/>
      <c r="RRH72" s="2182"/>
      <c r="RRI72" s="2182"/>
      <c r="RRJ72" s="2182"/>
      <c r="RRK72" s="2182"/>
      <c r="RRL72" s="2181"/>
      <c r="RRM72" s="2182"/>
      <c r="RRN72" s="2182"/>
      <c r="RRO72" s="2182"/>
      <c r="RRP72" s="2182"/>
      <c r="RRQ72" s="2182"/>
      <c r="RRR72" s="2181"/>
      <c r="RRS72" s="2182"/>
      <c r="RRT72" s="2182"/>
      <c r="RRU72" s="2182"/>
      <c r="RRV72" s="2182"/>
      <c r="RRW72" s="2182"/>
      <c r="RRX72" s="2181"/>
      <c r="RRY72" s="2182"/>
      <c r="RRZ72" s="2182"/>
      <c r="RSA72" s="2182"/>
      <c r="RSB72" s="2182"/>
      <c r="RSC72" s="2182"/>
      <c r="RSD72" s="2181"/>
      <c r="RSE72" s="2182"/>
      <c r="RSF72" s="2182"/>
      <c r="RSG72" s="2182"/>
      <c r="RSH72" s="2182"/>
      <c r="RSI72" s="2182"/>
      <c r="RSJ72" s="2181"/>
      <c r="RSK72" s="2182"/>
      <c r="RSL72" s="2182"/>
      <c r="RSM72" s="2182"/>
      <c r="RSN72" s="2182"/>
      <c r="RSO72" s="2182"/>
      <c r="RSP72" s="2181"/>
      <c r="RSQ72" s="2182"/>
      <c r="RSR72" s="2182"/>
      <c r="RSS72" s="2182"/>
      <c r="RST72" s="2182"/>
      <c r="RSU72" s="2182"/>
      <c r="RSV72" s="2181"/>
      <c r="RSW72" s="2182"/>
      <c r="RSX72" s="2182"/>
      <c r="RSY72" s="2182"/>
      <c r="RSZ72" s="2182"/>
      <c r="RTA72" s="2182"/>
      <c r="RTB72" s="2181"/>
      <c r="RTC72" s="2182"/>
      <c r="RTD72" s="2182"/>
      <c r="RTE72" s="2182"/>
      <c r="RTF72" s="2182"/>
      <c r="RTG72" s="2182"/>
      <c r="RTH72" s="2181"/>
      <c r="RTI72" s="2182"/>
      <c r="RTJ72" s="2182"/>
      <c r="RTK72" s="2182"/>
      <c r="RTL72" s="2182"/>
      <c r="RTM72" s="2182"/>
      <c r="RTN72" s="2181"/>
      <c r="RTO72" s="2182"/>
      <c r="RTP72" s="2182"/>
      <c r="RTQ72" s="2182"/>
      <c r="RTR72" s="2182"/>
      <c r="RTS72" s="2182"/>
      <c r="RTT72" s="2181"/>
      <c r="RTU72" s="2182"/>
      <c r="RTV72" s="2182"/>
      <c r="RTW72" s="2182"/>
      <c r="RTX72" s="2182"/>
      <c r="RTY72" s="2182"/>
      <c r="RTZ72" s="2181"/>
      <c r="RUA72" s="2182"/>
      <c r="RUB72" s="2182"/>
      <c r="RUC72" s="2182"/>
      <c r="RUD72" s="2182"/>
      <c r="RUE72" s="2182"/>
      <c r="RUF72" s="2181"/>
      <c r="RUG72" s="2182"/>
      <c r="RUH72" s="2182"/>
      <c r="RUI72" s="2182"/>
      <c r="RUJ72" s="2182"/>
      <c r="RUK72" s="2182"/>
      <c r="RUL72" s="2181"/>
      <c r="RUM72" s="2182"/>
      <c r="RUN72" s="2182"/>
      <c r="RUO72" s="2182"/>
      <c r="RUP72" s="2182"/>
      <c r="RUQ72" s="2182"/>
      <c r="RUR72" s="2181"/>
      <c r="RUS72" s="2182"/>
      <c r="RUT72" s="2182"/>
      <c r="RUU72" s="2182"/>
      <c r="RUV72" s="2182"/>
      <c r="RUW72" s="2182"/>
      <c r="RUX72" s="2181"/>
      <c r="RUY72" s="2182"/>
      <c r="RUZ72" s="2182"/>
      <c r="RVA72" s="2182"/>
      <c r="RVB72" s="2182"/>
      <c r="RVC72" s="2182"/>
      <c r="RVD72" s="2181"/>
      <c r="RVE72" s="2182"/>
      <c r="RVF72" s="2182"/>
      <c r="RVG72" s="2182"/>
      <c r="RVH72" s="2182"/>
      <c r="RVI72" s="2182"/>
      <c r="RVJ72" s="2181"/>
      <c r="RVK72" s="2182"/>
      <c r="RVL72" s="2182"/>
      <c r="RVM72" s="2182"/>
      <c r="RVN72" s="2182"/>
      <c r="RVO72" s="2182"/>
      <c r="RVP72" s="2181"/>
      <c r="RVQ72" s="2182"/>
      <c r="RVR72" s="2182"/>
      <c r="RVS72" s="2182"/>
      <c r="RVT72" s="2182"/>
      <c r="RVU72" s="2182"/>
      <c r="RVV72" s="2181"/>
      <c r="RVW72" s="2182"/>
      <c r="RVX72" s="2182"/>
      <c r="RVY72" s="2182"/>
      <c r="RVZ72" s="2182"/>
      <c r="RWA72" s="2182"/>
      <c r="RWB72" s="2181"/>
      <c r="RWC72" s="2182"/>
      <c r="RWD72" s="2182"/>
      <c r="RWE72" s="2182"/>
      <c r="RWF72" s="2182"/>
      <c r="RWG72" s="2182"/>
      <c r="RWH72" s="2181"/>
      <c r="RWI72" s="2182"/>
      <c r="RWJ72" s="2182"/>
      <c r="RWK72" s="2182"/>
      <c r="RWL72" s="2182"/>
      <c r="RWM72" s="2182"/>
      <c r="RWN72" s="2181"/>
      <c r="RWO72" s="2182"/>
      <c r="RWP72" s="2182"/>
      <c r="RWQ72" s="2182"/>
      <c r="RWR72" s="2182"/>
      <c r="RWS72" s="2182"/>
      <c r="RWT72" s="2181"/>
      <c r="RWU72" s="2182"/>
      <c r="RWV72" s="2182"/>
      <c r="RWW72" s="2182"/>
      <c r="RWX72" s="2182"/>
      <c r="RWY72" s="2182"/>
      <c r="RWZ72" s="2181"/>
      <c r="RXA72" s="2182"/>
      <c r="RXB72" s="2182"/>
      <c r="RXC72" s="2182"/>
      <c r="RXD72" s="2182"/>
      <c r="RXE72" s="2182"/>
      <c r="RXF72" s="2181"/>
      <c r="RXG72" s="2182"/>
      <c r="RXH72" s="2182"/>
      <c r="RXI72" s="2182"/>
      <c r="RXJ72" s="2182"/>
      <c r="RXK72" s="2182"/>
      <c r="RXL72" s="2181"/>
      <c r="RXM72" s="2182"/>
      <c r="RXN72" s="2182"/>
      <c r="RXO72" s="2182"/>
      <c r="RXP72" s="2182"/>
      <c r="RXQ72" s="2182"/>
      <c r="RXR72" s="2181"/>
      <c r="RXS72" s="2182"/>
      <c r="RXT72" s="2182"/>
      <c r="RXU72" s="2182"/>
      <c r="RXV72" s="2182"/>
      <c r="RXW72" s="2182"/>
      <c r="RXX72" s="2181"/>
      <c r="RXY72" s="2182"/>
      <c r="RXZ72" s="2182"/>
      <c r="RYA72" s="2182"/>
      <c r="RYB72" s="2182"/>
      <c r="RYC72" s="2182"/>
      <c r="RYD72" s="2181"/>
      <c r="RYE72" s="2182"/>
      <c r="RYF72" s="2182"/>
      <c r="RYG72" s="2182"/>
      <c r="RYH72" s="2182"/>
      <c r="RYI72" s="2182"/>
      <c r="RYJ72" s="2181"/>
      <c r="RYK72" s="2182"/>
      <c r="RYL72" s="2182"/>
      <c r="RYM72" s="2182"/>
      <c r="RYN72" s="2182"/>
      <c r="RYO72" s="2182"/>
      <c r="RYP72" s="2181"/>
      <c r="RYQ72" s="2182"/>
      <c r="RYR72" s="2182"/>
      <c r="RYS72" s="2182"/>
      <c r="RYT72" s="2182"/>
      <c r="RYU72" s="2182"/>
      <c r="RYV72" s="2181"/>
      <c r="RYW72" s="2182"/>
      <c r="RYX72" s="2182"/>
      <c r="RYY72" s="2182"/>
      <c r="RYZ72" s="2182"/>
      <c r="RZA72" s="2182"/>
      <c r="RZB72" s="2181"/>
      <c r="RZC72" s="2182"/>
      <c r="RZD72" s="2182"/>
      <c r="RZE72" s="2182"/>
      <c r="RZF72" s="2182"/>
      <c r="RZG72" s="2182"/>
      <c r="RZH72" s="2181"/>
      <c r="RZI72" s="2182"/>
      <c r="RZJ72" s="2182"/>
      <c r="RZK72" s="2182"/>
      <c r="RZL72" s="2182"/>
      <c r="RZM72" s="2182"/>
      <c r="RZN72" s="2181"/>
      <c r="RZO72" s="2182"/>
      <c r="RZP72" s="2182"/>
      <c r="RZQ72" s="2182"/>
      <c r="RZR72" s="2182"/>
      <c r="RZS72" s="2182"/>
      <c r="RZT72" s="2181"/>
      <c r="RZU72" s="2182"/>
      <c r="RZV72" s="2182"/>
      <c r="RZW72" s="2182"/>
      <c r="RZX72" s="2182"/>
      <c r="RZY72" s="2182"/>
      <c r="RZZ72" s="2181"/>
      <c r="SAA72" s="2182"/>
      <c r="SAB72" s="2182"/>
      <c r="SAC72" s="2182"/>
      <c r="SAD72" s="2182"/>
      <c r="SAE72" s="2182"/>
      <c r="SAF72" s="2181"/>
      <c r="SAG72" s="2182"/>
      <c r="SAH72" s="2182"/>
      <c r="SAI72" s="2182"/>
      <c r="SAJ72" s="2182"/>
      <c r="SAK72" s="2182"/>
      <c r="SAL72" s="2181"/>
      <c r="SAM72" s="2182"/>
      <c r="SAN72" s="2182"/>
      <c r="SAO72" s="2182"/>
      <c r="SAP72" s="2182"/>
      <c r="SAQ72" s="2182"/>
      <c r="SAR72" s="2181"/>
      <c r="SAS72" s="2182"/>
      <c r="SAT72" s="2182"/>
      <c r="SAU72" s="2182"/>
      <c r="SAV72" s="2182"/>
      <c r="SAW72" s="2182"/>
      <c r="SAX72" s="2181"/>
      <c r="SAY72" s="2182"/>
      <c r="SAZ72" s="2182"/>
      <c r="SBA72" s="2182"/>
      <c r="SBB72" s="2182"/>
      <c r="SBC72" s="2182"/>
      <c r="SBD72" s="2181"/>
      <c r="SBE72" s="2182"/>
      <c r="SBF72" s="2182"/>
      <c r="SBG72" s="2182"/>
      <c r="SBH72" s="2182"/>
      <c r="SBI72" s="2182"/>
      <c r="SBJ72" s="2181"/>
      <c r="SBK72" s="2182"/>
      <c r="SBL72" s="2182"/>
      <c r="SBM72" s="2182"/>
      <c r="SBN72" s="2182"/>
      <c r="SBO72" s="2182"/>
      <c r="SBP72" s="2181"/>
      <c r="SBQ72" s="2182"/>
      <c r="SBR72" s="2182"/>
      <c r="SBS72" s="2182"/>
      <c r="SBT72" s="2182"/>
      <c r="SBU72" s="2182"/>
      <c r="SBV72" s="2181"/>
      <c r="SBW72" s="2182"/>
      <c r="SBX72" s="2182"/>
      <c r="SBY72" s="2182"/>
      <c r="SBZ72" s="2182"/>
      <c r="SCA72" s="2182"/>
      <c r="SCB72" s="2181"/>
      <c r="SCC72" s="2182"/>
      <c r="SCD72" s="2182"/>
      <c r="SCE72" s="2182"/>
      <c r="SCF72" s="2182"/>
      <c r="SCG72" s="2182"/>
      <c r="SCH72" s="2181"/>
      <c r="SCI72" s="2182"/>
      <c r="SCJ72" s="2182"/>
      <c r="SCK72" s="2182"/>
      <c r="SCL72" s="2182"/>
      <c r="SCM72" s="2182"/>
      <c r="SCN72" s="2181"/>
      <c r="SCO72" s="2182"/>
      <c r="SCP72" s="2182"/>
      <c r="SCQ72" s="2182"/>
      <c r="SCR72" s="2182"/>
      <c r="SCS72" s="2182"/>
      <c r="SCT72" s="2181"/>
      <c r="SCU72" s="2182"/>
      <c r="SCV72" s="2182"/>
      <c r="SCW72" s="2182"/>
      <c r="SCX72" s="2182"/>
      <c r="SCY72" s="2182"/>
      <c r="SCZ72" s="2181"/>
      <c r="SDA72" s="2182"/>
      <c r="SDB72" s="2182"/>
      <c r="SDC72" s="2182"/>
      <c r="SDD72" s="2182"/>
      <c r="SDE72" s="2182"/>
      <c r="SDF72" s="2181"/>
      <c r="SDG72" s="2182"/>
      <c r="SDH72" s="2182"/>
      <c r="SDI72" s="2182"/>
      <c r="SDJ72" s="2182"/>
      <c r="SDK72" s="2182"/>
      <c r="SDL72" s="2181"/>
      <c r="SDM72" s="2182"/>
      <c r="SDN72" s="2182"/>
      <c r="SDO72" s="2182"/>
      <c r="SDP72" s="2182"/>
      <c r="SDQ72" s="2182"/>
      <c r="SDR72" s="2181"/>
      <c r="SDS72" s="2182"/>
      <c r="SDT72" s="2182"/>
      <c r="SDU72" s="2182"/>
      <c r="SDV72" s="2182"/>
      <c r="SDW72" s="2182"/>
      <c r="SDX72" s="2181"/>
      <c r="SDY72" s="2182"/>
      <c r="SDZ72" s="2182"/>
      <c r="SEA72" s="2182"/>
      <c r="SEB72" s="2182"/>
      <c r="SEC72" s="2182"/>
      <c r="SED72" s="2181"/>
      <c r="SEE72" s="2182"/>
      <c r="SEF72" s="2182"/>
      <c r="SEG72" s="2182"/>
      <c r="SEH72" s="2182"/>
      <c r="SEI72" s="2182"/>
      <c r="SEJ72" s="2181"/>
      <c r="SEK72" s="2182"/>
      <c r="SEL72" s="2182"/>
      <c r="SEM72" s="2182"/>
      <c r="SEN72" s="2182"/>
      <c r="SEO72" s="2182"/>
      <c r="SEP72" s="2181"/>
      <c r="SEQ72" s="2182"/>
      <c r="SER72" s="2182"/>
      <c r="SES72" s="2182"/>
      <c r="SET72" s="2182"/>
      <c r="SEU72" s="2182"/>
      <c r="SEV72" s="2181"/>
      <c r="SEW72" s="2182"/>
      <c r="SEX72" s="2182"/>
      <c r="SEY72" s="2182"/>
      <c r="SEZ72" s="2182"/>
      <c r="SFA72" s="2182"/>
      <c r="SFB72" s="2181"/>
      <c r="SFC72" s="2182"/>
      <c r="SFD72" s="2182"/>
      <c r="SFE72" s="2182"/>
      <c r="SFF72" s="2182"/>
      <c r="SFG72" s="2182"/>
      <c r="SFH72" s="2181"/>
      <c r="SFI72" s="2182"/>
      <c r="SFJ72" s="2182"/>
      <c r="SFK72" s="2182"/>
      <c r="SFL72" s="2182"/>
      <c r="SFM72" s="2182"/>
      <c r="SFN72" s="2181"/>
      <c r="SFO72" s="2182"/>
      <c r="SFP72" s="2182"/>
      <c r="SFQ72" s="2182"/>
      <c r="SFR72" s="2182"/>
      <c r="SFS72" s="2182"/>
      <c r="SFT72" s="2181"/>
      <c r="SFU72" s="2182"/>
      <c r="SFV72" s="2182"/>
      <c r="SFW72" s="2182"/>
      <c r="SFX72" s="2182"/>
      <c r="SFY72" s="2182"/>
      <c r="SFZ72" s="2181"/>
      <c r="SGA72" s="2182"/>
      <c r="SGB72" s="2182"/>
      <c r="SGC72" s="2182"/>
      <c r="SGD72" s="2182"/>
      <c r="SGE72" s="2182"/>
      <c r="SGF72" s="2181"/>
      <c r="SGG72" s="2182"/>
      <c r="SGH72" s="2182"/>
      <c r="SGI72" s="2182"/>
      <c r="SGJ72" s="2182"/>
      <c r="SGK72" s="2182"/>
      <c r="SGL72" s="2181"/>
      <c r="SGM72" s="2182"/>
      <c r="SGN72" s="2182"/>
      <c r="SGO72" s="2182"/>
      <c r="SGP72" s="2182"/>
      <c r="SGQ72" s="2182"/>
      <c r="SGR72" s="2181"/>
      <c r="SGS72" s="2182"/>
      <c r="SGT72" s="2182"/>
      <c r="SGU72" s="2182"/>
      <c r="SGV72" s="2182"/>
      <c r="SGW72" s="2182"/>
      <c r="SGX72" s="2181"/>
      <c r="SGY72" s="2182"/>
      <c r="SGZ72" s="2182"/>
      <c r="SHA72" s="2182"/>
      <c r="SHB72" s="2182"/>
      <c r="SHC72" s="2182"/>
      <c r="SHD72" s="2181"/>
      <c r="SHE72" s="2182"/>
      <c r="SHF72" s="2182"/>
      <c r="SHG72" s="2182"/>
      <c r="SHH72" s="2182"/>
      <c r="SHI72" s="2182"/>
      <c r="SHJ72" s="2181"/>
      <c r="SHK72" s="2182"/>
      <c r="SHL72" s="2182"/>
      <c r="SHM72" s="2182"/>
      <c r="SHN72" s="2182"/>
      <c r="SHO72" s="2182"/>
      <c r="SHP72" s="2181"/>
      <c r="SHQ72" s="2182"/>
      <c r="SHR72" s="2182"/>
      <c r="SHS72" s="2182"/>
      <c r="SHT72" s="2182"/>
      <c r="SHU72" s="2182"/>
      <c r="SHV72" s="2181"/>
      <c r="SHW72" s="2182"/>
      <c r="SHX72" s="2182"/>
      <c r="SHY72" s="2182"/>
      <c r="SHZ72" s="2182"/>
      <c r="SIA72" s="2182"/>
      <c r="SIB72" s="2181"/>
      <c r="SIC72" s="2182"/>
      <c r="SID72" s="2182"/>
      <c r="SIE72" s="2182"/>
      <c r="SIF72" s="2182"/>
      <c r="SIG72" s="2182"/>
      <c r="SIH72" s="2181"/>
      <c r="SII72" s="2182"/>
      <c r="SIJ72" s="2182"/>
      <c r="SIK72" s="2182"/>
      <c r="SIL72" s="2182"/>
      <c r="SIM72" s="2182"/>
      <c r="SIN72" s="2181"/>
      <c r="SIO72" s="2182"/>
      <c r="SIP72" s="2182"/>
      <c r="SIQ72" s="2182"/>
      <c r="SIR72" s="2182"/>
      <c r="SIS72" s="2182"/>
      <c r="SIT72" s="2181"/>
      <c r="SIU72" s="2182"/>
      <c r="SIV72" s="2182"/>
      <c r="SIW72" s="2182"/>
      <c r="SIX72" s="2182"/>
      <c r="SIY72" s="2182"/>
      <c r="SIZ72" s="2181"/>
      <c r="SJA72" s="2182"/>
      <c r="SJB72" s="2182"/>
      <c r="SJC72" s="2182"/>
      <c r="SJD72" s="2182"/>
      <c r="SJE72" s="2182"/>
      <c r="SJF72" s="2181"/>
      <c r="SJG72" s="2182"/>
      <c r="SJH72" s="2182"/>
      <c r="SJI72" s="2182"/>
      <c r="SJJ72" s="2182"/>
      <c r="SJK72" s="2182"/>
      <c r="SJL72" s="2181"/>
      <c r="SJM72" s="2182"/>
      <c r="SJN72" s="2182"/>
      <c r="SJO72" s="2182"/>
      <c r="SJP72" s="2182"/>
      <c r="SJQ72" s="2182"/>
      <c r="SJR72" s="2181"/>
      <c r="SJS72" s="2182"/>
      <c r="SJT72" s="2182"/>
      <c r="SJU72" s="2182"/>
      <c r="SJV72" s="2182"/>
      <c r="SJW72" s="2182"/>
      <c r="SJX72" s="2181"/>
      <c r="SJY72" s="2182"/>
      <c r="SJZ72" s="2182"/>
      <c r="SKA72" s="2182"/>
      <c r="SKB72" s="2182"/>
      <c r="SKC72" s="2182"/>
      <c r="SKD72" s="2181"/>
      <c r="SKE72" s="2182"/>
      <c r="SKF72" s="2182"/>
      <c r="SKG72" s="2182"/>
      <c r="SKH72" s="2182"/>
      <c r="SKI72" s="2182"/>
      <c r="SKJ72" s="2181"/>
      <c r="SKK72" s="2182"/>
      <c r="SKL72" s="2182"/>
      <c r="SKM72" s="2182"/>
      <c r="SKN72" s="2182"/>
      <c r="SKO72" s="2182"/>
      <c r="SKP72" s="2181"/>
      <c r="SKQ72" s="2182"/>
      <c r="SKR72" s="2182"/>
      <c r="SKS72" s="2182"/>
      <c r="SKT72" s="2182"/>
      <c r="SKU72" s="2182"/>
      <c r="SKV72" s="2181"/>
      <c r="SKW72" s="2182"/>
      <c r="SKX72" s="2182"/>
      <c r="SKY72" s="2182"/>
      <c r="SKZ72" s="2182"/>
      <c r="SLA72" s="2182"/>
      <c r="SLB72" s="2181"/>
      <c r="SLC72" s="2182"/>
      <c r="SLD72" s="2182"/>
      <c r="SLE72" s="2182"/>
      <c r="SLF72" s="2182"/>
      <c r="SLG72" s="2182"/>
      <c r="SLH72" s="2181"/>
      <c r="SLI72" s="2182"/>
      <c r="SLJ72" s="2182"/>
      <c r="SLK72" s="2182"/>
      <c r="SLL72" s="2182"/>
      <c r="SLM72" s="2182"/>
      <c r="SLN72" s="2181"/>
      <c r="SLO72" s="2182"/>
      <c r="SLP72" s="2182"/>
      <c r="SLQ72" s="2182"/>
      <c r="SLR72" s="2182"/>
      <c r="SLS72" s="2182"/>
      <c r="SLT72" s="2181"/>
      <c r="SLU72" s="2182"/>
      <c r="SLV72" s="2182"/>
      <c r="SLW72" s="2182"/>
      <c r="SLX72" s="2182"/>
      <c r="SLY72" s="2182"/>
      <c r="SLZ72" s="2181"/>
      <c r="SMA72" s="2182"/>
      <c r="SMB72" s="2182"/>
      <c r="SMC72" s="2182"/>
      <c r="SMD72" s="2182"/>
      <c r="SME72" s="2182"/>
      <c r="SMF72" s="2181"/>
      <c r="SMG72" s="2182"/>
      <c r="SMH72" s="2182"/>
      <c r="SMI72" s="2182"/>
      <c r="SMJ72" s="2182"/>
      <c r="SMK72" s="2182"/>
      <c r="SML72" s="2181"/>
      <c r="SMM72" s="2182"/>
      <c r="SMN72" s="2182"/>
      <c r="SMO72" s="2182"/>
      <c r="SMP72" s="2182"/>
      <c r="SMQ72" s="2182"/>
      <c r="SMR72" s="2181"/>
      <c r="SMS72" s="2182"/>
      <c r="SMT72" s="2182"/>
      <c r="SMU72" s="2182"/>
      <c r="SMV72" s="2182"/>
      <c r="SMW72" s="2182"/>
      <c r="SMX72" s="2181"/>
      <c r="SMY72" s="2182"/>
      <c r="SMZ72" s="2182"/>
      <c r="SNA72" s="2182"/>
      <c r="SNB72" s="2182"/>
      <c r="SNC72" s="2182"/>
      <c r="SND72" s="2181"/>
      <c r="SNE72" s="2182"/>
      <c r="SNF72" s="2182"/>
      <c r="SNG72" s="2182"/>
      <c r="SNH72" s="2182"/>
      <c r="SNI72" s="2182"/>
      <c r="SNJ72" s="2181"/>
      <c r="SNK72" s="2182"/>
      <c r="SNL72" s="2182"/>
      <c r="SNM72" s="2182"/>
      <c r="SNN72" s="2182"/>
      <c r="SNO72" s="2182"/>
      <c r="SNP72" s="2181"/>
      <c r="SNQ72" s="2182"/>
      <c r="SNR72" s="2182"/>
      <c r="SNS72" s="2182"/>
      <c r="SNT72" s="2182"/>
      <c r="SNU72" s="2182"/>
      <c r="SNV72" s="2181"/>
      <c r="SNW72" s="2182"/>
      <c r="SNX72" s="2182"/>
      <c r="SNY72" s="2182"/>
      <c r="SNZ72" s="2182"/>
      <c r="SOA72" s="2182"/>
      <c r="SOB72" s="2181"/>
      <c r="SOC72" s="2182"/>
      <c r="SOD72" s="2182"/>
      <c r="SOE72" s="2182"/>
      <c r="SOF72" s="2182"/>
      <c r="SOG72" s="2182"/>
      <c r="SOH72" s="2181"/>
      <c r="SOI72" s="2182"/>
      <c r="SOJ72" s="2182"/>
      <c r="SOK72" s="2182"/>
      <c r="SOL72" s="2182"/>
      <c r="SOM72" s="2182"/>
      <c r="SON72" s="2181"/>
      <c r="SOO72" s="2182"/>
      <c r="SOP72" s="2182"/>
      <c r="SOQ72" s="2182"/>
      <c r="SOR72" s="2182"/>
      <c r="SOS72" s="2182"/>
      <c r="SOT72" s="2181"/>
      <c r="SOU72" s="2182"/>
      <c r="SOV72" s="2182"/>
      <c r="SOW72" s="2182"/>
      <c r="SOX72" s="2182"/>
      <c r="SOY72" s="2182"/>
      <c r="SOZ72" s="2181"/>
      <c r="SPA72" s="2182"/>
      <c r="SPB72" s="2182"/>
      <c r="SPC72" s="2182"/>
      <c r="SPD72" s="2182"/>
      <c r="SPE72" s="2182"/>
      <c r="SPF72" s="2181"/>
      <c r="SPG72" s="2182"/>
      <c r="SPH72" s="2182"/>
      <c r="SPI72" s="2182"/>
      <c r="SPJ72" s="2182"/>
      <c r="SPK72" s="2182"/>
      <c r="SPL72" s="2181"/>
      <c r="SPM72" s="2182"/>
      <c r="SPN72" s="2182"/>
      <c r="SPO72" s="2182"/>
      <c r="SPP72" s="2182"/>
      <c r="SPQ72" s="2182"/>
      <c r="SPR72" s="2181"/>
      <c r="SPS72" s="2182"/>
      <c r="SPT72" s="2182"/>
      <c r="SPU72" s="2182"/>
      <c r="SPV72" s="2182"/>
      <c r="SPW72" s="2182"/>
      <c r="SPX72" s="2181"/>
      <c r="SPY72" s="2182"/>
      <c r="SPZ72" s="2182"/>
      <c r="SQA72" s="2182"/>
      <c r="SQB72" s="2182"/>
      <c r="SQC72" s="2182"/>
      <c r="SQD72" s="2181"/>
      <c r="SQE72" s="2182"/>
      <c r="SQF72" s="2182"/>
      <c r="SQG72" s="2182"/>
      <c r="SQH72" s="2182"/>
      <c r="SQI72" s="2182"/>
      <c r="SQJ72" s="2181"/>
      <c r="SQK72" s="2182"/>
      <c r="SQL72" s="2182"/>
      <c r="SQM72" s="2182"/>
      <c r="SQN72" s="2182"/>
      <c r="SQO72" s="2182"/>
      <c r="SQP72" s="2181"/>
      <c r="SQQ72" s="2182"/>
      <c r="SQR72" s="2182"/>
      <c r="SQS72" s="2182"/>
      <c r="SQT72" s="2182"/>
      <c r="SQU72" s="2182"/>
      <c r="SQV72" s="2181"/>
      <c r="SQW72" s="2182"/>
      <c r="SQX72" s="2182"/>
      <c r="SQY72" s="2182"/>
      <c r="SQZ72" s="2182"/>
      <c r="SRA72" s="2182"/>
      <c r="SRB72" s="2181"/>
      <c r="SRC72" s="2182"/>
      <c r="SRD72" s="2182"/>
      <c r="SRE72" s="2182"/>
      <c r="SRF72" s="2182"/>
      <c r="SRG72" s="2182"/>
      <c r="SRH72" s="2181"/>
      <c r="SRI72" s="2182"/>
      <c r="SRJ72" s="2182"/>
      <c r="SRK72" s="2182"/>
      <c r="SRL72" s="2182"/>
      <c r="SRM72" s="2182"/>
      <c r="SRN72" s="2181"/>
      <c r="SRO72" s="2182"/>
      <c r="SRP72" s="2182"/>
      <c r="SRQ72" s="2182"/>
      <c r="SRR72" s="2182"/>
      <c r="SRS72" s="2182"/>
      <c r="SRT72" s="2181"/>
      <c r="SRU72" s="2182"/>
      <c r="SRV72" s="2182"/>
      <c r="SRW72" s="2182"/>
      <c r="SRX72" s="2182"/>
      <c r="SRY72" s="2182"/>
      <c r="SRZ72" s="2181"/>
      <c r="SSA72" s="2182"/>
      <c r="SSB72" s="2182"/>
      <c r="SSC72" s="2182"/>
      <c r="SSD72" s="2182"/>
      <c r="SSE72" s="2182"/>
      <c r="SSF72" s="2181"/>
      <c r="SSG72" s="2182"/>
      <c r="SSH72" s="2182"/>
      <c r="SSI72" s="2182"/>
      <c r="SSJ72" s="2182"/>
      <c r="SSK72" s="2182"/>
      <c r="SSL72" s="2181"/>
      <c r="SSM72" s="2182"/>
      <c r="SSN72" s="2182"/>
      <c r="SSO72" s="2182"/>
      <c r="SSP72" s="2182"/>
      <c r="SSQ72" s="2182"/>
      <c r="SSR72" s="2181"/>
      <c r="SSS72" s="2182"/>
      <c r="SST72" s="2182"/>
      <c r="SSU72" s="2182"/>
      <c r="SSV72" s="2182"/>
      <c r="SSW72" s="2182"/>
      <c r="SSX72" s="2181"/>
      <c r="SSY72" s="2182"/>
      <c r="SSZ72" s="2182"/>
      <c r="STA72" s="2182"/>
      <c r="STB72" s="2182"/>
      <c r="STC72" s="2182"/>
      <c r="STD72" s="2181"/>
      <c r="STE72" s="2182"/>
      <c r="STF72" s="2182"/>
      <c r="STG72" s="2182"/>
      <c r="STH72" s="2182"/>
      <c r="STI72" s="2182"/>
      <c r="STJ72" s="2181"/>
      <c r="STK72" s="2182"/>
      <c r="STL72" s="2182"/>
      <c r="STM72" s="2182"/>
      <c r="STN72" s="2182"/>
      <c r="STO72" s="2182"/>
      <c r="STP72" s="2181"/>
      <c r="STQ72" s="2182"/>
      <c r="STR72" s="2182"/>
      <c r="STS72" s="2182"/>
      <c r="STT72" s="2182"/>
      <c r="STU72" s="2182"/>
      <c r="STV72" s="2181"/>
      <c r="STW72" s="2182"/>
      <c r="STX72" s="2182"/>
      <c r="STY72" s="2182"/>
      <c r="STZ72" s="2182"/>
      <c r="SUA72" s="2182"/>
      <c r="SUB72" s="2181"/>
      <c r="SUC72" s="2182"/>
      <c r="SUD72" s="2182"/>
      <c r="SUE72" s="2182"/>
      <c r="SUF72" s="2182"/>
      <c r="SUG72" s="2182"/>
      <c r="SUH72" s="2181"/>
      <c r="SUI72" s="2182"/>
      <c r="SUJ72" s="2182"/>
      <c r="SUK72" s="2182"/>
      <c r="SUL72" s="2182"/>
      <c r="SUM72" s="2182"/>
      <c r="SUN72" s="2181"/>
      <c r="SUO72" s="2182"/>
      <c r="SUP72" s="2182"/>
      <c r="SUQ72" s="2182"/>
      <c r="SUR72" s="2182"/>
      <c r="SUS72" s="2182"/>
      <c r="SUT72" s="2181"/>
      <c r="SUU72" s="2182"/>
      <c r="SUV72" s="2182"/>
      <c r="SUW72" s="2182"/>
      <c r="SUX72" s="2182"/>
      <c r="SUY72" s="2182"/>
      <c r="SUZ72" s="2181"/>
      <c r="SVA72" s="2182"/>
      <c r="SVB72" s="2182"/>
      <c r="SVC72" s="2182"/>
      <c r="SVD72" s="2182"/>
      <c r="SVE72" s="2182"/>
      <c r="SVF72" s="2181"/>
      <c r="SVG72" s="2182"/>
      <c r="SVH72" s="2182"/>
      <c r="SVI72" s="2182"/>
      <c r="SVJ72" s="2182"/>
      <c r="SVK72" s="2182"/>
      <c r="SVL72" s="2181"/>
      <c r="SVM72" s="2182"/>
      <c r="SVN72" s="2182"/>
      <c r="SVO72" s="2182"/>
      <c r="SVP72" s="2182"/>
      <c r="SVQ72" s="2182"/>
      <c r="SVR72" s="2181"/>
      <c r="SVS72" s="2182"/>
      <c r="SVT72" s="2182"/>
      <c r="SVU72" s="2182"/>
      <c r="SVV72" s="2182"/>
      <c r="SVW72" s="2182"/>
      <c r="SVX72" s="2181"/>
      <c r="SVY72" s="2182"/>
      <c r="SVZ72" s="2182"/>
      <c r="SWA72" s="2182"/>
      <c r="SWB72" s="2182"/>
      <c r="SWC72" s="2182"/>
      <c r="SWD72" s="2181"/>
      <c r="SWE72" s="2182"/>
      <c r="SWF72" s="2182"/>
      <c r="SWG72" s="2182"/>
      <c r="SWH72" s="2182"/>
      <c r="SWI72" s="2182"/>
      <c r="SWJ72" s="2181"/>
      <c r="SWK72" s="2182"/>
      <c r="SWL72" s="2182"/>
      <c r="SWM72" s="2182"/>
      <c r="SWN72" s="2182"/>
      <c r="SWO72" s="2182"/>
      <c r="SWP72" s="2181"/>
      <c r="SWQ72" s="2182"/>
      <c r="SWR72" s="2182"/>
      <c r="SWS72" s="2182"/>
      <c r="SWT72" s="2182"/>
      <c r="SWU72" s="2182"/>
      <c r="SWV72" s="2181"/>
      <c r="SWW72" s="2182"/>
      <c r="SWX72" s="2182"/>
      <c r="SWY72" s="2182"/>
      <c r="SWZ72" s="2182"/>
      <c r="SXA72" s="2182"/>
      <c r="SXB72" s="2181"/>
      <c r="SXC72" s="2182"/>
      <c r="SXD72" s="2182"/>
      <c r="SXE72" s="2182"/>
      <c r="SXF72" s="2182"/>
      <c r="SXG72" s="2182"/>
      <c r="SXH72" s="2181"/>
      <c r="SXI72" s="2182"/>
      <c r="SXJ72" s="2182"/>
      <c r="SXK72" s="2182"/>
      <c r="SXL72" s="2182"/>
      <c r="SXM72" s="2182"/>
      <c r="SXN72" s="2181"/>
      <c r="SXO72" s="2182"/>
      <c r="SXP72" s="2182"/>
      <c r="SXQ72" s="2182"/>
      <c r="SXR72" s="2182"/>
      <c r="SXS72" s="2182"/>
      <c r="SXT72" s="2181"/>
      <c r="SXU72" s="2182"/>
      <c r="SXV72" s="2182"/>
      <c r="SXW72" s="2182"/>
      <c r="SXX72" s="2182"/>
      <c r="SXY72" s="2182"/>
      <c r="SXZ72" s="2181"/>
      <c r="SYA72" s="2182"/>
      <c r="SYB72" s="2182"/>
      <c r="SYC72" s="2182"/>
      <c r="SYD72" s="2182"/>
      <c r="SYE72" s="2182"/>
      <c r="SYF72" s="2181"/>
      <c r="SYG72" s="2182"/>
      <c r="SYH72" s="2182"/>
      <c r="SYI72" s="2182"/>
      <c r="SYJ72" s="2182"/>
      <c r="SYK72" s="2182"/>
      <c r="SYL72" s="2181"/>
      <c r="SYM72" s="2182"/>
      <c r="SYN72" s="2182"/>
      <c r="SYO72" s="2182"/>
      <c r="SYP72" s="2182"/>
      <c r="SYQ72" s="2182"/>
      <c r="SYR72" s="2181"/>
      <c r="SYS72" s="2182"/>
      <c r="SYT72" s="2182"/>
      <c r="SYU72" s="2182"/>
      <c r="SYV72" s="2182"/>
      <c r="SYW72" s="2182"/>
      <c r="SYX72" s="2181"/>
      <c r="SYY72" s="2182"/>
      <c r="SYZ72" s="2182"/>
      <c r="SZA72" s="2182"/>
      <c r="SZB72" s="2182"/>
      <c r="SZC72" s="2182"/>
      <c r="SZD72" s="2181"/>
      <c r="SZE72" s="2182"/>
      <c r="SZF72" s="2182"/>
      <c r="SZG72" s="2182"/>
      <c r="SZH72" s="2182"/>
      <c r="SZI72" s="2182"/>
      <c r="SZJ72" s="2181"/>
      <c r="SZK72" s="2182"/>
      <c r="SZL72" s="2182"/>
      <c r="SZM72" s="2182"/>
      <c r="SZN72" s="2182"/>
      <c r="SZO72" s="2182"/>
      <c r="SZP72" s="2181"/>
      <c r="SZQ72" s="2182"/>
      <c r="SZR72" s="2182"/>
      <c r="SZS72" s="2182"/>
      <c r="SZT72" s="2182"/>
      <c r="SZU72" s="2182"/>
      <c r="SZV72" s="2181"/>
      <c r="SZW72" s="2182"/>
      <c r="SZX72" s="2182"/>
      <c r="SZY72" s="2182"/>
      <c r="SZZ72" s="2182"/>
      <c r="TAA72" s="2182"/>
      <c r="TAB72" s="2181"/>
      <c r="TAC72" s="2182"/>
      <c r="TAD72" s="2182"/>
      <c r="TAE72" s="2182"/>
      <c r="TAF72" s="2182"/>
      <c r="TAG72" s="2182"/>
      <c r="TAH72" s="2181"/>
      <c r="TAI72" s="2182"/>
      <c r="TAJ72" s="2182"/>
      <c r="TAK72" s="2182"/>
      <c r="TAL72" s="2182"/>
      <c r="TAM72" s="2182"/>
      <c r="TAN72" s="2181"/>
      <c r="TAO72" s="2182"/>
      <c r="TAP72" s="2182"/>
      <c r="TAQ72" s="2182"/>
      <c r="TAR72" s="2182"/>
      <c r="TAS72" s="2182"/>
      <c r="TAT72" s="2181"/>
      <c r="TAU72" s="2182"/>
      <c r="TAV72" s="2182"/>
      <c r="TAW72" s="2182"/>
      <c r="TAX72" s="2182"/>
      <c r="TAY72" s="2182"/>
      <c r="TAZ72" s="2181"/>
      <c r="TBA72" s="2182"/>
      <c r="TBB72" s="2182"/>
      <c r="TBC72" s="2182"/>
      <c r="TBD72" s="2182"/>
      <c r="TBE72" s="2182"/>
      <c r="TBF72" s="2181"/>
      <c r="TBG72" s="2182"/>
      <c r="TBH72" s="2182"/>
      <c r="TBI72" s="2182"/>
      <c r="TBJ72" s="2182"/>
      <c r="TBK72" s="2182"/>
      <c r="TBL72" s="2181"/>
      <c r="TBM72" s="2182"/>
      <c r="TBN72" s="2182"/>
      <c r="TBO72" s="2182"/>
      <c r="TBP72" s="2182"/>
      <c r="TBQ72" s="2182"/>
      <c r="TBR72" s="2181"/>
      <c r="TBS72" s="2182"/>
      <c r="TBT72" s="2182"/>
      <c r="TBU72" s="2182"/>
      <c r="TBV72" s="2182"/>
      <c r="TBW72" s="2182"/>
      <c r="TBX72" s="2181"/>
      <c r="TBY72" s="2182"/>
      <c r="TBZ72" s="2182"/>
      <c r="TCA72" s="2182"/>
      <c r="TCB72" s="2182"/>
      <c r="TCC72" s="2182"/>
      <c r="TCD72" s="2181"/>
      <c r="TCE72" s="2182"/>
      <c r="TCF72" s="2182"/>
      <c r="TCG72" s="2182"/>
      <c r="TCH72" s="2182"/>
      <c r="TCI72" s="2182"/>
      <c r="TCJ72" s="2181"/>
      <c r="TCK72" s="2182"/>
      <c r="TCL72" s="2182"/>
      <c r="TCM72" s="2182"/>
      <c r="TCN72" s="2182"/>
      <c r="TCO72" s="2182"/>
      <c r="TCP72" s="2181"/>
      <c r="TCQ72" s="2182"/>
      <c r="TCR72" s="2182"/>
      <c r="TCS72" s="2182"/>
      <c r="TCT72" s="2182"/>
      <c r="TCU72" s="2182"/>
      <c r="TCV72" s="2181"/>
      <c r="TCW72" s="2182"/>
      <c r="TCX72" s="2182"/>
      <c r="TCY72" s="2182"/>
      <c r="TCZ72" s="2182"/>
      <c r="TDA72" s="2182"/>
      <c r="TDB72" s="2181"/>
      <c r="TDC72" s="2182"/>
      <c r="TDD72" s="2182"/>
      <c r="TDE72" s="2182"/>
      <c r="TDF72" s="2182"/>
      <c r="TDG72" s="2182"/>
      <c r="TDH72" s="2181"/>
      <c r="TDI72" s="2182"/>
      <c r="TDJ72" s="2182"/>
      <c r="TDK72" s="2182"/>
      <c r="TDL72" s="2182"/>
      <c r="TDM72" s="2182"/>
      <c r="TDN72" s="2181"/>
      <c r="TDO72" s="2182"/>
      <c r="TDP72" s="2182"/>
      <c r="TDQ72" s="2182"/>
      <c r="TDR72" s="2182"/>
      <c r="TDS72" s="2182"/>
      <c r="TDT72" s="2181"/>
      <c r="TDU72" s="2182"/>
      <c r="TDV72" s="2182"/>
      <c r="TDW72" s="2182"/>
      <c r="TDX72" s="2182"/>
      <c r="TDY72" s="2182"/>
      <c r="TDZ72" s="2181"/>
      <c r="TEA72" s="2182"/>
      <c r="TEB72" s="2182"/>
      <c r="TEC72" s="2182"/>
      <c r="TED72" s="2182"/>
      <c r="TEE72" s="2182"/>
      <c r="TEF72" s="2181"/>
      <c r="TEG72" s="2182"/>
      <c r="TEH72" s="2182"/>
      <c r="TEI72" s="2182"/>
      <c r="TEJ72" s="2182"/>
      <c r="TEK72" s="2182"/>
      <c r="TEL72" s="2181"/>
      <c r="TEM72" s="2182"/>
      <c r="TEN72" s="2182"/>
      <c r="TEO72" s="2182"/>
      <c r="TEP72" s="2182"/>
      <c r="TEQ72" s="2182"/>
      <c r="TER72" s="2181"/>
      <c r="TES72" s="2182"/>
      <c r="TET72" s="2182"/>
      <c r="TEU72" s="2182"/>
      <c r="TEV72" s="2182"/>
      <c r="TEW72" s="2182"/>
      <c r="TEX72" s="2181"/>
      <c r="TEY72" s="2182"/>
      <c r="TEZ72" s="2182"/>
      <c r="TFA72" s="2182"/>
      <c r="TFB72" s="2182"/>
      <c r="TFC72" s="2182"/>
      <c r="TFD72" s="2181"/>
      <c r="TFE72" s="2182"/>
      <c r="TFF72" s="2182"/>
      <c r="TFG72" s="2182"/>
      <c r="TFH72" s="2182"/>
      <c r="TFI72" s="2182"/>
      <c r="TFJ72" s="2181"/>
      <c r="TFK72" s="2182"/>
      <c r="TFL72" s="2182"/>
      <c r="TFM72" s="2182"/>
      <c r="TFN72" s="2182"/>
      <c r="TFO72" s="2182"/>
      <c r="TFP72" s="2181"/>
      <c r="TFQ72" s="2182"/>
      <c r="TFR72" s="2182"/>
      <c r="TFS72" s="2182"/>
      <c r="TFT72" s="2182"/>
      <c r="TFU72" s="2182"/>
      <c r="TFV72" s="2181"/>
      <c r="TFW72" s="2182"/>
      <c r="TFX72" s="2182"/>
      <c r="TFY72" s="2182"/>
      <c r="TFZ72" s="2182"/>
      <c r="TGA72" s="2182"/>
      <c r="TGB72" s="2181"/>
      <c r="TGC72" s="2182"/>
      <c r="TGD72" s="2182"/>
      <c r="TGE72" s="2182"/>
      <c r="TGF72" s="2182"/>
      <c r="TGG72" s="2182"/>
      <c r="TGH72" s="2181"/>
      <c r="TGI72" s="2182"/>
      <c r="TGJ72" s="2182"/>
      <c r="TGK72" s="2182"/>
      <c r="TGL72" s="2182"/>
      <c r="TGM72" s="2182"/>
      <c r="TGN72" s="2181"/>
      <c r="TGO72" s="2182"/>
      <c r="TGP72" s="2182"/>
      <c r="TGQ72" s="2182"/>
      <c r="TGR72" s="2182"/>
      <c r="TGS72" s="2182"/>
      <c r="TGT72" s="2181"/>
      <c r="TGU72" s="2182"/>
      <c r="TGV72" s="2182"/>
      <c r="TGW72" s="2182"/>
      <c r="TGX72" s="2182"/>
      <c r="TGY72" s="2182"/>
      <c r="TGZ72" s="2181"/>
      <c r="THA72" s="2182"/>
      <c r="THB72" s="2182"/>
      <c r="THC72" s="2182"/>
      <c r="THD72" s="2182"/>
      <c r="THE72" s="2182"/>
      <c r="THF72" s="2181"/>
      <c r="THG72" s="2182"/>
      <c r="THH72" s="2182"/>
      <c r="THI72" s="2182"/>
      <c r="THJ72" s="2182"/>
      <c r="THK72" s="2182"/>
      <c r="THL72" s="2181"/>
      <c r="THM72" s="2182"/>
      <c r="THN72" s="2182"/>
      <c r="THO72" s="2182"/>
      <c r="THP72" s="2182"/>
      <c r="THQ72" s="2182"/>
      <c r="THR72" s="2181"/>
      <c r="THS72" s="2182"/>
      <c r="THT72" s="2182"/>
      <c r="THU72" s="2182"/>
      <c r="THV72" s="2182"/>
      <c r="THW72" s="2182"/>
      <c r="THX72" s="2181"/>
      <c r="THY72" s="2182"/>
      <c r="THZ72" s="2182"/>
      <c r="TIA72" s="2182"/>
      <c r="TIB72" s="2182"/>
      <c r="TIC72" s="2182"/>
      <c r="TID72" s="2181"/>
      <c r="TIE72" s="2182"/>
      <c r="TIF72" s="2182"/>
      <c r="TIG72" s="2182"/>
      <c r="TIH72" s="2182"/>
      <c r="TII72" s="2182"/>
      <c r="TIJ72" s="2181"/>
      <c r="TIK72" s="2182"/>
      <c r="TIL72" s="2182"/>
      <c r="TIM72" s="2182"/>
      <c r="TIN72" s="2182"/>
      <c r="TIO72" s="2182"/>
      <c r="TIP72" s="2181"/>
      <c r="TIQ72" s="2182"/>
      <c r="TIR72" s="2182"/>
      <c r="TIS72" s="2182"/>
      <c r="TIT72" s="2182"/>
      <c r="TIU72" s="2182"/>
      <c r="TIV72" s="2181"/>
      <c r="TIW72" s="2182"/>
      <c r="TIX72" s="2182"/>
      <c r="TIY72" s="2182"/>
      <c r="TIZ72" s="2182"/>
      <c r="TJA72" s="2182"/>
      <c r="TJB72" s="2181"/>
      <c r="TJC72" s="2182"/>
      <c r="TJD72" s="2182"/>
      <c r="TJE72" s="2182"/>
      <c r="TJF72" s="2182"/>
      <c r="TJG72" s="2182"/>
      <c r="TJH72" s="2181"/>
      <c r="TJI72" s="2182"/>
      <c r="TJJ72" s="2182"/>
      <c r="TJK72" s="2182"/>
      <c r="TJL72" s="2182"/>
      <c r="TJM72" s="2182"/>
      <c r="TJN72" s="2181"/>
      <c r="TJO72" s="2182"/>
      <c r="TJP72" s="2182"/>
      <c r="TJQ72" s="2182"/>
      <c r="TJR72" s="2182"/>
      <c r="TJS72" s="2182"/>
      <c r="TJT72" s="2181"/>
      <c r="TJU72" s="2182"/>
      <c r="TJV72" s="2182"/>
      <c r="TJW72" s="2182"/>
      <c r="TJX72" s="2182"/>
      <c r="TJY72" s="2182"/>
      <c r="TJZ72" s="2181"/>
      <c r="TKA72" s="2182"/>
      <c r="TKB72" s="2182"/>
      <c r="TKC72" s="2182"/>
      <c r="TKD72" s="2182"/>
      <c r="TKE72" s="2182"/>
      <c r="TKF72" s="2181"/>
      <c r="TKG72" s="2182"/>
      <c r="TKH72" s="2182"/>
      <c r="TKI72" s="2182"/>
      <c r="TKJ72" s="2182"/>
      <c r="TKK72" s="2182"/>
      <c r="TKL72" s="2181"/>
      <c r="TKM72" s="2182"/>
      <c r="TKN72" s="2182"/>
      <c r="TKO72" s="2182"/>
      <c r="TKP72" s="2182"/>
      <c r="TKQ72" s="2182"/>
      <c r="TKR72" s="2181"/>
      <c r="TKS72" s="2182"/>
      <c r="TKT72" s="2182"/>
      <c r="TKU72" s="2182"/>
      <c r="TKV72" s="2182"/>
      <c r="TKW72" s="2182"/>
      <c r="TKX72" s="2181"/>
      <c r="TKY72" s="2182"/>
      <c r="TKZ72" s="2182"/>
      <c r="TLA72" s="2182"/>
      <c r="TLB72" s="2182"/>
      <c r="TLC72" s="2182"/>
      <c r="TLD72" s="2181"/>
      <c r="TLE72" s="2182"/>
      <c r="TLF72" s="2182"/>
      <c r="TLG72" s="2182"/>
      <c r="TLH72" s="2182"/>
      <c r="TLI72" s="2182"/>
      <c r="TLJ72" s="2181"/>
      <c r="TLK72" s="2182"/>
      <c r="TLL72" s="2182"/>
      <c r="TLM72" s="2182"/>
      <c r="TLN72" s="2182"/>
      <c r="TLO72" s="2182"/>
      <c r="TLP72" s="2181"/>
      <c r="TLQ72" s="2182"/>
      <c r="TLR72" s="2182"/>
      <c r="TLS72" s="2182"/>
      <c r="TLT72" s="2182"/>
      <c r="TLU72" s="2182"/>
      <c r="TLV72" s="2181"/>
      <c r="TLW72" s="2182"/>
      <c r="TLX72" s="2182"/>
      <c r="TLY72" s="2182"/>
      <c r="TLZ72" s="2182"/>
      <c r="TMA72" s="2182"/>
      <c r="TMB72" s="2181"/>
      <c r="TMC72" s="2182"/>
      <c r="TMD72" s="2182"/>
      <c r="TME72" s="2182"/>
      <c r="TMF72" s="2182"/>
      <c r="TMG72" s="2182"/>
      <c r="TMH72" s="2181"/>
      <c r="TMI72" s="2182"/>
      <c r="TMJ72" s="2182"/>
      <c r="TMK72" s="2182"/>
      <c r="TML72" s="2182"/>
      <c r="TMM72" s="2182"/>
      <c r="TMN72" s="2181"/>
      <c r="TMO72" s="2182"/>
      <c r="TMP72" s="2182"/>
      <c r="TMQ72" s="2182"/>
      <c r="TMR72" s="2182"/>
      <c r="TMS72" s="2182"/>
      <c r="TMT72" s="2181"/>
      <c r="TMU72" s="2182"/>
      <c r="TMV72" s="2182"/>
      <c r="TMW72" s="2182"/>
      <c r="TMX72" s="2182"/>
      <c r="TMY72" s="2182"/>
      <c r="TMZ72" s="2181"/>
      <c r="TNA72" s="2182"/>
      <c r="TNB72" s="2182"/>
      <c r="TNC72" s="2182"/>
      <c r="TND72" s="2182"/>
      <c r="TNE72" s="2182"/>
      <c r="TNF72" s="2181"/>
      <c r="TNG72" s="2182"/>
      <c r="TNH72" s="2182"/>
      <c r="TNI72" s="2182"/>
      <c r="TNJ72" s="2182"/>
      <c r="TNK72" s="2182"/>
      <c r="TNL72" s="2181"/>
      <c r="TNM72" s="2182"/>
      <c r="TNN72" s="2182"/>
      <c r="TNO72" s="2182"/>
      <c r="TNP72" s="2182"/>
      <c r="TNQ72" s="2182"/>
      <c r="TNR72" s="2181"/>
      <c r="TNS72" s="2182"/>
      <c r="TNT72" s="2182"/>
      <c r="TNU72" s="2182"/>
      <c r="TNV72" s="2182"/>
      <c r="TNW72" s="2182"/>
      <c r="TNX72" s="2181"/>
      <c r="TNY72" s="2182"/>
      <c r="TNZ72" s="2182"/>
      <c r="TOA72" s="2182"/>
      <c r="TOB72" s="2182"/>
      <c r="TOC72" s="2182"/>
      <c r="TOD72" s="2181"/>
      <c r="TOE72" s="2182"/>
      <c r="TOF72" s="2182"/>
      <c r="TOG72" s="2182"/>
      <c r="TOH72" s="2182"/>
      <c r="TOI72" s="2182"/>
      <c r="TOJ72" s="2181"/>
      <c r="TOK72" s="2182"/>
      <c r="TOL72" s="2182"/>
      <c r="TOM72" s="2182"/>
      <c r="TON72" s="2182"/>
      <c r="TOO72" s="2182"/>
      <c r="TOP72" s="2181"/>
      <c r="TOQ72" s="2182"/>
      <c r="TOR72" s="2182"/>
      <c r="TOS72" s="2182"/>
      <c r="TOT72" s="2182"/>
      <c r="TOU72" s="2182"/>
      <c r="TOV72" s="2181"/>
      <c r="TOW72" s="2182"/>
      <c r="TOX72" s="2182"/>
      <c r="TOY72" s="2182"/>
      <c r="TOZ72" s="2182"/>
      <c r="TPA72" s="2182"/>
      <c r="TPB72" s="2181"/>
      <c r="TPC72" s="2182"/>
      <c r="TPD72" s="2182"/>
      <c r="TPE72" s="2182"/>
      <c r="TPF72" s="2182"/>
      <c r="TPG72" s="2182"/>
      <c r="TPH72" s="2181"/>
      <c r="TPI72" s="2182"/>
      <c r="TPJ72" s="2182"/>
      <c r="TPK72" s="2182"/>
      <c r="TPL72" s="2182"/>
      <c r="TPM72" s="2182"/>
      <c r="TPN72" s="2181"/>
      <c r="TPO72" s="2182"/>
      <c r="TPP72" s="2182"/>
      <c r="TPQ72" s="2182"/>
      <c r="TPR72" s="2182"/>
      <c r="TPS72" s="2182"/>
      <c r="TPT72" s="2181"/>
      <c r="TPU72" s="2182"/>
      <c r="TPV72" s="2182"/>
      <c r="TPW72" s="2182"/>
      <c r="TPX72" s="2182"/>
      <c r="TPY72" s="2182"/>
      <c r="TPZ72" s="2181"/>
      <c r="TQA72" s="2182"/>
      <c r="TQB72" s="2182"/>
      <c r="TQC72" s="2182"/>
      <c r="TQD72" s="2182"/>
      <c r="TQE72" s="2182"/>
      <c r="TQF72" s="2181"/>
      <c r="TQG72" s="2182"/>
      <c r="TQH72" s="2182"/>
      <c r="TQI72" s="2182"/>
      <c r="TQJ72" s="2182"/>
      <c r="TQK72" s="2182"/>
      <c r="TQL72" s="2181"/>
      <c r="TQM72" s="2182"/>
      <c r="TQN72" s="2182"/>
      <c r="TQO72" s="2182"/>
      <c r="TQP72" s="2182"/>
      <c r="TQQ72" s="2182"/>
      <c r="TQR72" s="2181"/>
      <c r="TQS72" s="2182"/>
      <c r="TQT72" s="2182"/>
      <c r="TQU72" s="2182"/>
      <c r="TQV72" s="2182"/>
      <c r="TQW72" s="2182"/>
      <c r="TQX72" s="2181"/>
      <c r="TQY72" s="2182"/>
      <c r="TQZ72" s="2182"/>
      <c r="TRA72" s="2182"/>
      <c r="TRB72" s="2182"/>
      <c r="TRC72" s="2182"/>
      <c r="TRD72" s="2181"/>
      <c r="TRE72" s="2182"/>
      <c r="TRF72" s="2182"/>
      <c r="TRG72" s="2182"/>
      <c r="TRH72" s="2182"/>
      <c r="TRI72" s="2182"/>
      <c r="TRJ72" s="2181"/>
      <c r="TRK72" s="2182"/>
      <c r="TRL72" s="2182"/>
      <c r="TRM72" s="2182"/>
      <c r="TRN72" s="2182"/>
      <c r="TRO72" s="2182"/>
      <c r="TRP72" s="2181"/>
      <c r="TRQ72" s="2182"/>
      <c r="TRR72" s="2182"/>
      <c r="TRS72" s="2182"/>
      <c r="TRT72" s="2182"/>
      <c r="TRU72" s="2182"/>
      <c r="TRV72" s="2181"/>
      <c r="TRW72" s="2182"/>
      <c r="TRX72" s="2182"/>
      <c r="TRY72" s="2182"/>
      <c r="TRZ72" s="2182"/>
      <c r="TSA72" s="2182"/>
      <c r="TSB72" s="2181"/>
      <c r="TSC72" s="2182"/>
      <c r="TSD72" s="2182"/>
      <c r="TSE72" s="2182"/>
      <c r="TSF72" s="2182"/>
      <c r="TSG72" s="2182"/>
      <c r="TSH72" s="2181"/>
      <c r="TSI72" s="2182"/>
      <c r="TSJ72" s="2182"/>
      <c r="TSK72" s="2182"/>
      <c r="TSL72" s="2182"/>
      <c r="TSM72" s="2182"/>
      <c r="TSN72" s="2181"/>
      <c r="TSO72" s="2182"/>
      <c r="TSP72" s="2182"/>
      <c r="TSQ72" s="2182"/>
      <c r="TSR72" s="2182"/>
      <c r="TSS72" s="2182"/>
      <c r="TST72" s="2181"/>
      <c r="TSU72" s="2182"/>
      <c r="TSV72" s="2182"/>
      <c r="TSW72" s="2182"/>
      <c r="TSX72" s="2182"/>
      <c r="TSY72" s="2182"/>
      <c r="TSZ72" s="2181"/>
      <c r="TTA72" s="2182"/>
      <c r="TTB72" s="2182"/>
      <c r="TTC72" s="2182"/>
      <c r="TTD72" s="2182"/>
      <c r="TTE72" s="2182"/>
      <c r="TTF72" s="2181"/>
      <c r="TTG72" s="2182"/>
      <c r="TTH72" s="2182"/>
      <c r="TTI72" s="2182"/>
      <c r="TTJ72" s="2182"/>
      <c r="TTK72" s="2182"/>
      <c r="TTL72" s="2181"/>
      <c r="TTM72" s="2182"/>
      <c r="TTN72" s="2182"/>
      <c r="TTO72" s="2182"/>
      <c r="TTP72" s="2182"/>
      <c r="TTQ72" s="2182"/>
      <c r="TTR72" s="2181"/>
      <c r="TTS72" s="2182"/>
      <c r="TTT72" s="2182"/>
      <c r="TTU72" s="2182"/>
      <c r="TTV72" s="2182"/>
      <c r="TTW72" s="2182"/>
      <c r="TTX72" s="2181"/>
      <c r="TTY72" s="2182"/>
      <c r="TTZ72" s="2182"/>
      <c r="TUA72" s="2182"/>
      <c r="TUB72" s="2182"/>
      <c r="TUC72" s="2182"/>
      <c r="TUD72" s="2181"/>
      <c r="TUE72" s="2182"/>
      <c r="TUF72" s="2182"/>
      <c r="TUG72" s="2182"/>
      <c r="TUH72" s="2182"/>
      <c r="TUI72" s="2182"/>
      <c r="TUJ72" s="2181"/>
      <c r="TUK72" s="2182"/>
      <c r="TUL72" s="2182"/>
      <c r="TUM72" s="2182"/>
      <c r="TUN72" s="2182"/>
      <c r="TUO72" s="2182"/>
      <c r="TUP72" s="2181"/>
      <c r="TUQ72" s="2182"/>
      <c r="TUR72" s="2182"/>
      <c r="TUS72" s="2182"/>
      <c r="TUT72" s="2182"/>
      <c r="TUU72" s="2182"/>
      <c r="TUV72" s="2181"/>
      <c r="TUW72" s="2182"/>
      <c r="TUX72" s="2182"/>
      <c r="TUY72" s="2182"/>
      <c r="TUZ72" s="2182"/>
      <c r="TVA72" s="2182"/>
      <c r="TVB72" s="2181"/>
      <c r="TVC72" s="2182"/>
      <c r="TVD72" s="2182"/>
      <c r="TVE72" s="2182"/>
      <c r="TVF72" s="2182"/>
      <c r="TVG72" s="2182"/>
      <c r="TVH72" s="2181"/>
      <c r="TVI72" s="2182"/>
      <c r="TVJ72" s="2182"/>
      <c r="TVK72" s="2182"/>
      <c r="TVL72" s="2182"/>
      <c r="TVM72" s="2182"/>
      <c r="TVN72" s="2181"/>
      <c r="TVO72" s="2182"/>
      <c r="TVP72" s="2182"/>
      <c r="TVQ72" s="2182"/>
      <c r="TVR72" s="2182"/>
      <c r="TVS72" s="2182"/>
      <c r="TVT72" s="2181"/>
      <c r="TVU72" s="2182"/>
      <c r="TVV72" s="2182"/>
      <c r="TVW72" s="2182"/>
      <c r="TVX72" s="2182"/>
      <c r="TVY72" s="2182"/>
      <c r="TVZ72" s="2181"/>
      <c r="TWA72" s="2182"/>
      <c r="TWB72" s="2182"/>
      <c r="TWC72" s="2182"/>
      <c r="TWD72" s="2182"/>
      <c r="TWE72" s="2182"/>
      <c r="TWF72" s="2181"/>
      <c r="TWG72" s="2182"/>
      <c r="TWH72" s="2182"/>
      <c r="TWI72" s="2182"/>
      <c r="TWJ72" s="2182"/>
      <c r="TWK72" s="2182"/>
      <c r="TWL72" s="2181"/>
      <c r="TWM72" s="2182"/>
      <c r="TWN72" s="2182"/>
      <c r="TWO72" s="2182"/>
      <c r="TWP72" s="2182"/>
      <c r="TWQ72" s="2182"/>
      <c r="TWR72" s="2181"/>
      <c r="TWS72" s="2182"/>
      <c r="TWT72" s="2182"/>
      <c r="TWU72" s="2182"/>
      <c r="TWV72" s="2182"/>
      <c r="TWW72" s="2182"/>
      <c r="TWX72" s="2181"/>
      <c r="TWY72" s="2182"/>
      <c r="TWZ72" s="2182"/>
      <c r="TXA72" s="2182"/>
      <c r="TXB72" s="2182"/>
      <c r="TXC72" s="2182"/>
      <c r="TXD72" s="2181"/>
      <c r="TXE72" s="2182"/>
      <c r="TXF72" s="2182"/>
      <c r="TXG72" s="2182"/>
      <c r="TXH72" s="2182"/>
      <c r="TXI72" s="2182"/>
      <c r="TXJ72" s="2181"/>
      <c r="TXK72" s="2182"/>
      <c r="TXL72" s="2182"/>
      <c r="TXM72" s="2182"/>
      <c r="TXN72" s="2182"/>
      <c r="TXO72" s="2182"/>
      <c r="TXP72" s="2181"/>
      <c r="TXQ72" s="2182"/>
      <c r="TXR72" s="2182"/>
      <c r="TXS72" s="2182"/>
      <c r="TXT72" s="2182"/>
      <c r="TXU72" s="2182"/>
      <c r="TXV72" s="2181"/>
      <c r="TXW72" s="2182"/>
      <c r="TXX72" s="2182"/>
      <c r="TXY72" s="2182"/>
      <c r="TXZ72" s="2182"/>
      <c r="TYA72" s="2182"/>
      <c r="TYB72" s="2181"/>
      <c r="TYC72" s="2182"/>
      <c r="TYD72" s="2182"/>
      <c r="TYE72" s="2182"/>
      <c r="TYF72" s="2182"/>
      <c r="TYG72" s="2182"/>
      <c r="TYH72" s="2181"/>
      <c r="TYI72" s="2182"/>
      <c r="TYJ72" s="2182"/>
      <c r="TYK72" s="2182"/>
      <c r="TYL72" s="2182"/>
      <c r="TYM72" s="2182"/>
      <c r="TYN72" s="2181"/>
      <c r="TYO72" s="2182"/>
      <c r="TYP72" s="2182"/>
      <c r="TYQ72" s="2182"/>
      <c r="TYR72" s="2182"/>
      <c r="TYS72" s="2182"/>
      <c r="TYT72" s="2181"/>
      <c r="TYU72" s="2182"/>
      <c r="TYV72" s="2182"/>
      <c r="TYW72" s="2182"/>
      <c r="TYX72" s="2182"/>
      <c r="TYY72" s="2182"/>
      <c r="TYZ72" s="2181"/>
      <c r="TZA72" s="2182"/>
      <c r="TZB72" s="2182"/>
      <c r="TZC72" s="2182"/>
      <c r="TZD72" s="2182"/>
      <c r="TZE72" s="2182"/>
      <c r="TZF72" s="2181"/>
      <c r="TZG72" s="2182"/>
      <c r="TZH72" s="2182"/>
      <c r="TZI72" s="2182"/>
      <c r="TZJ72" s="2182"/>
      <c r="TZK72" s="2182"/>
      <c r="TZL72" s="2181"/>
      <c r="TZM72" s="2182"/>
      <c r="TZN72" s="2182"/>
      <c r="TZO72" s="2182"/>
      <c r="TZP72" s="2182"/>
      <c r="TZQ72" s="2182"/>
      <c r="TZR72" s="2181"/>
      <c r="TZS72" s="2182"/>
      <c r="TZT72" s="2182"/>
      <c r="TZU72" s="2182"/>
      <c r="TZV72" s="2182"/>
      <c r="TZW72" s="2182"/>
      <c r="TZX72" s="2181"/>
      <c r="TZY72" s="2182"/>
      <c r="TZZ72" s="2182"/>
      <c r="UAA72" s="2182"/>
      <c r="UAB72" s="2182"/>
      <c r="UAC72" s="2182"/>
      <c r="UAD72" s="2181"/>
      <c r="UAE72" s="2182"/>
      <c r="UAF72" s="2182"/>
      <c r="UAG72" s="2182"/>
      <c r="UAH72" s="2182"/>
      <c r="UAI72" s="2182"/>
      <c r="UAJ72" s="2181"/>
      <c r="UAK72" s="2182"/>
      <c r="UAL72" s="2182"/>
      <c r="UAM72" s="2182"/>
      <c r="UAN72" s="2182"/>
      <c r="UAO72" s="2182"/>
      <c r="UAP72" s="2181"/>
      <c r="UAQ72" s="2182"/>
      <c r="UAR72" s="2182"/>
      <c r="UAS72" s="2182"/>
      <c r="UAT72" s="2182"/>
      <c r="UAU72" s="2182"/>
      <c r="UAV72" s="2181"/>
      <c r="UAW72" s="2182"/>
      <c r="UAX72" s="2182"/>
      <c r="UAY72" s="2182"/>
      <c r="UAZ72" s="2182"/>
      <c r="UBA72" s="2182"/>
      <c r="UBB72" s="2181"/>
      <c r="UBC72" s="2182"/>
      <c r="UBD72" s="2182"/>
      <c r="UBE72" s="2182"/>
      <c r="UBF72" s="2182"/>
      <c r="UBG72" s="2182"/>
      <c r="UBH72" s="2181"/>
      <c r="UBI72" s="2182"/>
      <c r="UBJ72" s="2182"/>
      <c r="UBK72" s="2182"/>
      <c r="UBL72" s="2182"/>
      <c r="UBM72" s="2182"/>
      <c r="UBN72" s="2181"/>
      <c r="UBO72" s="2182"/>
      <c r="UBP72" s="2182"/>
      <c r="UBQ72" s="2182"/>
      <c r="UBR72" s="2182"/>
      <c r="UBS72" s="2182"/>
      <c r="UBT72" s="2181"/>
      <c r="UBU72" s="2182"/>
      <c r="UBV72" s="2182"/>
      <c r="UBW72" s="2182"/>
      <c r="UBX72" s="2182"/>
      <c r="UBY72" s="2182"/>
      <c r="UBZ72" s="2181"/>
      <c r="UCA72" s="2182"/>
      <c r="UCB72" s="2182"/>
      <c r="UCC72" s="2182"/>
      <c r="UCD72" s="2182"/>
      <c r="UCE72" s="2182"/>
      <c r="UCF72" s="2181"/>
      <c r="UCG72" s="2182"/>
      <c r="UCH72" s="2182"/>
      <c r="UCI72" s="2182"/>
      <c r="UCJ72" s="2182"/>
      <c r="UCK72" s="2182"/>
      <c r="UCL72" s="2181"/>
      <c r="UCM72" s="2182"/>
      <c r="UCN72" s="2182"/>
      <c r="UCO72" s="2182"/>
      <c r="UCP72" s="2182"/>
      <c r="UCQ72" s="2182"/>
      <c r="UCR72" s="2181"/>
      <c r="UCS72" s="2182"/>
      <c r="UCT72" s="2182"/>
      <c r="UCU72" s="2182"/>
      <c r="UCV72" s="2182"/>
      <c r="UCW72" s="2182"/>
      <c r="UCX72" s="2181"/>
      <c r="UCY72" s="2182"/>
      <c r="UCZ72" s="2182"/>
      <c r="UDA72" s="2182"/>
      <c r="UDB72" s="2182"/>
      <c r="UDC72" s="2182"/>
      <c r="UDD72" s="2181"/>
      <c r="UDE72" s="2182"/>
      <c r="UDF72" s="2182"/>
      <c r="UDG72" s="2182"/>
      <c r="UDH72" s="2182"/>
      <c r="UDI72" s="2182"/>
      <c r="UDJ72" s="2181"/>
      <c r="UDK72" s="2182"/>
      <c r="UDL72" s="2182"/>
      <c r="UDM72" s="2182"/>
      <c r="UDN72" s="2182"/>
      <c r="UDO72" s="2182"/>
      <c r="UDP72" s="2181"/>
      <c r="UDQ72" s="2182"/>
      <c r="UDR72" s="2182"/>
      <c r="UDS72" s="2182"/>
      <c r="UDT72" s="2182"/>
      <c r="UDU72" s="2182"/>
      <c r="UDV72" s="2181"/>
      <c r="UDW72" s="2182"/>
      <c r="UDX72" s="2182"/>
      <c r="UDY72" s="2182"/>
      <c r="UDZ72" s="2182"/>
      <c r="UEA72" s="2182"/>
      <c r="UEB72" s="2181"/>
      <c r="UEC72" s="2182"/>
      <c r="UED72" s="2182"/>
      <c r="UEE72" s="2182"/>
      <c r="UEF72" s="2182"/>
      <c r="UEG72" s="2182"/>
      <c r="UEH72" s="2181"/>
      <c r="UEI72" s="2182"/>
      <c r="UEJ72" s="2182"/>
      <c r="UEK72" s="2182"/>
      <c r="UEL72" s="2182"/>
      <c r="UEM72" s="2182"/>
      <c r="UEN72" s="2181"/>
      <c r="UEO72" s="2182"/>
      <c r="UEP72" s="2182"/>
      <c r="UEQ72" s="2182"/>
      <c r="UER72" s="2182"/>
      <c r="UES72" s="2182"/>
      <c r="UET72" s="2181"/>
      <c r="UEU72" s="2182"/>
      <c r="UEV72" s="2182"/>
      <c r="UEW72" s="2182"/>
      <c r="UEX72" s="2182"/>
      <c r="UEY72" s="2182"/>
      <c r="UEZ72" s="2181"/>
      <c r="UFA72" s="2182"/>
      <c r="UFB72" s="2182"/>
      <c r="UFC72" s="2182"/>
      <c r="UFD72" s="2182"/>
      <c r="UFE72" s="2182"/>
      <c r="UFF72" s="2181"/>
      <c r="UFG72" s="2182"/>
      <c r="UFH72" s="2182"/>
      <c r="UFI72" s="2182"/>
      <c r="UFJ72" s="2182"/>
      <c r="UFK72" s="2182"/>
      <c r="UFL72" s="2181"/>
      <c r="UFM72" s="2182"/>
      <c r="UFN72" s="2182"/>
      <c r="UFO72" s="2182"/>
      <c r="UFP72" s="2182"/>
      <c r="UFQ72" s="2182"/>
      <c r="UFR72" s="2181"/>
      <c r="UFS72" s="2182"/>
      <c r="UFT72" s="2182"/>
      <c r="UFU72" s="2182"/>
      <c r="UFV72" s="2182"/>
      <c r="UFW72" s="2182"/>
      <c r="UFX72" s="2181"/>
      <c r="UFY72" s="2182"/>
      <c r="UFZ72" s="2182"/>
      <c r="UGA72" s="2182"/>
      <c r="UGB72" s="2182"/>
      <c r="UGC72" s="2182"/>
      <c r="UGD72" s="2181"/>
      <c r="UGE72" s="2182"/>
      <c r="UGF72" s="2182"/>
      <c r="UGG72" s="2182"/>
      <c r="UGH72" s="2182"/>
      <c r="UGI72" s="2182"/>
      <c r="UGJ72" s="2181"/>
      <c r="UGK72" s="2182"/>
      <c r="UGL72" s="2182"/>
      <c r="UGM72" s="2182"/>
      <c r="UGN72" s="2182"/>
      <c r="UGO72" s="2182"/>
      <c r="UGP72" s="2181"/>
      <c r="UGQ72" s="2182"/>
      <c r="UGR72" s="2182"/>
      <c r="UGS72" s="2182"/>
      <c r="UGT72" s="2182"/>
      <c r="UGU72" s="2182"/>
      <c r="UGV72" s="2181"/>
      <c r="UGW72" s="2182"/>
      <c r="UGX72" s="2182"/>
      <c r="UGY72" s="2182"/>
      <c r="UGZ72" s="2182"/>
      <c r="UHA72" s="2182"/>
      <c r="UHB72" s="2181"/>
      <c r="UHC72" s="2182"/>
      <c r="UHD72" s="2182"/>
      <c r="UHE72" s="2182"/>
      <c r="UHF72" s="2182"/>
      <c r="UHG72" s="2182"/>
      <c r="UHH72" s="2181"/>
      <c r="UHI72" s="2182"/>
      <c r="UHJ72" s="2182"/>
      <c r="UHK72" s="2182"/>
      <c r="UHL72" s="2182"/>
      <c r="UHM72" s="2182"/>
      <c r="UHN72" s="2181"/>
      <c r="UHO72" s="2182"/>
      <c r="UHP72" s="2182"/>
      <c r="UHQ72" s="2182"/>
      <c r="UHR72" s="2182"/>
      <c r="UHS72" s="2182"/>
      <c r="UHT72" s="2181"/>
      <c r="UHU72" s="2182"/>
      <c r="UHV72" s="2182"/>
      <c r="UHW72" s="2182"/>
      <c r="UHX72" s="2182"/>
      <c r="UHY72" s="2182"/>
      <c r="UHZ72" s="2181"/>
      <c r="UIA72" s="2182"/>
      <c r="UIB72" s="2182"/>
      <c r="UIC72" s="2182"/>
      <c r="UID72" s="2182"/>
      <c r="UIE72" s="2182"/>
      <c r="UIF72" s="2181"/>
      <c r="UIG72" s="2182"/>
      <c r="UIH72" s="2182"/>
      <c r="UII72" s="2182"/>
      <c r="UIJ72" s="2182"/>
      <c r="UIK72" s="2182"/>
      <c r="UIL72" s="2181"/>
      <c r="UIM72" s="2182"/>
      <c r="UIN72" s="2182"/>
      <c r="UIO72" s="2182"/>
      <c r="UIP72" s="2182"/>
      <c r="UIQ72" s="2182"/>
      <c r="UIR72" s="2181"/>
      <c r="UIS72" s="2182"/>
      <c r="UIT72" s="2182"/>
      <c r="UIU72" s="2182"/>
      <c r="UIV72" s="2182"/>
      <c r="UIW72" s="2182"/>
      <c r="UIX72" s="2181"/>
      <c r="UIY72" s="2182"/>
      <c r="UIZ72" s="2182"/>
      <c r="UJA72" s="2182"/>
      <c r="UJB72" s="2182"/>
      <c r="UJC72" s="2182"/>
      <c r="UJD72" s="2181"/>
      <c r="UJE72" s="2182"/>
      <c r="UJF72" s="2182"/>
      <c r="UJG72" s="2182"/>
      <c r="UJH72" s="2182"/>
      <c r="UJI72" s="2182"/>
      <c r="UJJ72" s="2181"/>
      <c r="UJK72" s="2182"/>
      <c r="UJL72" s="2182"/>
      <c r="UJM72" s="2182"/>
      <c r="UJN72" s="2182"/>
      <c r="UJO72" s="2182"/>
      <c r="UJP72" s="2181"/>
      <c r="UJQ72" s="2182"/>
      <c r="UJR72" s="2182"/>
      <c r="UJS72" s="2182"/>
      <c r="UJT72" s="2182"/>
      <c r="UJU72" s="2182"/>
      <c r="UJV72" s="2181"/>
      <c r="UJW72" s="2182"/>
      <c r="UJX72" s="2182"/>
      <c r="UJY72" s="2182"/>
      <c r="UJZ72" s="2182"/>
      <c r="UKA72" s="2182"/>
      <c r="UKB72" s="2181"/>
      <c r="UKC72" s="2182"/>
      <c r="UKD72" s="2182"/>
      <c r="UKE72" s="2182"/>
      <c r="UKF72" s="2182"/>
      <c r="UKG72" s="2182"/>
      <c r="UKH72" s="2181"/>
      <c r="UKI72" s="2182"/>
      <c r="UKJ72" s="2182"/>
      <c r="UKK72" s="2182"/>
      <c r="UKL72" s="2182"/>
      <c r="UKM72" s="2182"/>
      <c r="UKN72" s="2181"/>
      <c r="UKO72" s="2182"/>
      <c r="UKP72" s="2182"/>
      <c r="UKQ72" s="2182"/>
      <c r="UKR72" s="2182"/>
      <c r="UKS72" s="2182"/>
      <c r="UKT72" s="2181"/>
      <c r="UKU72" s="2182"/>
      <c r="UKV72" s="2182"/>
      <c r="UKW72" s="2182"/>
      <c r="UKX72" s="2182"/>
      <c r="UKY72" s="2182"/>
      <c r="UKZ72" s="2181"/>
      <c r="ULA72" s="2182"/>
      <c r="ULB72" s="2182"/>
      <c r="ULC72" s="2182"/>
      <c r="ULD72" s="2182"/>
      <c r="ULE72" s="2182"/>
      <c r="ULF72" s="2181"/>
      <c r="ULG72" s="2182"/>
      <c r="ULH72" s="2182"/>
      <c r="ULI72" s="2182"/>
      <c r="ULJ72" s="2182"/>
      <c r="ULK72" s="2182"/>
      <c r="ULL72" s="2181"/>
      <c r="ULM72" s="2182"/>
      <c r="ULN72" s="2182"/>
      <c r="ULO72" s="2182"/>
      <c r="ULP72" s="2182"/>
      <c r="ULQ72" s="2182"/>
      <c r="ULR72" s="2181"/>
      <c r="ULS72" s="2182"/>
      <c r="ULT72" s="2182"/>
      <c r="ULU72" s="2182"/>
      <c r="ULV72" s="2182"/>
      <c r="ULW72" s="2182"/>
      <c r="ULX72" s="2181"/>
      <c r="ULY72" s="2182"/>
      <c r="ULZ72" s="2182"/>
      <c r="UMA72" s="2182"/>
      <c r="UMB72" s="2182"/>
      <c r="UMC72" s="2182"/>
      <c r="UMD72" s="2181"/>
      <c r="UME72" s="2182"/>
      <c r="UMF72" s="2182"/>
      <c r="UMG72" s="2182"/>
      <c r="UMH72" s="2182"/>
      <c r="UMI72" s="2182"/>
      <c r="UMJ72" s="2181"/>
      <c r="UMK72" s="2182"/>
      <c r="UML72" s="2182"/>
      <c r="UMM72" s="2182"/>
      <c r="UMN72" s="2182"/>
      <c r="UMO72" s="2182"/>
      <c r="UMP72" s="2181"/>
      <c r="UMQ72" s="2182"/>
      <c r="UMR72" s="2182"/>
      <c r="UMS72" s="2182"/>
      <c r="UMT72" s="2182"/>
      <c r="UMU72" s="2182"/>
      <c r="UMV72" s="2181"/>
      <c r="UMW72" s="2182"/>
      <c r="UMX72" s="2182"/>
      <c r="UMY72" s="2182"/>
      <c r="UMZ72" s="2182"/>
      <c r="UNA72" s="2182"/>
      <c r="UNB72" s="2181"/>
      <c r="UNC72" s="2182"/>
      <c r="UND72" s="2182"/>
      <c r="UNE72" s="2182"/>
      <c r="UNF72" s="2182"/>
      <c r="UNG72" s="2182"/>
      <c r="UNH72" s="2181"/>
      <c r="UNI72" s="2182"/>
      <c r="UNJ72" s="2182"/>
      <c r="UNK72" s="2182"/>
      <c r="UNL72" s="2182"/>
      <c r="UNM72" s="2182"/>
      <c r="UNN72" s="2181"/>
      <c r="UNO72" s="2182"/>
      <c r="UNP72" s="2182"/>
      <c r="UNQ72" s="2182"/>
      <c r="UNR72" s="2182"/>
      <c r="UNS72" s="2182"/>
      <c r="UNT72" s="2181"/>
      <c r="UNU72" s="2182"/>
      <c r="UNV72" s="2182"/>
      <c r="UNW72" s="2182"/>
      <c r="UNX72" s="2182"/>
      <c r="UNY72" s="2182"/>
      <c r="UNZ72" s="2181"/>
      <c r="UOA72" s="2182"/>
      <c r="UOB72" s="2182"/>
      <c r="UOC72" s="2182"/>
      <c r="UOD72" s="2182"/>
      <c r="UOE72" s="2182"/>
      <c r="UOF72" s="2181"/>
      <c r="UOG72" s="2182"/>
      <c r="UOH72" s="2182"/>
      <c r="UOI72" s="2182"/>
      <c r="UOJ72" s="2182"/>
      <c r="UOK72" s="2182"/>
      <c r="UOL72" s="2181"/>
      <c r="UOM72" s="2182"/>
      <c r="UON72" s="2182"/>
      <c r="UOO72" s="2182"/>
      <c r="UOP72" s="2182"/>
      <c r="UOQ72" s="2182"/>
      <c r="UOR72" s="2181"/>
      <c r="UOS72" s="2182"/>
      <c r="UOT72" s="2182"/>
      <c r="UOU72" s="2182"/>
      <c r="UOV72" s="2182"/>
      <c r="UOW72" s="2182"/>
      <c r="UOX72" s="2181"/>
      <c r="UOY72" s="2182"/>
      <c r="UOZ72" s="2182"/>
      <c r="UPA72" s="2182"/>
      <c r="UPB72" s="2182"/>
      <c r="UPC72" s="2182"/>
      <c r="UPD72" s="2181"/>
      <c r="UPE72" s="2182"/>
      <c r="UPF72" s="2182"/>
      <c r="UPG72" s="2182"/>
      <c r="UPH72" s="2182"/>
      <c r="UPI72" s="2182"/>
      <c r="UPJ72" s="2181"/>
      <c r="UPK72" s="2182"/>
      <c r="UPL72" s="2182"/>
      <c r="UPM72" s="2182"/>
      <c r="UPN72" s="2182"/>
      <c r="UPO72" s="2182"/>
      <c r="UPP72" s="2181"/>
      <c r="UPQ72" s="2182"/>
      <c r="UPR72" s="2182"/>
      <c r="UPS72" s="2182"/>
      <c r="UPT72" s="2182"/>
      <c r="UPU72" s="2182"/>
      <c r="UPV72" s="2181"/>
      <c r="UPW72" s="2182"/>
      <c r="UPX72" s="2182"/>
      <c r="UPY72" s="2182"/>
      <c r="UPZ72" s="2182"/>
      <c r="UQA72" s="2182"/>
      <c r="UQB72" s="2181"/>
      <c r="UQC72" s="2182"/>
      <c r="UQD72" s="2182"/>
      <c r="UQE72" s="2182"/>
      <c r="UQF72" s="2182"/>
      <c r="UQG72" s="2182"/>
      <c r="UQH72" s="2181"/>
      <c r="UQI72" s="2182"/>
      <c r="UQJ72" s="2182"/>
      <c r="UQK72" s="2182"/>
      <c r="UQL72" s="2182"/>
      <c r="UQM72" s="2182"/>
      <c r="UQN72" s="2181"/>
      <c r="UQO72" s="2182"/>
      <c r="UQP72" s="2182"/>
      <c r="UQQ72" s="2182"/>
      <c r="UQR72" s="2182"/>
      <c r="UQS72" s="2182"/>
      <c r="UQT72" s="2181"/>
      <c r="UQU72" s="2182"/>
      <c r="UQV72" s="2182"/>
      <c r="UQW72" s="2182"/>
      <c r="UQX72" s="2182"/>
      <c r="UQY72" s="2182"/>
      <c r="UQZ72" s="2181"/>
      <c r="URA72" s="2182"/>
      <c r="URB72" s="2182"/>
      <c r="URC72" s="2182"/>
      <c r="URD72" s="2182"/>
      <c r="URE72" s="2182"/>
      <c r="URF72" s="2181"/>
      <c r="URG72" s="2182"/>
      <c r="URH72" s="2182"/>
      <c r="URI72" s="2182"/>
      <c r="URJ72" s="2182"/>
      <c r="URK72" s="2182"/>
      <c r="URL72" s="2181"/>
      <c r="URM72" s="2182"/>
      <c r="URN72" s="2182"/>
      <c r="URO72" s="2182"/>
      <c r="URP72" s="2182"/>
      <c r="URQ72" s="2182"/>
      <c r="URR72" s="2181"/>
      <c r="URS72" s="2182"/>
      <c r="URT72" s="2182"/>
      <c r="URU72" s="2182"/>
      <c r="URV72" s="2182"/>
      <c r="URW72" s="2182"/>
      <c r="URX72" s="2181"/>
      <c r="URY72" s="2182"/>
      <c r="URZ72" s="2182"/>
      <c r="USA72" s="2182"/>
      <c r="USB72" s="2182"/>
      <c r="USC72" s="2182"/>
      <c r="USD72" s="2181"/>
      <c r="USE72" s="2182"/>
      <c r="USF72" s="2182"/>
      <c r="USG72" s="2182"/>
      <c r="USH72" s="2182"/>
      <c r="USI72" s="2182"/>
      <c r="USJ72" s="2181"/>
      <c r="USK72" s="2182"/>
      <c r="USL72" s="2182"/>
      <c r="USM72" s="2182"/>
      <c r="USN72" s="2182"/>
      <c r="USO72" s="2182"/>
      <c r="USP72" s="2181"/>
      <c r="USQ72" s="2182"/>
      <c r="USR72" s="2182"/>
      <c r="USS72" s="2182"/>
      <c r="UST72" s="2182"/>
      <c r="USU72" s="2182"/>
      <c r="USV72" s="2181"/>
      <c r="USW72" s="2182"/>
      <c r="USX72" s="2182"/>
      <c r="USY72" s="2182"/>
      <c r="USZ72" s="2182"/>
      <c r="UTA72" s="2182"/>
      <c r="UTB72" s="2181"/>
      <c r="UTC72" s="2182"/>
      <c r="UTD72" s="2182"/>
      <c r="UTE72" s="2182"/>
      <c r="UTF72" s="2182"/>
      <c r="UTG72" s="2182"/>
      <c r="UTH72" s="2181"/>
      <c r="UTI72" s="2182"/>
      <c r="UTJ72" s="2182"/>
      <c r="UTK72" s="2182"/>
      <c r="UTL72" s="2182"/>
      <c r="UTM72" s="2182"/>
      <c r="UTN72" s="2181"/>
      <c r="UTO72" s="2182"/>
      <c r="UTP72" s="2182"/>
      <c r="UTQ72" s="2182"/>
      <c r="UTR72" s="2182"/>
      <c r="UTS72" s="2182"/>
      <c r="UTT72" s="2181"/>
      <c r="UTU72" s="2182"/>
      <c r="UTV72" s="2182"/>
      <c r="UTW72" s="2182"/>
      <c r="UTX72" s="2182"/>
      <c r="UTY72" s="2182"/>
      <c r="UTZ72" s="2181"/>
      <c r="UUA72" s="2182"/>
      <c r="UUB72" s="2182"/>
      <c r="UUC72" s="2182"/>
      <c r="UUD72" s="2182"/>
      <c r="UUE72" s="2182"/>
      <c r="UUF72" s="2181"/>
      <c r="UUG72" s="2182"/>
      <c r="UUH72" s="2182"/>
      <c r="UUI72" s="2182"/>
      <c r="UUJ72" s="2182"/>
      <c r="UUK72" s="2182"/>
      <c r="UUL72" s="2181"/>
      <c r="UUM72" s="2182"/>
      <c r="UUN72" s="2182"/>
      <c r="UUO72" s="2182"/>
      <c r="UUP72" s="2182"/>
      <c r="UUQ72" s="2182"/>
      <c r="UUR72" s="2181"/>
      <c r="UUS72" s="2182"/>
      <c r="UUT72" s="2182"/>
      <c r="UUU72" s="2182"/>
      <c r="UUV72" s="2182"/>
      <c r="UUW72" s="2182"/>
      <c r="UUX72" s="2181"/>
      <c r="UUY72" s="2182"/>
      <c r="UUZ72" s="2182"/>
      <c r="UVA72" s="2182"/>
      <c r="UVB72" s="2182"/>
      <c r="UVC72" s="2182"/>
      <c r="UVD72" s="2181"/>
      <c r="UVE72" s="2182"/>
      <c r="UVF72" s="2182"/>
      <c r="UVG72" s="2182"/>
      <c r="UVH72" s="2182"/>
      <c r="UVI72" s="2182"/>
      <c r="UVJ72" s="2181"/>
      <c r="UVK72" s="2182"/>
      <c r="UVL72" s="2182"/>
      <c r="UVM72" s="2182"/>
      <c r="UVN72" s="2182"/>
      <c r="UVO72" s="2182"/>
      <c r="UVP72" s="2181"/>
      <c r="UVQ72" s="2182"/>
      <c r="UVR72" s="2182"/>
      <c r="UVS72" s="2182"/>
      <c r="UVT72" s="2182"/>
      <c r="UVU72" s="2182"/>
      <c r="UVV72" s="2181"/>
      <c r="UVW72" s="2182"/>
      <c r="UVX72" s="2182"/>
      <c r="UVY72" s="2182"/>
      <c r="UVZ72" s="2182"/>
      <c r="UWA72" s="2182"/>
      <c r="UWB72" s="2181"/>
      <c r="UWC72" s="2182"/>
      <c r="UWD72" s="2182"/>
      <c r="UWE72" s="2182"/>
      <c r="UWF72" s="2182"/>
      <c r="UWG72" s="2182"/>
      <c r="UWH72" s="2181"/>
      <c r="UWI72" s="2182"/>
      <c r="UWJ72" s="2182"/>
      <c r="UWK72" s="2182"/>
      <c r="UWL72" s="2182"/>
      <c r="UWM72" s="2182"/>
      <c r="UWN72" s="2181"/>
      <c r="UWO72" s="2182"/>
      <c r="UWP72" s="2182"/>
      <c r="UWQ72" s="2182"/>
      <c r="UWR72" s="2182"/>
      <c r="UWS72" s="2182"/>
      <c r="UWT72" s="2181"/>
      <c r="UWU72" s="2182"/>
      <c r="UWV72" s="2182"/>
      <c r="UWW72" s="2182"/>
      <c r="UWX72" s="2182"/>
      <c r="UWY72" s="2182"/>
      <c r="UWZ72" s="2181"/>
      <c r="UXA72" s="2182"/>
      <c r="UXB72" s="2182"/>
      <c r="UXC72" s="2182"/>
      <c r="UXD72" s="2182"/>
      <c r="UXE72" s="2182"/>
      <c r="UXF72" s="2181"/>
      <c r="UXG72" s="2182"/>
      <c r="UXH72" s="2182"/>
      <c r="UXI72" s="2182"/>
      <c r="UXJ72" s="2182"/>
      <c r="UXK72" s="2182"/>
      <c r="UXL72" s="2181"/>
      <c r="UXM72" s="2182"/>
      <c r="UXN72" s="2182"/>
      <c r="UXO72" s="2182"/>
      <c r="UXP72" s="2182"/>
      <c r="UXQ72" s="2182"/>
      <c r="UXR72" s="2181"/>
      <c r="UXS72" s="2182"/>
      <c r="UXT72" s="2182"/>
      <c r="UXU72" s="2182"/>
      <c r="UXV72" s="2182"/>
      <c r="UXW72" s="2182"/>
      <c r="UXX72" s="2181"/>
      <c r="UXY72" s="2182"/>
      <c r="UXZ72" s="2182"/>
      <c r="UYA72" s="2182"/>
      <c r="UYB72" s="2182"/>
      <c r="UYC72" s="2182"/>
      <c r="UYD72" s="2181"/>
      <c r="UYE72" s="2182"/>
      <c r="UYF72" s="2182"/>
      <c r="UYG72" s="2182"/>
      <c r="UYH72" s="2182"/>
      <c r="UYI72" s="2182"/>
      <c r="UYJ72" s="2181"/>
      <c r="UYK72" s="2182"/>
      <c r="UYL72" s="2182"/>
      <c r="UYM72" s="2182"/>
      <c r="UYN72" s="2182"/>
      <c r="UYO72" s="2182"/>
      <c r="UYP72" s="2181"/>
      <c r="UYQ72" s="2182"/>
      <c r="UYR72" s="2182"/>
      <c r="UYS72" s="2182"/>
      <c r="UYT72" s="2182"/>
      <c r="UYU72" s="2182"/>
      <c r="UYV72" s="2181"/>
      <c r="UYW72" s="2182"/>
      <c r="UYX72" s="2182"/>
      <c r="UYY72" s="2182"/>
      <c r="UYZ72" s="2182"/>
      <c r="UZA72" s="2182"/>
      <c r="UZB72" s="2181"/>
      <c r="UZC72" s="2182"/>
      <c r="UZD72" s="2182"/>
      <c r="UZE72" s="2182"/>
      <c r="UZF72" s="2182"/>
      <c r="UZG72" s="2182"/>
      <c r="UZH72" s="2181"/>
      <c r="UZI72" s="2182"/>
      <c r="UZJ72" s="2182"/>
      <c r="UZK72" s="2182"/>
      <c r="UZL72" s="2182"/>
      <c r="UZM72" s="2182"/>
      <c r="UZN72" s="2181"/>
      <c r="UZO72" s="2182"/>
      <c r="UZP72" s="2182"/>
      <c r="UZQ72" s="2182"/>
      <c r="UZR72" s="2182"/>
      <c r="UZS72" s="2182"/>
      <c r="UZT72" s="2181"/>
      <c r="UZU72" s="2182"/>
      <c r="UZV72" s="2182"/>
      <c r="UZW72" s="2182"/>
      <c r="UZX72" s="2182"/>
      <c r="UZY72" s="2182"/>
      <c r="UZZ72" s="2181"/>
      <c r="VAA72" s="2182"/>
      <c r="VAB72" s="2182"/>
      <c r="VAC72" s="2182"/>
      <c r="VAD72" s="2182"/>
      <c r="VAE72" s="2182"/>
      <c r="VAF72" s="2181"/>
      <c r="VAG72" s="2182"/>
      <c r="VAH72" s="2182"/>
      <c r="VAI72" s="2182"/>
      <c r="VAJ72" s="2182"/>
      <c r="VAK72" s="2182"/>
      <c r="VAL72" s="2181"/>
      <c r="VAM72" s="2182"/>
      <c r="VAN72" s="2182"/>
      <c r="VAO72" s="2182"/>
      <c r="VAP72" s="2182"/>
      <c r="VAQ72" s="2182"/>
      <c r="VAR72" s="2181"/>
      <c r="VAS72" s="2182"/>
      <c r="VAT72" s="2182"/>
      <c r="VAU72" s="2182"/>
      <c r="VAV72" s="2182"/>
      <c r="VAW72" s="2182"/>
      <c r="VAX72" s="2181"/>
      <c r="VAY72" s="2182"/>
      <c r="VAZ72" s="2182"/>
      <c r="VBA72" s="2182"/>
      <c r="VBB72" s="2182"/>
      <c r="VBC72" s="2182"/>
      <c r="VBD72" s="2181"/>
      <c r="VBE72" s="2182"/>
      <c r="VBF72" s="2182"/>
      <c r="VBG72" s="2182"/>
      <c r="VBH72" s="2182"/>
      <c r="VBI72" s="2182"/>
      <c r="VBJ72" s="2181"/>
      <c r="VBK72" s="2182"/>
      <c r="VBL72" s="2182"/>
      <c r="VBM72" s="2182"/>
      <c r="VBN72" s="2182"/>
      <c r="VBO72" s="2182"/>
      <c r="VBP72" s="2181"/>
      <c r="VBQ72" s="2182"/>
      <c r="VBR72" s="2182"/>
      <c r="VBS72" s="2182"/>
      <c r="VBT72" s="2182"/>
      <c r="VBU72" s="2182"/>
      <c r="VBV72" s="2181"/>
      <c r="VBW72" s="2182"/>
      <c r="VBX72" s="2182"/>
      <c r="VBY72" s="2182"/>
      <c r="VBZ72" s="2182"/>
      <c r="VCA72" s="2182"/>
      <c r="VCB72" s="2181"/>
      <c r="VCC72" s="2182"/>
      <c r="VCD72" s="2182"/>
      <c r="VCE72" s="2182"/>
      <c r="VCF72" s="2182"/>
      <c r="VCG72" s="2182"/>
      <c r="VCH72" s="2181"/>
      <c r="VCI72" s="2182"/>
      <c r="VCJ72" s="2182"/>
      <c r="VCK72" s="2182"/>
      <c r="VCL72" s="2182"/>
      <c r="VCM72" s="2182"/>
      <c r="VCN72" s="2181"/>
      <c r="VCO72" s="2182"/>
      <c r="VCP72" s="2182"/>
      <c r="VCQ72" s="2182"/>
      <c r="VCR72" s="2182"/>
      <c r="VCS72" s="2182"/>
      <c r="VCT72" s="2181"/>
      <c r="VCU72" s="2182"/>
      <c r="VCV72" s="2182"/>
      <c r="VCW72" s="2182"/>
      <c r="VCX72" s="2182"/>
      <c r="VCY72" s="2182"/>
      <c r="VCZ72" s="2181"/>
      <c r="VDA72" s="2182"/>
      <c r="VDB72" s="2182"/>
      <c r="VDC72" s="2182"/>
      <c r="VDD72" s="2182"/>
      <c r="VDE72" s="2182"/>
      <c r="VDF72" s="2181"/>
      <c r="VDG72" s="2182"/>
      <c r="VDH72" s="2182"/>
      <c r="VDI72" s="2182"/>
      <c r="VDJ72" s="2182"/>
      <c r="VDK72" s="2182"/>
      <c r="VDL72" s="2181"/>
      <c r="VDM72" s="2182"/>
      <c r="VDN72" s="2182"/>
      <c r="VDO72" s="2182"/>
      <c r="VDP72" s="2182"/>
      <c r="VDQ72" s="2182"/>
      <c r="VDR72" s="2181"/>
      <c r="VDS72" s="2182"/>
      <c r="VDT72" s="2182"/>
      <c r="VDU72" s="2182"/>
      <c r="VDV72" s="2182"/>
      <c r="VDW72" s="2182"/>
      <c r="VDX72" s="2181"/>
      <c r="VDY72" s="2182"/>
      <c r="VDZ72" s="2182"/>
      <c r="VEA72" s="2182"/>
      <c r="VEB72" s="2182"/>
      <c r="VEC72" s="2182"/>
      <c r="VED72" s="2181"/>
      <c r="VEE72" s="2182"/>
      <c r="VEF72" s="2182"/>
      <c r="VEG72" s="2182"/>
      <c r="VEH72" s="2182"/>
      <c r="VEI72" s="2182"/>
      <c r="VEJ72" s="2181"/>
      <c r="VEK72" s="2182"/>
      <c r="VEL72" s="2182"/>
      <c r="VEM72" s="2182"/>
      <c r="VEN72" s="2182"/>
      <c r="VEO72" s="2182"/>
      <c r="VEP72" s="2181"/>
      <c r="VEQ72" s="2182"/>
      <c r="VER72" s="2182"/>
      <c r="VES72" s="2182"/>
      <c r="VET72" s="2182"/>
      <c r="VEU72" s="2182"/>
      <c r="VEV72" s="2181"/>
      <c r="VEW72" s="2182"/>
      <c r="VEX72" s="2182"/>
      <c r="VEY72" s="2182"/>
      <c r="VEZ72" s="2182"/>
      <c r="VFA72" s="2182"/>
      <c r="VFB72" s="2181"/>
      <c r="VFC72" s="2182"/>
      <c r="VFD72" s="2182"/>
      <c r="VFE72" s="2182"/>
      <c r="VFF72" s="2182"/>
      <c r="VFG72" s="2182"/>
      <c r="VFH72" s="2181"/>
      <c r="VFI72" s="2182"/>
      <c r="VFJ72" s="2182"/>
      <c r="VFK72" s="2182"/>
      <c r="VFL72" s="2182"/>
      <c r="VFM72" s="2182"/>
      <c r="VFN72" s="2181"/>
      <c r="VFO72" s="2182"/>
      <c r="VFP72" s="2182"/>
      <c r="VFQ72" s="2182"/>
      <c r="VFR72" s="2182"/>
      <c r="VFS72" s="2182"/>
      <c r="VFT72" s="2181"/>
      <c r="VFU72" s="2182"/>
      <c r="VFV72" s="2182"/>
      <c r="VFW72" s="2182"/>
      <c r="VFX72" s="2182"/>
      <c r="VFY72" s="2182"/>
      <c r="VFZ72" s="2181"/>
      <c r="VGA72" s="2182"/>
      <c r="VGB72" s="2182"/>
      <c r="VGC72" s="2182"/>
      <c r="VGD72" s="2182"/>
      <c r="VGE72" s="2182"/>
      <c r="VGF72" s="2181"/>
      <c r="VGG72" s="2182"/>
      <c r="VGH72" s="2182"/>
      <c r="VGI72" s="2182"/>
      <c r="VGJ72" s="2182"/>
      <c r="VGK72" s="2182"/>
      <c r="VGL72" s="2181"/>
      <c r="VGM72" s="2182"/>
      <c r="VGN72" s="2182"/>
      <c r="VGO72" s="2182"/>
      <c r="VGP72" s="2182"/>
      <c r="VGQ72" s="2182"/>
      <c r="VGR72" s="2181"/>
      <c r="VGS72" s="2182"/>
      <c r="VGT72" s="2182"/>
      <c r="VGU72" s="2182"/>
      <c r="VGV72" s="2182"/>
      <c r="VGW72" s="2182"/>
      <c r="VGX72" s="2181"/>
      <c r="VGY72" s="2182"/>
      <c r="VGZ72" s="2182"/>
      <c r="VHA72" s="2182"/>
      <c r="VHB72" s="2182"/>
      <c r="VHC72" s="2182"/>
      <c r="VHD72" s="2181"/>
      <c r="VHE72" s="2182"/>
      <c r="VHF72" s="2182"/>
      <c r="VHG72" s="2182"/>
      <c r="VHH72" s="2182"/>
      <c r="VHI72" s="2182"/>
      <c r="VHJ72" s="2181"/>
      <c r="VHK72" s="2182"/>
      <c r="VHL72" s="2182"/>
      <c r="VHM72" s="2182"/>
      <c r="VHN72" s="2182"/>
      <c r="VHO72" s="2182"/>
      <c r="VHP72" s="2181"/>
      <c r="VHQ72" s="2182"/>
      <c r="VHR72" s="2182"/>
      <c r="VHS72" s="2182"/>
      <c r="VHT72" s="2182"/>
      <c r="VHU72" s="2182"/>
      <c r="VHV72" s="2181"/>
      <c r="VHW72" s="2182"/>
      <c r="VHX72" s="2182"/>
      <c r="VHY72" s="2182"/>
      <c r="VHZ72" s="2182"/>
      <c r="VIA72" s="2182"/>
      <c r="VIB72" s="2181"/>
      <c r="VIC72" s="2182"/>
      <c r="VID72" s="2182"/>
      <c r="VIE72" s="2182"/>
      <c r="VIF72" s="2182"/>
      <c r="VIG72" s="2182"/>
      <c r="VIH72" s="2181"/>
      <c r="VII72" s="2182"/>
      <c r="VIJ72" s="2182"/>
      <c r="VIK72" s="2182"/>
      <c r="VIL72" s="2182"/>
      <c r="VIM72" s="2182"/>
      <c r="VIN72" s="2181"/>
      <c r="VIO72" s="2182"/>
      <c r="VIP72" s="2182"/>
      <c r="VIQ72" s="2182"/>
      <c r="VIR72" s="2182"/>
      <c r="VIS72" s="2182"/>
      <c r="VIT72" s="2181"/>
      <c r="VIU72" s="2182"/>
      <c r="VIV72" s="2182"/>
      <c r="VIW72" s="2182"/>
      <c r="VIX72" s="2182"/>
      <c r="VIY72" s="2182"/>
      <c r="VIZ72" s="2181"/>
      <c r="VJA72" s="2182"/>
      <c r="VJB72" s="2182"/>
      <c r="VJC72" s="2182"/>
      <c r="VJD72" s="2182"/>
      <c r="VJE72" s="2182"/>
      <c r="VJF72" s="2181"/>
      <c r="VJG72" s="2182"/>
      <c r="VJH72" s="2182"/>
      <c r="VJI72" s="2182"/>
      <c r="VJJ72" s="2182"/>
      <c r="VJK72" s="2182"/>
      <c r="VJL72" s="2181"/>
      <c r="VJM72" s="2182"/>
      <c r="VJN72" s="2182"/>
      <c r="VJO72" s="2182"/>
      <c r="VJP72" s="2182"/>
      <c r="VJQ72" s="2182"/>
      <c r="VJR72" s="2181"/>
      <c r="VJS72" s="2182"/>
      <c r="VJT72" s="2182"/>
      <c r="VJU72" s="2182"/>
      <c r="VJV72" s="2182"/>
      <c r="VJW72" s="2182"/>
      <c r="VJX72" s="2181"/>
      <c r="VJY72" s="2182"/>
      <c r="VJZ72" s="2182"/>
      <c r="VKA72" s="2182"/>
      <c r="VKB72" s="2182"/>
      <c r="VKC72" s="2182"/>
      <c r="VKD72" s="2181"/>
      <c r="VKE72" s="2182"/>
      <c r="VKF72" s="2182"/>
      <c r="VKG72" s="2182"/>
      <c r="VKH72" s="2182"/>
      <c r="VKI72" s="2182"/>
      <c r="VKJ72" s="2181"/>
      <c r="VKK72" s="2182"/>
      <c r="VKL72" s="2182"/>
      <c r="VKM72" s="2182"/>
      <c r="VKN72" s="2182"/>
      <c r="VKO72" s="2182"/>
      <c r="VKP72" s="2181"/>
      <c r="VKQ72" s="2182"/>
      <c r="VKR72" s="2182"/>
      <c r="VKS72" s="2182"/>
      <c r="VKT72" s="2182"/>
      <c r="VKU72" s="2182"/>
      <c r="VKV72" s="2181"/>
      <c r="VKW72" s="2182"/>
      <c r="VKX72" s="2182"/>
      <c r="VKY72" s="2182"/>
      <c r="VKZ72" s="2182"/>
      <c r="VLA72" s="2182"/>
      <c r="VLB72" s="2181"/>
      <c r="VLC72" s="2182"/>
      <c r="VLD72" s="2182"/>
      <c r="VLE72" s="2182"/>
      <c r="VLF72" s="2182"/>
      <c r="VLG72" s="2182"/>
      <c r="VLH72" s="2181"/>
      <c r="VLI72" s="2182"/>
      <c r="VLJ72" s="2182"/>
      <c r="VLK72" s="2182"/>
      <c r="VLL72" s="2182"/>
      <c r="VLM72" s="2182"/>
      <c r="VLN72" s="2181"/>
      <c r="VLO72" s="2182"/>
      <c r="VLP72" s="2182"/>
      <c r="VLQ72" s="2182"/>
      <c r="VLR72" s="2182"/>
      <c r="VLS72" s="2182"/>
      <c r="VLT72" s="2181"/>
      <c r="VLU72" s="2182"/>
      <c r="VLV72" s="2182"/>
      <c r="VLW72" s="2182"/>
      <c r="VLX72" s="2182"/>
      <c r="VLY72" s="2182"/>
      <c r="VLZ72" s="2181"/>
      <c r="VMA72" s="2182"/>
      <c r="VMB72" s="2182"/>
      <c r="VMC72" s="2182"/>
      <c r="VMD72" s="2182"/>
      <c r="VME72" s="2182"/>
      <c r="VMF72" s="2181"/>
      <c r="VMG72" s="2182"/>
      <c r="VMH72" s="2182"/>
      <c r="VMI72" s="2182"/>
      <c r="VMJ72" s="2182"/>
      <c r="VMK72" s="2182"/>
      <c r="VML72" s="2181"/>
      <c r="VMM72" s="2182"/>
      <c r="VMN72" s="2182"/>
      <c r="VMO72" s="2182"/>
      <c r="VMP72" s="2182"/>
      <c r="VMQ72" s="2182"/>
      <c r="VMR72" s="2181"/>
      <c r="VMS72" s="2182"/>
      <c r="VMT72" s="2182"/>
      <c r="VMU72" s="2182"/>
      <c r="VMV72" s="2182"/>
      <c r="VMW72" s="2182"/>
      <c r="VMX72" s="2181"/>
      <c r="VMY72" s="2182"/>
      <c r="VMZ72" s="2182"/>
      <c r="VNA72" s="2182"/>
      <c r="VNB72" s="2182"/>
      <c r="VNC72" s="2182"/>
      <c r="VND72" s="2181"/>
      <c r="VNE72" s="2182"/>
      <c r="VNF72" s="2182"/>
      <c r="VNG72" s="2182"/>
      <c r="VNH72" s="2182"/>
      <c r="VNI72" s="2182"/>
      <c r="VNJ72" s="2181"/>
      <c r="VNK72" s="2182"/>
      <c r="VNL72" s="2182"/>
      <c r="VNM72" s="2182"/>
      <c r="VNN72" s="2182"/>
      <c r="VNO72" s="2182"/>
      <c r="VNP72" s="2181"/>
      <c r="VNQ72" s="2182"/>
      <c r="VNR72" s="2182"/>
      <c r="VNS72" s="2182"/>
      <c r="VNT72" s="2182"/>
      <c r="VNU72" s="2182"/>
      <c r="VNV72" s="2181"/>
      <c r="VNW72" s="2182"/>
      <c r="VNX72" s="2182"/>
      <c r="VNY72" s="2182"/>
      <c r="VNZ72" s="2182"/>
      <c r="VOA72" s="2182"/>
      <c r="VOB72" s="2181"/>
      <c r="VOC72" s="2182"/>
      <c r="VOD72" s="2182"/>
      <c r="VOE72" s="2182"/>
      <c r="VOF72" s="2182"/>
      <c r="VOG72" s="2182"/>
      <c r="VOH72" s="2181"/>
      <c r="VOI72" s="2182"/>
      <c r="VOJ72" s="2182"/>
      <c r="VOK72" s="2182"/>
      <c r="VOL72" s="2182"/>
      <c r="VOM72" s="2182"/>
      <c r="VON72" s="2181"/>
      <c r="VOO72" s="2182"/>
      <c r="VOP72" s="2182"/>
      <c r="VOQ72" s="2182"/>
      <c r="VOR72" s="2182"/>
      <c r="VOS72" s="2182"/>
      <c r="VOT72" s="2181"/>
      <c r="VOU72" s="2182"/>
      <c r="VOV72" s="2182"/>
      <c r="VOW72" s="2182"/>
      <c r="VOX72" s="2182"/>
      <c r="VOY72" s="2182"/>
      <c r="VOZ72" s="2181"/>
      <c r="VPA72" s="2182"/>
      <c r="VPB72" s="2182"/>
      <c r="VPC72" s="2182"/>
      <c r="VPD72" s="2182"/>
      <c r="VPE72" s="2182"/>
      <c r="VPF72" s="2181"/>
      <c r="VPG72" s="2182"/>
      <c r="VPH72" s="2182"/>
      <c r="VPI72" s="2182"/>
      <c r="VPJ72" s="2182"/>
      <c r="VPK72" s="2182"/>
      <c r="VPL72" s="2181"/>
      <c r="VPM72" s="2182"/>
      <c r="VPN72" s="2182"/>
      <c r="VPO72" s="2182"/>
      <c r="VPP72" s="2182"/>
      <c r="VPQ72" s="2182"/>
      <c r="VPR72" s="2181"/>
      <c r="VPS72" s="2182"/>
      <c r="VPT72" s="2182"/>
      <c r="VPU72" s="2182"/>
      <c r="VPV72" s="2182"/>
      <c r="VPW72" s="2182"/>
      <c r="VPX72" s="2181"/>
      <c r="VPY72" s="2182"/>
      <c r="VPZ72" s="2182"/>
      <c r="VQA72" s="2182"/>
      <c r="VQB72" s="2182"/>
      <c r="VQC72" s="2182"/>
      <c r="VQD72" s="2181"/>
      <c r="VQE72" s="2182"/>
      <c r="VQF72" s="2182"/>
      <c r="VQG72" s="2182"/>
      <c r="VQH72" s="2182"/>
      <c r="VQI72" s="2182"/>
      <c r="VQJ72" s="2181"/>
      <c r="VQK72" s="2182"/>
      <c r="VQL72" s="2182"/>
      <c r="VQM72" s="2182"/>
      <c r="VQN72" s="2182"/>
      <c r="VQO72" s="2182"/>
      <c r="VQP72" s="2181"/>
      <c r="VQQ72" s="2182"/>
      <c r="VQR72" s="2182"/>
      <c r="VQS72" s="2182"/>
      <c r="VQT72" s="2182"/>
      <c r="VQU72" s="2182"/>
      <c r="VQV72" s="2181"/>
      <c r="VQW72" s="2182"/>
      <c r="VQX72" s="2182"/>
      <c r="VQY72" s="2182"/>
      <c r="VQZ72" s="2182"/>
      <c r="VRA72" s="2182"/>
      <c r="VRB72" s="2181"/>
      <c r="VRC72" s="2182"/>
      <c r="VRD72" s="2182"/>
      <c r="VRE72" s="2182"/>
      <c r="VRF72" s="2182"/>
      <c r="VRG72" s="2182"/>
      <c r="VRH72" s="2181"/>
      <c r="VRI72" s="2182"/>
      <c r="VRJ72" s="2182"/>
      <c r="VRK72" s="2182"/>
      <c r="VRL72" s="2182"/>
      <c r="VRM72" s="2182"/>
      <c r="VRN72" s="2181"/>
      <c r="VRO72" s="2182"/>
      <c r="VRP72" s="2182"/>
      <c r="VRQ72" s="2182"/>
      <c r="VRR72" s="2182"/>
      <c r="VRS72" s="2182"/>
      <c r="VRT72" s="2181"/>
      <c r="VRU72" s="2182"/>
      <c r="VRV72" s="2182"/>
      <c r="VRW72" s="2182"/>
      <c r="VRX72" s="2182"/>
      <c r="VRY72" s="2182"/>
      <c r="VRZ72" s="2181"/>
      <c r="VSA72" s="2182"/>
      <c r="VSB72" s="2182"/>
      <c r="VSC72" s="2182"/>
      <c r="VSD72" s="2182"/>
      <c r="VSE72" s="2182"/>
      <c r="VSF72" s="2181"/>
      <c r="VSG72" s="2182"/>
      <c r="VSH72" s="2182"/>
      <c r="VSI72" s="2182"/>
      <c r="VSJ72" s="2182"/>
      <c r="VSK72" s="2182"/>
      <c r="VSL72" s="2181"/>
      <c r="VSM72" s="2182"/>
      <c r="VSN72" s="2182"/>
      <c r="VSO72" s="2182"/>
      <c r="VSP72" s="2182"/>
      <c r="VSQ72" s="2182"/>
      <c r="VSR72" s="2181"/>
      <c r="VSS72" s="2182"/>
      <c r="VST72" s="2182"/>
      <c r="VSU72" s="2182"/>
      <c r="VSV72" s="2182"/>
      <c r="VSW72" s="2182"/>
      <c r="VSX72" s="2181"/>
      <c r="VSY72" s="2182"/>
      <c r="VSZ72" s="2182"/>
      <c r="VTA72" s="2182"/>
      <c r="VTB72" s="2182"/>
      <c r="VTC72" s="2182"/>
      <c r="VTD72" s="2181"/>
      <c r="VTE72" s="2182"/>
      <c r="VTF72" s="2182"/>
      <c r="VTG72" s="2182"/>
      <c r="VTH72" s="2182"/>
      <c r="VTI72" s="2182"/>
      <c r="VTJ72" s="2181"/>
      <c r="VTK72" s="2182"/>
      <c r="VTL72" s="2182"/>
      <c r="VTM72" s="2182"/>
      <c r="VTN72" s="2182"/>
      <c r="VTO72" s="2182"/>
      <c r="VTP72" s="2181"/>
      <c r="VTQ72" s="2182"/>
      <c r="VTR72" s="2182"/>
      <c r="VTS72" s="2182"/>
      <c r="VTT72" s="2182"/>
      <c r="VTU72" s="2182"/>
      <c r="VTV72" s="2181"/>
      <c r="VTW72" s="2182"/>
      <c r="VTX72" s="2182"/>
      <c r="VTY72" s="2182"/>
      <c r="VTZ72" s="2182"/>
      <c r="VUA72" s="2182"/>
      <c r="VUB72" s="2181"/>
      <c r="VUC72" s="2182"/>
      <c r="VUD72" s="2182"/>
      <c r="VUE72" s="2182"/>
      <c r="VUF72" s="2182"/>
      <c r="VUG72" s="2182"/>
      <c r="VUH72" s="2181"/>
      <c r="VUI72" s="2182"/>
      <c r="VUJ72" s="2182"/>
      <c r="VUK72" s="2182"/>
      <c r="VUL72" s="2182"/>
      <c r="VUM72" s="2182"/>
      <c r="VUN72" s="2181"/>
      <c r="VUO72" s="2182"/>
      <c r="VUP72" s="2182"/>
      <c r="VUQ72" s="2182"/>
      <c r="VUR72" s="2182"/>
      <c r="VUS72" s="2182"/>
      <c r="VUT72" s="2181"/>
      <c r="VUU72" s="2182"/>
      <c r="VUV72" s="2182"/>
      <c r="VUW72" s="2182"/>
      <c r="VUX72" s="2182"/>
      <c r="VUY72" s="2182"/>
      <c r="VUZ72" s="2181"/>
      <c r="VVA72" s="2182"/>
      <c r="VVB72" s="2182"/>
      <c r="VVC72" s="2182"/>
      <c r="VVD72" s="2182"/>
      <c r="VVE72" s="2182"/>
      <c r="VVF72" s="2181"/>
      <c r="VVG72" s="2182"/>
      <c r="VVH72" s="2182"/>
      <c r="VVI72" s="2182"/>
      <c r="VVJ72" s="2182"/>
      <c r="VVK72" s="2182"/>
      <c r="VVL72" s="2181"/>
      <c r="VVM72" s="2182"/>
      <c r="VVN72" s="2182"/>
      <c r="VVO72" s="2182"/>
      <c r="VVP72" s="2182"/>
      <c r="VVQ72" s="2182"/>
      <c r="VVR72" s="2181"/>
      <c r="VVS72" s="2182"/>
      <c r="VVT72" s="2182"/>
      <c r="VVU72" s="2182"/>
      <c r="VVV72" s="2182"/>
      <c r="VVW72" s="2182"/>
      <c r="VVX72" s="2181"/>
      <c r="VVY72" s="2182"/>
      <c r="VVZ72" s="2182"/>
      <c r="VWA72" s="2182"/>
      <c r="VWB72" s="2182"/>
      <c r="VWC72" s="2182"/>
      <c r="VWD72" s="2181"/>
      <c r="VWE72" s="2182"/>
      <c r="VWF72" s="2182"/>
      <c r="VWG72" s="2182"/>
      <c r="VWH72" s="2182"/>
      <c r="VWI72" s="2182"/>
      <c r="VWJ72" s="2181"/>
      <c r="VWK72" s="2182"/>
      <c r="VWL72" s="2182"/>
      <c r="VWM72" s="2182"/>
      <c r="VWN72" s="2182"/>
      <c r="VWO72" s="2182"/>
      <c r="VWP72" s="2181"/>
      <c r="VWQ72" s="2182"/>
      <c r="VWR72" s="2182"/>
      <c r="VWS72" s="2182"/>
      <c r="VWT72" s="2182"/>
      <c r="VWU72" s="2182"/>
      <c r="VWV72" s="2181"/>
      <c r="VWW72" s="2182"/>
      <c r="VWX72" s="2182"/>
      <c r="VWY72" s="2182"/>
      <c r="VWZ72" s="2182"/>
      <c r="VXA72" s="2182"/>
      <c r="VXB72" s="2181"/>
      <c r="VXC72" s="2182"/>
      <c r="VXD72" s="2182"/>
      <c r="VXE72" s="2182"/>
      <c r="VXF72" s="2182"/>
      <c r="VXG72" s="2182"/>
      <c r="VXH72" s="2181"/>
      <c r="VXI72" s="2182"/>
      <c r="VXJ72" s="2182"/>
      <c r="VXK72" s="2182"/>
      <c r="VXL72" s="2182"/>
      <c r="VXM72" s="2182"/>
      <c r="VXN72" s="2181"/>
      <c r="VXO72" s="2182"/>
      <c r="VXP72" s="2182"/>
      <c r="VXQ72" s="2182"/>
      <c r="VXR72" s="2182"/>
      <c r="VXS72" s="2182"/>
      <c r="VXT72" s="2181"/>
      <c r="VXU72" s="2182"/>
      <c r="VXV72" s="2182"/>
      <c r="VXW72" s="2182"/>
      <c r="VXX72" s="2182"/>
      <c r="VXY72" s="2182"/>
      <c r="VXZ72" s="2181"/>
      <c r="VYA72" s="2182"/>
      <c r="VYB72" s="2182"/>
      <c r="VYC72" s="2182"/>
      <c r="VYD72" s="2182"/>
      <c r="VYE72" s="2182"/>
      <c r="VYF72" s="2181"/>
      <c r="VYG72" s="2182"/>
      <c r="VYH72" s="2182"/>
      <c r="VYI72" s="2182"/>
      <c r="VYJ72" s="2182"/>
      <c r="VYK72" s="2182"/>
      <c r="VYL72" s="2181"/>
      <c r="VYM72" s="2182"/>
      <c r="VYN72" s="2182"/>
      <c r="VYO72" s="2182"/>
      <c r="VYP72" s="2182"/>
      <c r="VYQ72" s="2182"/>
      <c r="VYR72" s="2181"/>
      <c r="VYS72" s="2182"/>
      <c r="VYT72" s="2182"/>
      <c r="VYU72" s="2182"/>
      <c r="VYV72" s="2182"/>
      <c r="VYW72" s="2182"/>
      <c r="VYX72" s="2181"/>
      <c r="VYY72" s="2182"/>
      <c r="VYZ72" s="2182"/>
      <c r="VZA72" s="2182"/>
      <c r="VZB72" s="2182"/>
      <c r="VZC72" s="2182"/>
      <c r="VZD72" s="2181"/>
      <c r="VZE72" s="2182"/>
      <c r="VZF72" s="2182"/>
      <c r="VZG72" s="2182"/>
      <c r="VZH72" s="2182"/>
      <c r="VZI72" s="2182"/>
      <c r="VZJ72" s="2181"/>
      <c r="VZK72" s="2182"/>
      <c r="VZL72" s="2182"/>
      <c r="VZM72" s="2182"/>
      <c r="VZN72" s="2182"/>
      <c r="VZO72" s="2182"/>
      <c r="VZP72" s="2181"/>
      <c r="VZQ72" s="2182"/>
      <c r="VZR72" s="2182"/>
      <c r="VZS72" s="2182"/>
      <c r="VZT72" s="2182"/>
      <c r="VZU72" s="2182"/>
      <c r="VZV72" s="2181"/>
      <c r="VZW72" s="2182"/>
      <c r="VZX72" s="2182"/>
      <c r="VZY72" s="2182"/>
      <c r="VZZ72" s="2182"/>
      <c r="WAA72" s="2182"/>
      <c r="WAB72" s="2181"/>
      <c r="WAC72" s="2182"/>
      <c r="WAD72" s="2182"/>
      <c r="WAE72" s="2182"/>
      <c r="WAF72" s="2182"/>
      <c r="WAG72" s="2182"/>
      <c r="WAH72" s="2181"/>
      <c r="WAI72" s="2182"/>
      <c r="WAJ72" s="2182"/>
      <c r="WAK72" s="2182"/>
      <c r="WAL72" s="2182"/>
      <c r="WAM72" s="2182"/>
      <c r="WAN72" s="2181"/>
      <c r="WAO72" s="2182"/>
      <c r="WAP72" s="2182"/>
      <c r="WAQ72" s="2182"/>
      <c r="WAR72" s="2182"/>
      <c r="WAS72" s="2182"/>
      <c r="WAT72" s="2181"/>
      <c r="WAU72" s="2182"/>
      <c r="WAV72" s="2182"/>
      <c r="WAW72" s="2182"/>
      <c r="WAX72" s="2182"/>
      <c r="WAY72" s="2182"/>
      <c r="WAZ72" s="2181"/>
      <c r="WBA72" s="2182"/>
      <c r="WBB72" s="2182"/>
      <c r="WBC72" s="2182"/>
      <c r="WBD72" s="2182"/>
      <c r="WBE72" s="2182"/>
      <c r="WBF72" s="2181"/>
      <c r="WBG72" s="2182"/>
      <c r="WBH72" s="2182"/>
      <c r="WBI72" s="2182"/>
      <c r="WBJ72" s="2182"/>
      <c r="WBK72" s="2182"/>
      <c r="WBL72" s="2181"/>
      <c r="WBM72" s="2182"/>
      <c r="WBN72" s="2182"/>
      <c r="WBO72" s="2182"/>
      <c r="WBP72" s="2182"/>
      <c r="WBQ72" s="2182"/>
      <c r="WBR72" s="2181"/>
      <c r="WBS72" s="2182"/>
      <c r="WBT72" s="2182"/>
      <c r="WBU72" s="2182"/>
      <c r="WBV72" s="2182"/>
      <c r="WBW72" s="2182"/>
      <c r="WBX72" s="2181"/>
      <c r="WBY72" s="2182"/>
      <c r="WBZ72" s="2182"/>
      <c r="WCA72" s="2182"/>
      <c r="WCB72" s="2182"/>
      <c r="WCC72" s="2182"/>
      <c r="WCD72" s="2181"/>
      <c r="WCE72" s="2182"/>
      <c r="WCF72" s="2182"/>
      <c r="WCG72" s="2182"/>
      <c r="WCH72" s="2182"/>
      <c r="WCI72" s="2182"/>
      <c r="WCJ72" s="2181"/>
      <c r="WCK72" s="2182"/>
      <c r="WCL72" s="2182"/>
      <c r="WCM72" s="2182"/>
      <c r="WCN72" s="2182"/>
      <c r="WCO72" s="2182"/>
      <c r="WCP72" s="2181"/>
      <c r="WCQ72" s="2182"/>
      <c r="WCR72" s="2182"/>
      <c r="WCS72" s="2182"/>
      <c r="WCT72" s="2182"/>
      <c r="WCU72" s="2182"/>
      <c r="WCV72" s="2181"/>
      <c r="WCW72" s="2182"/>
      <c r="WCX72" s="2182"/>
      <c r="WCY72" s="2182"/>
      <c r="WCZ72" s="2182"/>
      <c r="WDA72" s="2182"/>
      <c r="WDB72" s="2181"/>
      <c r="WDC72" s="2182"/>
      <c r="WDD72" s="2182"/>
      <c r="WDE72" s="2182"/>
      <c r="WDF72" s="2182"/>
      <c r="WDG72" s="2182"/>
      <c r="WDH72" s="2181"/>
      <c r="WDI72" s="2182"/>
      <c r="WDJ72" s="2182"/>
      <c r="WDK72" s="2182"/>
      <c r="WDL72" s="2182"/>
      <c r="WDM72" s="2182"/>
      <c r="WDN72" s="2181"/>
      <c r="WDO72" s="2182"/>
      <c r="WDP72" s="2182"/>
      <c r="WDQ72" s="2182"/>
      <c r="WDR72" s="2182"/>
      <c r="WDS72" s="2182"/>
      <c r="WDT72" s="2181"/>
      <c r="WDU72" s="2182"/>
      <c r="WDV72" s="2182"/>
      <c r="WDW72" s="2182"/>
      <c r="WDX72" s="2182"/>
      <c r="WDY72" s="2182"/>
      <c r="WDZ72" s="2181"/>
      <c r="WEA72" s="2182"/>
      <c r="WEB72" s="2182"/>
      <c r="WEC72" s="2182"/>
      <c r="WED72" s="2182"/>
      <c r="WEE72" s="2182"/>
      <c r="WEF72" s="2181"/>
      <c r="WEG72" s="2182"/>
      <c r="WEH72" s="2182"/>
      <c r="WEI72" s="2182"/>
      <c r="WEJ72" s="2182"/>
      <c r="WEK72" s="2182"/>
      <c r="WEL72" s="2181"/>
      <c r="WEM72" s="2182"/>
      <c r="WEN72" s="2182"/>
      <c r="WEO72" s="2182"/>
      <c r="WEP72" s="2182"/>
      <c r="WEQ72" s="2182"/>
      <c r="WER72" s="2181"/>
      <c r="WES72" s="2182"/>
      <c r="WET72" s="2182"/>
      <c r="WEU72" s="2182"/>
      <c r="WEV72" s="2182"/>
      <c r="WEW72" s="2182"/>
      <c r="WEX72" s="2181"/>
      <c r="WEY72" s="2182"/>
      <c r="WEZ72" s="2182"/>
      <c r="WFA72" s="2182"/>
      <c r="WFB72" s="2182"/>
      <c r="WFC72" s="2182"/>
      <c r="WFD72" s="2181"/>
      <c r="WFE72" s="2182"/>
      <c r="WFF72" s="2182"/>
      <c r="WFG72" s="2182"/>
      <c r="WFH72" s="2182"/>
      <c r="WFI72" s="2182"/>
      <c r="WFJ72" s="2181"/>
      <c r="WFK72" s="2182"/>
      <c r="WFL72" s="2182"/>
      <c r="WFM72" s="2182"/>
      <c r="WFN72" s="2182"/>
      <c r="WFO72" s="2182"/>
      <c r="WFP72" s="2181"/>
      <c r="WFQ72" s="2182"/>
      <c r="WFR72" s="2182"/>
      <c r="WFS72" s="2182"/>
      <c r="WFT72" s="2182"/>
      <c r="WFU72" s="2182"/>
      <c r="WFV72" s="2181"/>
      <c r="WFW72" s="2182"/>
      <c r="WFX72" s="2182"/>
      <c r="WFY72" s="2182"/>
      <c r="WFZ72" s="2182"/>
      <c r="WGA72" s="2182"/>
      <c r="WGB72" s="2181"/>
      <c r="WGC72" s="2182"/>
      <c r="WGD72" s="2182"/>
      <c r="WGE72" s="2182"/>
      <c r="WGF72" s="2182"/>
      <c r="WGG72" s="2182"/>
      <c r="WGH72" s="2181"/>
      <c r="WGI72" s="2182"/>
      <c r="WGJ72" s="2182"/>
      <c r="WGK72" s="2182"/>
      <c r="WGL72" s="2182"/>
      <c r="WGM72" s="2182"/>
      <c r="WGN72" s="2181"/>
      <c r="WGO72" s="2182"/>
      <c r="WGP72" s="2182"/>
      <c r="WGQ72" s="2182"/>
      <c r="WGR72" s="2182"/>
      <c r="WGS72" s="2182"/>
      <c r="WGT72" s="2181"/>
      <c r="WGU72" s="2182"/>
      <c r="WGV72" s="2182"/>
      <c r="WGW72" s="2182"/>
      <c r="WGX72" s="2182"/>
      <c r="WGY72" s="2182"/>
      <c r="WGZ72" s="2181"/>
      <c r="WHA72" s="2182"/>
      <c r="WHB72" s="2182"/>
      <c r="WHC72" s="2182"/>
      <c r="WHD72" s="2182"/>
      <c r="WHE72" s="2182"/>
      <c r="WHF72" s="2181"/>
      <c r="WHG72" s="2182"/>
      <c r="WHH72" s="2182"/>
      <c r="WHI72" s="2182"/>
      <c r="WHJ72" s="2182"/>
      <c r="WHK72" s="2182"/>
      <c r="WHL72" s="2181"/>
      <c r="WHM72" s="2182"/>
      <c r="WHN72" s="2182"/>
      <c r="WHO72" s="2182"/>
      <c r="WHP72" s="2182"/>
      <c r="WHQ72" s="2182"/>
      <c r="WHR72" s="2181"/>
      <c r="WHS72" s="2182"/>
      <c r="WHT72" s="2182"/>
      <c r="WHU72" s="2182"/>
      <c r="WHV72" s="2182"/>
      <c r="WHW72" s="2182"/>
      <c r="WHX72" s="2181"/>
      <c r="WHY72" s="2182"/>
      <c r="WHZ72" s="2182"/>
      <c r="WIA72" s="2182"/>
      <c r="WIB72" s="2182"/>
      <c r="WIC72" s="2182"/>
      <c r="WID72" s="2181"/>
      <c r="WIE72" s="2182"/>
      <c r="WIF72" s="2182"/>
      <c r="WIG72" s="2182"/>
      <c r="WIH72" s="2182"/>
      <c r="WII72" s="2182"/>
      <c r="WIJ72" s="2181"/>
      <c r="WIK72" s="2182"/>
      <c r="WIL72" s="2182"/>
      <c r="WIM72" s="2182"/>
      <c r="WIN72" s="2182"/>
      <c r="WIO72" s="2182"/>
      <c r="WIP72" s="2181"/>
      <c r="WIQ72" s="2182"/>
      <c r="WIR72" s="2182"/>
      <c r="WIS72" s="2182"/>
      <c r="WIT72" s="2182"/>
      <c r="WIU72" s="2182"/>
      <c r="WIV72" s="2181"/>
      <c r="WIW72" s="2182"/>
      <c r="WIX72" s="2182"/>
      <c r="WIY72" s="2182"/>
      <c r="WIZ72" s="2182"/>
      <c r="WJA72" s="2182"/>
      <c r="WJB72" s="2181"/>
      <c r="WJC72" s="2182"/>
      <c r="WJD72" s="2182"/>
      <c r="WJE72" s="2182"/>
      <c r="WJF72" s="2182"/>
      <c r="WJG72" s="2182"/>
      <c r="WJH72" s="2181"/>
      <c r="WJI72" s="2182"/>
      <c r="WJJ72" s="2182"/>
      <c r="WJK72" s="2182"/>
      <c r="WJL72" s="2182"/>
      <c r="WJM72" s="2182"/>
      <c r="WJN72" s="2181"/>
      <c r="WJO72" s="2182"/>
      <c r="WJP72" s="2182"/>
      <c r="WJQ72" s="2182"/>
      <c r="WJR72" s="2182"/>
      <c r="WJS72" s="2182"/>
      <c r="WJT72" s="2181"/>
      <c r="WJU72" s="2182"/>
      <c r="WJV72" s="2182"/>
      <c r="WJW72" s="2182"/>
      <c r="WJX72" s="2182"/>
      <c r="WJY72" s="2182"/>
      <c r="WJZ72" s="2181"/>
      <c r="WKA72" s="2182"/>
      <c r="WKB72" s="2182"/>
      <c r="WKC72" s="2182"/>
      <c r="WKD72" s="2182"/>
      <c r="WKE72" s="2182"/>
      <c r="WKF72" s="2181"/>
      <c r="WKG72" s="2182"/>
      <c r="WKH72" s="2182"/>
      <c r="WKI72" s="2182"/>
      <c r="WKJ72" s="2182"/>
      <c r="WKK72" s="2182"/>
      <c r="WKL72" s="2181"/>
      <c r="WKM72" s="2182"/>
      <c r="WKN72" s="2182"/>
      <c r="WKO72" s="2182"/>
      <c r="WKP72" s="2182"/>
      <c r="WKQ72" s="2182"/>
      <c r="WKR72" s="2181"/>
      <c r="WKS72" s="2182"/>
      <c r="WKT72" s="2182"/>
      <c r="WKU72" s="2182"/>
      <c r="WKV72" s="2182"/>
      <c r="WKW72" s="2182"/>
      <c r="WKX72" s="2181"/>
      <c r="WKY72" s="2182"/>
      <c r="WKZ72" s="2182"/>
      <c r="WLA72" s="2182"/>
      <c r="WLB72" s="2182"/>
      <c r="WLC72" s="2182"/>
      <c r="WLD72" s="2181"/>
      <c r="WLE72" s="2182"/>
      <c r="WLF72" s="2182"/>
      <c r="WLG72" s="2182"/>
      <c r="WLH72" s="2182"/>
      <c r="WLI72" s="2182"/>
      <c r="WLJ72" s="2181"/>
      <c r="WLK72" s="2182"/>
      <c r="WLL72" s="2182"/>
      <c r="WLM72" s="2182"/>
      <c r="WLN72" s="2182"/>
      <c r="WLO72" s="2182"/>
      <c r="WLP72" s="2181"/>
      <c r="WLQ72" s="2182"/>
      <c r="WLR72" s="2182"/>
      <c r="WLS72" s="2182"/>
      <c r="WLT72" s="2182"/>
      <c r="WLU72" s="2182"/>
      <c r="WLV72" s="2181"/>
      <c r="WLW72" s="2182"/>
      <c r="WLX72" s="2182"/>
      <c r="WLY72" s="2182"/>
      <c r="WLZ72" s="2182"/>
      <c r="WMA72" s="2182"/>
      <c r="WMB72" s="2181"/>
      <c r="WMC72" s="2182"/>
      <c r="WMD72" s="2182"/>
      <c r="WME72" s="2182"/>
      <c r="WMF72" s="2182"/>
      <c r="WMG72" s="2182"/>
      <c r="WMH72" s="2181"/>
      <c r="WMI72" s="2182"/>
      <c r="WMJ72" s="2182"/>
      <c r="WMK72" s="2182"/>
      <c r="WML72" s="2182"/>
      <c r="WMM72" s="2182"/>
      <c r="WMN72" s="2181"/>
      <c r="WMO72" s="2182"/>
      <c r="WMP72" s="2182"/>
      <c r="WMQ72" s="2182"/>
      <c r="WMR72" s="2182"/>
      <c r="WMS72" s="2182"/>
      <c r="WMT72" s="2181"/>
      <c r="WMU72" s="2182"/>
      <c r="WMV72" s="2182"/>
      <c r="WMW72" s="2182"/>
      <c r="WMX72" s="2182"/>
      <c r="WMY72" s="2182"/>
      <c r="WMZ72" s="2181"/>
      <c r="WNA72" s="2182"/>
      <c r="WNB72" s="2182"/>
      <c r="WNC72" s="2182"/>
      <c r="WND72" s="2182"/>
      <c r="WNE72" s="2182"/>
      <c r="WNF72" s="2181"/>
      <c r="WNG72" s="2182"/>
      <c r="WNH72" s="2182"/>
      <c r="WNI72" s="2182"/>
      <c r="WNJ72" s="2182"/>
      <c r="WNK72" s="2182"/>
      <c r="WNL72" s="2181"/>
      <c r="WNM72" s="2182"/>
      <c r="WNN72" s="2182"/>
      <c r="WNO72" s="2182"/>
      <c r="WNP72" s="2182"/>
      <c r="WNQ72" s="2182"/>
      <c r="WNR72" s="2181"/>
      <c r="WNS72" s="2182"/>
      <c r="WNT72" s="2182"/>
      <c r="WNU72" s="2182"/>
      <c r="WNV72" s="2182"/>
      <c r="WNW72" s="2182"/>
      <c r="WNX72" s="2181"/>
      <c r="WNY72" s="2182"/>
      <c r="WNZ72" s="2182"/>
      <c r="WOA72" s="2182"/>
      <c r="WOB72" s="2182"/>
      <c r="WOC72" s="2182"/>
      <c r="WOD72" s="2181"/>
      <c r="WOE72" s="2182"/>
      <c r="WOF72" s="2182"/>
      <c r="WOG72" s="2182"/>
      <c r="WOH72" s="2182"/>
      <c r="WOI72" s="2182"/>
      <c r="WOJ72" s="2181"/>
      <c r="WOK72" s="2182"/>
      <c r="WOL72" s="2182"/>
      <c r="WOM72" s="2182"/>
      <c r="WON72" s="2182"/>
      <c r="WOO72" s="2182"/>
      <c r="WOP72" s="2181"/>
      <c r="WOQ72" s="2182"/>
      <c r="WOR72" s="2182"/>
      <c r="WOS72" s="2182"/>
      <c r="WOT72" s="2182"/>
      <c r="WOU72" s="2182"/>
      <c r="WOV72" s="2181"/>
      <c r="WOW72" s="2182"/>
      <c r="WOX72" s="2182"/>
      <c r="WOY72" s="2182"/>
      <c r="WOZ72" s="2182"/>
      <c r="WPA72" s="2182"/>
      <c r="WPB72" s="2181"/>
      <c r="WPC72" s="2182"/>
      <c r="WPD72" s="2182"/>
      <c r="WPE72" s="2182"/>
      <c r="WPF72" s="2182"/>
      <c r="WPG72" s="2182"/>
      <c r="WPH72" s="2181"/>
      <c r="WPI72" s="2182"/>
      <c r="WPJ72" s="2182"/>
      <c r="WPK72" s="2182"/>
      <c r="WPL72" s="2182"/>
      <c r="WPM72" s="2182"/>
      <c r="WPN72" s="2181"/>
      <c r="WPO72" s="2182"/>
      <c r="WPP72" s="2182"/>
      <c r="WPQ72" s="2182"/>
      <c r="WPR72" s="2182"/>
      <c r="WPS72" s="2182"/>
      <c r="WPT72" s="2181"/>
      <c r="WPU72" s="2182"/>
      <c r="WPV72" s="2182"/>
      <c r="WPW72" s="2182"/>
      <c r="WPX72" s="2182"/>
      <c r="WPY72" s="2182"/>
      <c r="WPZ72" s="2181"/>
      <c r="WQA72" s="2182"/>
      <c r="WQB72" s="2182"/>
      <c r="WQC72" s="2182"/>
      <c r="WQD72" s="2182"/>
      <c r="WQE72" s="2182"/>
      <c r="WQF72" s="2181"/>
      <c r="WQG72" s="2182"/>
      <c r="WQH72" s="2182"/>
      <c r="WQI72" s="2182"/>
      <c r="WQJ72" s="2182"/>
      <c r="WQK72" s="2182"/>
      <c r="WQL72" s="2181"/>
      <c r="WQM72" s="2182"/>
      <c r="WQN72" s="2182"/>
      <c r="WQO72" s="2182"/>
      <c r="WQP72" s="2182"/>
      <c r="WQQ72" s="2182"/>
      <c r="WQR72" s="2181"/>
      <c r="WQS72" s="2182"/>
      <c r="WQT72" s="2182"/>
      <c r="WQU72" s="2182"/>
      <c r="WQV72" s="2182"/>
      <c r="WQW72" s="2182"/>
      <c r="WQX72" s="2181"/>
      <c r="WQY72" s="2182"/>
      <c r="WQZ72" s="2182"/>
      <c r="WRA72" s="2182"/>
      <c r="WRB72" s="2182"/>
      <c r="WRC72" s="2182"/>
      <c r="WRD72" s="2181"/>
      <c r="WRE72" s="2182"/>
      <c r="WRF72" s="2182"/>
      <c r="WRG72" s="2182"/>
      <c r="WRH72" s="2182"/>
      <c r="WRI72" s="2182"/>
      <c r="WRJ72" s="2181"/>
      <c r="WRK72" s="2182"/>
      <c r="WRL72" s="2182"/>
      <c r="WRM72" s="2182"/>
      <c r="WRN72" s="2182"/>
      <c r="WRO72" s="2182"/>
      <c r="WRP72" s="2181"/>
      <c r="WRQ72" s="2182"/>
      <c r="WRR72" s="2182"/>
      <c r="WRS72" s="2182"/>
      <c r="WRT72" s="2182"/>
      <c r="WRU72" s="2182"/>
      <c r="WRV72" s="2181"/>
      <c r="WRW72" s="2182"/>
      <c r="WRX72" s="2182"/>
      <c r="WRY72" s="2182"/>
      <c r="WRZ72" s="2182"/>
      <c r="WSA72" s="2182"/>
      <c r="WSB72" s="2181"/>
      <c r="WSC72" s="2182"/>
      <c r="WSD72" s="2182"/>
      <c r="WSE72" s="2182"/>
      <c r="WSF72" s="2182"/>
      <c r="WSG72" s="2182"/>
      <c r="WSH72" s="2181"/>
      <c r="WSI72" s="2182"/>
      <c r="WSJ72" s="2182"/>
      <c r="WSK72" s="2182"/>
      <c r="WSL72" s="2182"/>
      <c r="WSM72" s="2182"/>
      <c r="WSN72" s="2181"/>
      <c r="WSO72" s="2182"/>
      <c r="WSP72" s="2182"/>
      <c r="WSQ72" s="2182"/>
      <c r="WSR72" s="2182"/>
      <c r="WSS72" s="2182"/>
      <c r="WST72" s="2181"/>
      <c r="WSU72" s="2182"/>
      <c r="WSV72" s="2182"/>
      <c r="WSW72" s="2182"/>
      <c r="WSX72" s="2182"/>
      <c r="WSY72" s="2182"/>
      <c r="WSZ72" s="2181"/>
      <c r="WTA72" s="2182"/>
      <c r="WTB72" s="2182"/>
      <c r="WTC72" s="2182"/>
      <c r="WTD72" s="2182"/>
      <c r="WTE72" s="2182"/>
      <c r="WTF72" s="2181"/>
      <c r="WTG72" s="2182"/>
      <c r="WTH72" s="2182"/>
      <c r="WTI72" s="2182"/>
      <c r="WTJ72" s="2182"/>
      <c r="WTK72" s="2182"/>
      <c r="WTL72" s="2181"/>
      <c r="WTM72" s="2182"/>
      <c r="WTN72" s="2182"/>
      <c r="WTO72" s="2182"/>
      <c r="WTP72" s="2182"/>
      <c r="WTQ72" s="2182"/>
      <c r="WTR72" s="2181"/>
      <c r="WTS72" s="2182"/>
      <c r="WTT72" s="2182"/>
      <c r="WTU72" s="2182"/>
      <c r="WTV72" s="2182"/>
      <c r="WTW72" s="2182"/>
      <c r="WTX72" s="2181"/>
      <c r="WTY72" s="2182"/>
      <c r="WTZ72" s="2182"/>
      <c r="WUA72" s="2182"/>
      <c r="WUB72" s="2182"/>
      <c r="WUC72" s="2182"/>
      <c r="WUD72" s="2181"/>
      <c r="WUE72" s="2182"/>
      <c r="WUF72" s="2182"/>
      <c r="WUG72" s="2182"/>
      <c r="WUH72" s="2182"/>
      <c r="WUI72" s="2182"/>
      <c r="WUJ72" s="2181"/>
      <c r="WUK72" s="2182"/>
      <c r="WUL72" s="2182"/>
      <c r="WUM72" s="2182"/>
      <c r="WUN72" s="2182"/>
      <c r="WUO72" s="2182"/>
      <c r="WUP72" s="2181"/>
      <c r="WUQ72" s="2182"/>
      <c r="WUR72" s="2182"/>
      <c r="WUS72" s="2182"/>
      <c r="WUT72" s="2182"/>
      <c r="WUU72" s="2182"/>
      <c r="WUV72" s="2181"/>
      <c r="WUW72" s="2182"/>
      <c r="WUX72" s="2182"/>
      <c r="WUY72" s="2182"/>
      <c r="WUZ72" s="2182"/>
      <c r="WVA72" s="2182"/>
      <c r="WVB72" s="2181"/>
      <c r="WVC72" s="2182"/>
      <c r="WVD72" s="2182"/>
      <c r="WVE72" s="2182"/>
      <c r="WVF72" s="2182"/>
      <c r="WVG72" s="2182"/>
      <c r="WVH72" s="2181"/>
      <c r="WVI72" s="2182"/>
      <c r="WVJ72" s="2182"/>
      <c r="WVK72" s="2182"/>
      <c r="WVL72" s="2182"/>
      <c r="WVM72" s="2182"/>
      <c r="WVN72" s="2181"/>
      <c r="WVO72" s="2182"/>
      <c r="WVP72" s="2182"/>
      <c r="WVQ72" s="2182"/>
      <c r="WVR72" s="2182"/>
      <c r="WVS72" s="2182"/>
      <c r="WVT72" s="2181"/>
      <c r="WVU72" s="2182"/>
      <c r="WVV72" s="2182"/>
      <c r="WVW72" s="2182"/>
      <c r="WVX72" s="2182"/>
      <c r="WVY72" s="2182"/>
      <c r="WVZ72" s="2181"/>
      <c r="WWA72" s="2182"/>
      <c r="WWB72" s="2182"/>
      <c r="WWC72" s="2182"/>
      <c r="WWD72" s="2182"/>
      <c r="WWE72" s="2182"/>
      <c r="WWF72" s="2181"/>
      <c r="WWG72" s="2182"/>
      <c r="WWH72" s="2182"/>
      <c r="WWI72" s="2182"/>
      <c r="WWJ72" s="2182"/>
      <c r="WWK72" s="2182"/>
      <c r="WWL72" s="2181"/>
      <c r="WWM72" s="2182"/>
      <c r="WWN72" s="2182"/>
      <c r="WWO72" s="2182"/>
      <c r="WWP72" s="2182"/>
      <c r="WWQ72" s="2182"/>
      <c r="WWR72" s="2181"/>
      <c r="WWS72" s="2182"/>
      <c r="WWT72" s="2182"/>
      <c r="WWU72" s="2182"/>
      <c r="WWV72" s="2182"/>
      <c r="WWW72" s="2182"/>
      <c r="WWX72" s="2181"/>
      <c r="WWY72" s="2182"/>
      <c r="WWZ72" s="2182"/>
      <c r="WXA72" s="2182"/>
      <c r="WXB72" s="2182"/>
      <c r="WXC72" s="2182"/>
      <c r="WXD72" s="2181"/>
      <c r="WXE72" s="2182"/>
      <c r="WXF72" s="2182"/>
      <c r="WXG72" s="2182"/>
      <c r="WXH72" s="2182"/>
      <c r="WXI72" s="2182"/>
      <c r="WXJ72" s="2181"/>
      <c r="WXK72" s="2182"/>
      <c r="WXL72" s="2182"/>
      <c r="WXM72" s="2182"/>
      <c r="WXN72" s="2182"/>
      <c r="WXO72" s="2182"/>
      <c r="WXP72" s="2181"/>
      <c r="WXQ72" s="2182"/>
      <c r="WXR72" s="2182"/>
      <c r="WXS72" s="2182"/>
      <c r="WXT72" s="2182"/>
      <c r="WXU72" s="2182"/>
      <c r="WXV72" s="2181"/>
      <c r="WXW72" s="2182"/>
      <c r="WXX72" s="2182"/>
      <c r="WXY72" s="2182"/>
      <c r="WXZ72" s="2182"/>
      <c r="WYA72" s="2182"/>
      <c r="WYB72" s="2181"/>
      <c r="WYC72" s="2182"/>
      <c r="WYD72" s="2182"/>
      <c r="WYE72" s="2182"/>
      <c r="WYF72" s="2182"/>
      <c r="WYG72" s="2182"/>
      <c r="WYH72" s="2181"/>
      <c r="WYI72" s="2182"/>
      <c r="WYJ72" s="2182"/>
      <c r="WYK72" s="2182"/>
      <c r="WYL72" s="2182"/>
      <c r="WYM72" s="2182"/>
      <c r="WYN72" s="2181"/>
      <c r="WYO72" s="2182"/>
      <c r="WYP72" s="2182"/>
      <c r="WYQ72" s="2182"/>
      <c r="WYR72" s="2182"/>
      <c r="WYS72" s="2182"/>
      <c r="WYT72" s="2181"/>
      <c r="WYU72" s="2182"/>
      <c r="WYV72" s="2182"/>
      <c r="WYW72" s="2182"/>
      <c r="WYX72" s="2182"/>
      <c r="WYY72" s="2182"/>
      <c r="WYZ72" s="2181"/>
      <c r="WZA72" s="2182"/>
      <c r="WZB72" s="2182"/>
      <c r="WZC72" s="2182"/>
      <c r="WZD72" s="2182"/>
      <c r="WZE72" s="2182"/>
      <c r="WZF72" s="2181"/>
      <c r="WZG72" s="2182"/>
      <c r="WZH72" s="2182"/>
      <c r="WZI72" s="2182"/>
      <c r="WZJ72" s="2182"/>
      <c r="WZK72" s="2182"/>
      <c r="WZL72" s="2181"/>
      <c r="WZM72" s="2182"/>
      <c r="WZN72" s="2182"/>
      <c r="WZO72" s="2182"/>
      <c r="WZP72" s="2182"/>
      <c r="WZQ72" s="2182"/>
      <c r="WZR72" s="2181"/>
      <c r="WZS72" s="2182"/>
      <c r="WZT72" s="2182"/>
      <c r="WZU72" s="2182"/>
      <c r="WZV72" s="2182"/>
      <c r="WZW72" s="2182"/>
      <c r="WZX72" s="2181"/>
      <c r="WZY72" s="2182"/>
      <c r="WZZ72" s="2182"/>
      <c r="XAA72" s="2182"/>
      <c r="XAB72" s="2182"/>
      <c r="XAC72" s="2182"/>
      <c r="XAD72" s="2181"/>
      <c r="XAE72" s="2182"/>
      <c r="XAF72" s="2182"/>
      <c r="XAG72" s="2182"/>
      <c r="XAH72" s="2182"/>
      <c r="XAI72" s="2182"/>
      <c r="XAJ72" s="2181"/>
      <c r="XAK72" s="2182"/>
      <c r="XAL72" s="2182"/>
      <c r="XAM72" s="2182"/>
      <c r="XAN72" s="2182"/>
      <c r="XAO72" s="2182"/>
      <c r="XAP72" s="2181"/>
      <c r="XAQ72" s="2182"/>
      <c r="XAR72" s="2182"/>
      <c r="XAS72" s="2182"/>
      <c r="XAT72" s="2182"/>
      <c r="XAU72" s="2182"/>
      <c r="XAV72" s="2181"/>
      <c r="XAW72" s="2182"/>
      <c r="XAX72" s="2182"/>
      <c r="XAY72" s="2182"/>
      <c r="XAZ72" s="2182"/>
      <c r="XBA72" s="2182"/>
      <c r="XBB72" s="2181"/>
      <c r="XBC72" s="2182"/>
      <c r="XBD72" s="2182"/>
      <c r="XBE72" s="2182"/>
      <c r="XBF72" s="2182"/>
      <c r="XBG72" s="2182"/>
      <c r="XBH72" s="2181"/>
      <c r="XBI72" s="2182"/>
      <c r="XBJ72" s="2182"/>
      <c r="XBK72" s="2182"/>
      <c r="XBL72" s="2182"/>
      <c r="XBM72" s="2182"/>
      <c r="XBN72" s="2181"/>
      <c r="XBO72" s="2182"/>
      <c r="XBP72" s="2182"/>
      <c r="XBQ72" s="2182"/>
      <c r="XBR72" s="2182"/>
      <c r="XBS72" s="2182"/>
      <c r="XBT72" s="2181"/>
      <c r="XBU72" s="2182"/>
      <c r="XBV72" s="2182"/>
      <c r="XBW72" s="2182"/>
      <c r="XBX72" s="2182"/>
      <c r="XBY72" s="2182"/>
      <c r="XBZ72" s="2181"/>
      <c r="XCA72" s="2182"/>
      <c r="XCB72" s="2182"/>
      <c r="XCC72" s="2182"/>
      <c r="XCD72" s="2182"/>
      <c r="XCE72" s="2182"/>
      <c r="XCF72" s="2181"/>
      <c r="XCG72" s="2182"/>
      <c r="XCH72" s="2182"/>
      <c r="XCI72" s="2182"/>
      <c r="XCJ72" s="2182"/>
      <c r="XCK72" s="2182"/>
      <c r="XCL72" s="2181"/>
      <c r="XCM72" s="2182"/>
      <c r="XCN72" s="2182"/>
      <c r="XCO72" s="2182"/>
      <c r="XCP72" s="2182"/>
      <c r="XCQ72" s="2182"/>
      <c r="XCR72" s="2181"/>
      <c r="XCS72" s="2182"/>
      <c r="XCT72" s="2182"/>
      <c r="XCU72" s="2182"/>
      <c r="XCV72" s="2182"/>
      <c r="XCW72" s="2182"/>
      <c r="XCX72" s="2181"/>
      <c r="XCY72" s="2182"/>
      <c r="XCZ72" s="2182"/>
      <c r="XDA72" s="2182"/>
      <c r="XDB72" s="2182"/>
      <c r="XDC72" s="2182"/>
      <c r="XDD72" s="2181"/>
      <c r="XDE72" s="2182"/>
      <c r="XDF72" s="2182"/>
      <c r="XDG72" s="2182"/>
      <c r="XDH72" s="2182"/>
      <c r="XDI72" s="2182"/>
      <c r="XDJ72" s="2181"/>
      <c r="XDK72" s="2182"/>
      <c r="XDL72" s="2182"/>
      <c r="XDM72" s="2182"/>
      <c r="XDN72" s="2182"/>
      <c r="XDO72" s="2182"/>
      <c r="XDP72" s="2181"/>
      <c r="XDQ72" s="2182"/>
      <c r="XDR72" s="2182"/>
      <c r="XDS72" s="2182"/>
      <c r="XDT72" s="2182"/>
      <c r="XDU72" s="2182"/>
      <c r="XDV72" s="2181"/>
      <c r="XDW72" s="2182"/>
      <c r="XDX72" s="2182"/>
      <c r="XDY72" s="2182"/>
      <c r="XDZ72" s="2182"/>
      <c r="XEA72" s="2182"/>
      <c r="XEB72" s="2181"/>
      <c r="XEC72" s="2182"/>
      <c r="XED72" s="2182"/>
      <c r="XEE72" s="2182"/>
      <c r="XEF72" s="2182"/>
      <c r="XEG72" s="2182"/>
      <c r="XEH72" s="2181"/>
      <c r="XEI72" s="2182"/>
      <c r="XEJ72" s="2182"/>
      <c r="XEK72" s="2182"/>
    </row>
    <row r="73" spans="1:16365" x14ac:dyDescent="0.2">
      <c r="A73" s="21"/>
      <c r="B73" s="21"/>
      <c r="C73" s="2"/>
      <c r="D73" s="2"/>
      <c r="E73" s="12"/>
      <c r="F73" s="21"/>
      <c r="G73" s="21"/>
    </row>
    <row r="74" spans="1:16365" ht="42.75" customHeight="1" x14ac:dyDescent="0.2">
      <c r="A74" s="2186" t="s">
        <v>780</v>
      </c>
      <c r="B74" s="2186"/>
      <c r="C74" s="2186"/>
      <c r="D74" s="2186"/>
      <c r="E74" s="2186"/>
      <c r="F74" s="2186"/>
    </row>
    <row r="75" spans="1:16365" s="516" customFormat="1" ht="32.25" customHeight="1" x14ac:dyDescent="0.2">
      <c r="A75" s="2186" t="s">
        <v>781</v>
      </c>
      <c r="B75" s="2186"/>
      <c r="C75" s="2186"/>
      <c r="D75" s="2186"/>
      <c r="E75" s="2186"/>
      <c r="F75" s="2186"/>
    </row>
    <row r="76" spans="1:16365" s="516" customFormat="1" ht="43.5" customHeight="1" x14ac:dyDescent="0.2">
      <c r="A76" s="2186" t="s">
        <v>782</v>
      </c>
      <c r="B76" s="2186"/>
      <c r="C76" s="2186"/>
      <c r="D76" s="2186"/>
      <c r="E76" s="2186"/>
      <c r="F76" s="2186"/>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6"/>
      <c r="B296" s="6"/>
      <c r="C296" s="6"/>
      <c r="D296" s="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A697" s="8"/>
      <c r="B697" s="8"/>
      <c r="C697" s="8"/>
      <c r="D697" s="1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sheetData>
  <mergeCells count="8227">
    <mergeCell ref="B48:F48"/>
    <mergeCell ref="B49:F49"/>
    <mergeCell ref="B50:F50"/>
    <mergeCell ref="B1:G1"/>
    <mergeCell ref="B2:G2"/>
    <mergeCell ref="A16:G16"/>
    <mergeCell ref="A63:A65"/>
    <mergeCell ref="A17:G17"/>
    <mergeCell ref="B3:G3"/>
    <mergeCell ref="A18:G18"/>
    <mergeCell ref="A10:G10"/>
    <mergeCell ref="A11:G11"/>
    <mergeCell ref="A12:G12"/>
    <mergeCell ref="A13:G13"/>
    <mergeCell ref="A14:G14"/>
    <mergeCell ref="A15:G15"/>
    <mergeCell ref="B44:F44"/>
    <mergeCell ref="B45:F45"/>
    <mergeCell ref="A4:G4"/>
    <mergeCell ref="A9:G9"/>
    <mergeCell ref="X70:AC70"/>
    <mergeCell ref="AD70:AI70"/>
    <mergeCell ref="AJ70:AO70"/>
    <mergeCell ref="AP70:AU70"/>
    <mergeCell ref="AV70:BA70"/>
    <mergeCell ref="H70:K70"/>
    <mergeCell ref="L70:Q70"/>
    <mergeCell ref="R70:W70"/>
    <mergeCell ref="B6:G6"/>
    <mergeCell ref="A19:A20"/>
    <mergeCell ref="A69:F69"/>
    <mergeCell ref="A70:F70"/>
    <mergeCell ref="A75:F75"/>
    <mergeCell ref="A76:F76"/>
    <mergeCell ref="B63:F63"/>
    <mergeCell ref="B64:F64"/>
    <mergeCell ref="B65:F65"/>
    <mergeCell ref="B56:F56"/>
    <mergeCell ref="B62:F62"/>
    <mergeCell ref="A74:F74"/>
    <mergeCell ref="B57:F57"/>
    <mergeCell ref="B58:F58"/>
    <mergeCell ref="B59:F59"/>
    <mergeCell ref="B60:F60"/>
    <mergeCell ref="B61:F61"/>
    <mergeCell ref="B51:F51"/>
    <mergeCell ref="B52:F52"/>
    <mergeCell ref="B53:F53"/>
    <mergeCell ref="B54:F54"/>
    <mergeCell ref="B55:F55"/>
    <mergeCell ref="B46:F46"/>
    <mergeCell ref="B47:F47"/>
    <mergeCell ref="EN70:ES70"/>
    <mergeCell ref="ET70:EY70"/>
    <mergeCell ref="EZ70:FE70"/>
    <mergeCell ref="FF70:FK70"/>
    <mergeCell ref="FL70:FQ70"/>
    <mergeCell ref="DJ70:DO70"/>
    <mergeCell ref="DP70:DU70"/>
    <mergeCell ref="DV70:EA70"/>
    <mergeCell ref="EB70:EG70"/>
    <mergeCell ref="EH70:EM70"/>
    <mergeCell ref="CF70:CK70"/>
    <mergeCell ref="CL70:CQ70"/>
    <mergeCell ref="CR70:CW70"/>
    <mergeCell ref="CX70:DC70"/>
    <mergeCell ref="DD70:DI70"/>
    <mergeCell ref="BB70:BG70"/>
    <mergeCell ref="BH70:BM70"/>
    <mergeCell ref="BN70:BS70"/>
    <mergeCell ref="BT70:BY70"/>
    <mergeCell ref="BZ70:CE70"/>
    <mergeCell ref="JD70:JI70"/>
    <mergeCell ref="JJ70:JO70"/>
    <mergeCell ref="JP70:JU70"/>
    <mergeCell ref="JV70:KA70"/>
    <mergeCell ref="KB70:KG70"/>
    <mergeCell ref="HZ70:IE70"/>
    <mergeCell ref="IF70:IK70"/>
    <mergeCell ref="IL70:IQ70"/>
    <mergeCell ref="IR70:IW70"/>
    <mergeCell ref="IX70:JC70"/>
    <mergeCell ref="GV70:HA70"/>
    <mergeCell ref="HB70:HG70"/>
    <mergeCell ref="HH70:HM70"/>
    <mergeCell ref="HN70:HS70"/>
    <mergeCell ref="HT70:HY70"/>
    <mergeCell ref="FR70:FW70"/>
    <mergeCell ref="FX70:GC70"/>
    <mergeCell ref="GD70:GI70"/>
    <mergeCell ref="GJ70:GO70"/>
    <mergeCell ref="GP70:GU70"/>
    <mergeCell ref="NT70:NY70"/>
    <mergeCell ref="NZ70:OE70"/>
    <mergeCell ref="OF70:OK70"/>
    <mergeCell ref="OL70:OQ70"/>
    <mergeCell ref="OR70:OW70"/>
    <mergeCell ref="MP70:MU70"/>
    <mergeCell ref="MV70:NA70"/>
    <mergeCell ref="NB70:NG70"/>
    <mergeCell ref="NH70:NM70"/>
    <mergeCell ref="NN70:NS70"/>
    <mergeCell ref="LL70:LQ70"/>
    <mergeCell ref="LR70:LW70"/>
    <mergeCell ref="LX70:MC70"/>
    <mergeCell ref="MD70:MI70"/>
    <mergeCell ref="MJ70:MO70"/>
    <mergeCell ref="KH70:KM70"/>
    <mergeCell ref="KN70:KS70"/>
    <mergeCell ref="KT70:KY70"/>
    <mergeCell ref="KZ70:LE70"/>
    <mergeCell ref="LF70:LK70"/>
    <mergeCell ref="SJ70:SO70"/>
    <mergeCell ref="SP70:SU70"/>
    <mergeCell ref="SV70:TA70"/>
    <mergeCell ref="TB70:TG70"/>
    <mergeCell ref="TH70:TM70"/>
    <mergeCell ref="RF70:RK70"/>
    <mergeCell ref="RL70:RQ70"/>
    <mergeCell ref="RR70:RW70"/>
    <mergeCell ref="RX70:SC70"/>
    <mergeCell ref="SD70:SI70"/>
    <mergeCell ref="QB70:QG70"/>
    <mergeCell ref="QH70:QM70"/>
    <mergeCell ref="QN70:QS70"/>
    <mergeCell ref="QT70:QY70"/>
    <mergeCell ref="QZ70:RE70"/>
    <mergeCell ref="OX70:PC70"/>
    <mergeCell ref="PD70:PI70"/>
    <mergeCell ref="PJ70:PO70"/>
    <mergeCell ref="PP70:PU70"/>
    <mergeCell ref="PV70:QA70"/>
    <mergeCell ref="WZ70:XE70"/>
    <mergeCell ref="XF70:XK70"/>
    <mergeCell ref="XL70:XQ70"/>
    <mergeCell ref="XR70:XW70"/>
    <mergeCell ref="XX70:YC70"/>
    <mergeCell ref="VV70:WA70"/>
    <mergeCell ref="WB70:WG70"/>
    <mergeCell ref="WH70:WM70"/>
    <mergeCell ref="WN70:WS70"/>
    <mergeCell ref="WT70:WY70"/>
    <mergeCell ref="UR70:UW70"/>
    <mergeCell ref="UX70:VC70"/>
    <mergeCell ref="VD70:VI70"/>
    <mergeCell ref="VJ70:VO70"/>
    <mergeCell ref="VP70:VU70"/>
    <mergeCell ref="TN70:TS70"/>
    <mergeCell ref="TT70:TY70"/>
    <mergeCell ref="TZ70:UE70"/>
    <mergeCell ref="UF70:UK70"/>
    <mergeCell ref="UL70:UQ70"/>
    <mergeCell ref="ABP70:ABU70"/>
    <mergeCell ref="ABV70:ACA70"/>
    <mergeCell ref="ACB70:ACG70"/>
    <mergeCell ref="ACH70:ACM70"/>
    <mergeCell ref="ACN70:ACS70"/>
    <mergeCell ref="AAL70:AAQ70"/>
    <mergeCell ref="AAR70:AAW70"/>
    <mergeCell ref="AAX70:ABC70"/>
    <mergeCell ref="ABD70:ABI70"/>
    <mergeCell ref="ABJ70:ABO70"/>
    <mergeCell ref="ZH70:ZM70"/>
    <mergeCell ref="ZN70:ZS70"/>
    <mergeCell ref="ZT70:ZY70"/>
    <mergeCell ref="ZZ70:AAE70"/>
    <mergeCell ref="AAF70:AAK70"/>
    <mergeCell ref="YD70:YI70"/>
    <mergeCell ref="YJ70:YO70"/>
    <mergeCell ref="YP70:YU70"/>
    <mergeCell ref="YV70:ZA70"/>
    <mergeCell ref="ZB70:ZG70"/>
    <mergeCell ref="AGF70:AGK70"/>
    <mergeCell ref="AGL70:AGQ70"/>
    <mergeCell ref="AGR70:AGW70"/>
    <mergeCell ref="AGX70:AHC70"/>
    <mergeCell ref="AHD70:AHI70"/>
    <mergeCell ref="AFB70:AFG70"/>
    <mergeCell ref="AFH70:AFM70"/>
    <mergeCell ref="AFN70:AFS70"/>
    <mergeCell ref="AFT70:AFY70"/>
    <mergeCell ref="AFZ70:AGE70"/>
    <mergeCell ref="ADX70:AEC70"/>
    <mergeCell ref="AED70:AEI70"/>
    <mergeCell ref="AEJ70:AEO70"/>
    <mergeCell ref="AEP70:AEU70"/>
    <mergeCell ref="AEV70:AFA70"/>
    <mergeCell ref="ACT70:ACY70"/>
    <mergeCell ref="ACZ70:ADE70"/>
    <mergeCell ref="ADF70:ADK70"/>
    <mergeCell ref="ADL70:ADQ70"/>
    <mergeCell ref="ADR70:ADW70"/>
    <mergeCell ref="AKV70:ALA70"/>
    <mergeCell ref="ALB70:ALG70"/>
    <mergeCell ref="ALH70:ALM70"/>
    <mergeCell ref="ALN70:ALS70"/>
    <mergeCell ref="ALT70:ALY70"/>
    <mergeCell ref="AJR70:AJW70"/>
    <mergeCell ref="AJX70:AKC70"/>
    <mergeCell ref="AKD70:AKI70"/>
    <mergeCell ref="AKJ70:AKO70"/>
    <mergeCell ref="AKP70:AKU70"/>
    <mergeCell ref="AIN70:AIS70"/>
    <mergeCell ref="AIT70:AIY70"/>
    <mergeCell ref="AIZ70:AJE70"/>
    <mergeCell ref="AJF70:AJK70"/>
    <mergeCell ref="AJL70:AJQ70"/>
    <mergeCell ref="AHJ70:AHO70"/>
    <mergeCell ref="AHP70:AHU70"/>
    <mergeCell ref="AHV70:AIA70"/>
    <mergeCell ref="AIB70:AIG70"/>
    <mergeCell ref="AIH70:AIM70"/>
    <mergeCell ref="APL70:APQ70"/>
    <mergeCell ref="APR70:APW70"/>
    <mergeCell ref="APX70:AQC70"/>
    <mergeCell ref="AQD70:AQI70"/>
    <mergeCell ref="AQJ70:AQO70"/>
    <mergeCell ref="AOH70:AOM70"/>
    <mergeCell ref="AON70:AOS70"/>
    <mergeCell ref="AOT70:AOY70"/>
    <mergeCell ref="AOZ70:APE70"/>
    <mergeCell ref="APF70:APK70"/>
    <mergeCell ref="AND70:ANI70"/>
    <mergeCell ref="ANJ70:ANO70"/>
    <mergeCell ref="ANP70:ANU70"/>
    <mergeCell ref="ANV70:AOA70"/>
    <mergeCell ref="AOB70:AOG70"/>
    <mergeCell ref="ALZ70:AME70"/>
    <mergeCell ref="AMF70:AMK70"/>
    <mergeCell ref="AML70:AMQ70"/>
    <mergeCell ref="AMR70:AMW70"/>
    <mergeCell ref="AMX70:ANC70"/>
    <mergeCell ref="AUB70:AUG70"/>
    <mergeCell ref="AUH70:AUM70"/>
    <mergeCell ref="AUN70:AUS70"/>
    <mergeCell ref="AUT70:AUY70"/>
    <mergeCell ref="AUZ70:AVE70"/>
    <mergeCell ref="ASX70:ATC70"/>
    <mergeCell ref="ATD70:ATI70"/>
    <mergeCell ref="ATJ70:ATO70"/>
    <mergeCell ref="ATP70:ATU70"/>
    <mergeCell ref="ATV70:AUA70"/>
    <mergeCell ref="ART70:ARY70"/>
    <mergeCell ref="ARZ70:ASE70"/>
    <mergeCell ref="ASF70:ASK70"/>
    <mergeCell ref="ASL70:ASQ70"/>
    <mergeCell ref="ASR70:ASW70"/>
    <mergeCell ref="AQP70:AQU70"/>
    <mergeCell ref="AQV70:ARA70"/>
    <mergeCell ref="ARB70:ARG70"/>
    <mergeCell ref="ARH70:ARM70"/>
    <mergeCell ref="ARN70:ARS70"/>
    <mergeCell ref="AYR70:AYW70"/>
    <mergeCell ref="AYX70:AZC70"/>
    <mergeCell ref="AZD70:AZI70"/>
    <mergeCell ref="AZJ70:AZO70"/>
    <mergeCell ref="AZP70:AZU70"/>
    <mergeCell ref="AXN70:AXS70"/>
    <mergeCell ref="AXT70:AXY70"/>
    <mergeCell ref="AXZ70:AYE70"/>
    <mergeCell ref="AYF70:AYK70"/>
    <mergeCell ref="AYL70:AYQ70"/>
    <mergeCell ref="AWJ70:AWO70"/>
    <mergeCell ref="AWP70:AWU70"/>
    <mergeCell ref="AWV70:AXA70"/>
    <mergeCell ref="AXB70:AXG70"/>
    <mergeCell ref="AXH70:AXM70"/>
    <mergeCell ref="AVF70:AVK70"/>
    <mergeCell ref="AVL70:AVQ70"/>
    <mergeCell ref="AVR70:AVW70"/>
    <mergeCell ref="AVX70:AWC70"/>
    <mergeCell ref="AWD70:AWI70"/>
    <mergeCell ref="BDH70:BDM70"/>
    <mergeCell ref="BDN70:BDS70"/>
    <mergeCell ref="BDT70:BDY70"/>
    <mergeCell ref="BDZ70:BEE70"/>
    <mergeCell ref="BEF70:BEK70"/>
    <mergeCell ref="BCD70:BCI70"/>
    <mergeCell ref="BCJ70:BCO70"/>
    <mergeCell ref="BCP70:BCU70"/>
    <mergeCell ref="BCV70:BDA70"/>
    <mergeCell ref="BDB70:BDG70"/>
    <mergeCell ref="BAZ70:BBE70"/>
    <mergeCell ref="BBF70:BBK70"/>
    <mergeCell ref="BBL70:BBQ70"/>
    <mergeCell ref="BBR70:BBW70"/>
    <mergeCell ref="BBX70:BCC70"/>
    <mergeCell ref="AZV70:BAA70"/>
    <mergeCell ref="BAB70:BAG70"/>
    <mergeCell ref="BAH70:BAM70"/>
    <mergeCell ref="BAN70:BAS70"/>
    <mergeCell ref="BAT70:BAY70"/>
    <mergeCell ref="BHX70:BIC70"/>
    <mergeCell ref="BID70:BII70"/>
    <mergeCell ref="BIJ70:BIO70"/>
    <mergeCell ref="BIP70:BIU70"/>
    <mergeCell ref="BIV70:BJA70"/>
    <mergeCell ref="BGT70:BGY70"/>
    <mergeCell ref="BGZ70:BHE70"/>
    <mergeCell ref="BHF70:BHK70"/>
    <mergeCell ref="BHL70:BHQ70"/>
    <mergeCell ref="BHR70:BHW70"/>
    <mergeCell ref="BFP70:BFU70"/>
    <mergeCell ref="BFV70:BGA70"/>
    <mergeCell ref="BGB70:BGG70"/>
    <mergeCell ref="BGH70:BGM70"/>
    <mergeCell ref="BGN70:BGS70"/>
    <mergeCell ref="BEL70:BEQ70"/>
    <mergeCell ref="BER70:BEW70"/>
    <mergeCell ref="BEX70:BFC70"/>
    <mergeCell ref="BFD70:BFI70"/>
    <mergeCell ref="BFJ70:BFO70"/>
    <mergeCell ref="BMN70:BMS70"/>
    <mergeCell ref="BMT70:BMY70"/>
    <mergeCell ref="BMZ70:BNE70"/>
    <mergeCell ref="BNF70:BNK70"/>
    <mergeCell ref="BNL70:BNQ70"/>
    <mergeCell ref="BLJ70:BLO70"/>
    <mergeCell ref="BLP70:BLU70"/>
    <mergeCell ref="BLV70:BMA70"/>
    <mergeCell ref="BMB70:BMG70"/>
    <mergeCell ref="BMH70:BMM70"/>
    <mergeCell ref="BKF70:BKK70"/>
    <mergeCell ref="BKL70:BKQ70"/>
    <mergeCell ref="BKR70:BKW70"/>
    <mergeCell ref="BKX70:BLC70"/>
    <mergeCell ref="BLD70:BLI70"/>
    <mergeCell ref="BJB70:BJG70"/>
    <mergeCell ref="BJH70:BJM70"/>
    <mergeCell ref="BJN70:BJS70"/>
    <mergeCell ref="BJT70:BJY70"/>
    <mergeCell ref="BJZ70:BKE70"/>
    <mergeCell ref="BRD70:BRI70"/>
    <mergeCell ref="BRJ70:BRO70"/>
    <mergeCell ref="BRP70:BRU70"/>
    <mergeCell ref="BRV70:BSA70"/>
    <mergeCell ref="BSB70:BSG70"/>
    <mergeCell ref="BPZ70:BQE70"/>
    <mergeCell ref="BQF70:BQK70"/>
    <mergeCell ref="BQL70:BQQ70"/>
    <mergeCell ref="BQR70:BQW70"/>
    <mergeCell ref="BQX70:BRC70"/>
    <mergeCell ref="BOV70:BPA70"/>
    <mergeCell ref="BPB70:BPG70"/>
    <mergeCell ref="BPH70:BPM70"/>
    <mergeCell ref="BPN70:BPS70"/>
    <mergeCell ref="BPT70:BPY70"/>
    <mergeCell ref="BNR70:BNW70"/>
    <mergeCell ref="BNX70:BOC70"/>
    <mergeCell ref="BOD70:BOI70"/>
    <mergeCell ref="BOJ70:BOO70"/>
    <mergeCell ref="BOP70:BOU70"/>
    <mergeCell ref="BVT70:BVY70"/>
    <mergeCell ref="BVZ70:BWE70"/>
    <mergeCell ref="BWF70:BWK70"/>
    <mergeCell ref="BWL70:BWQ70"/>
    <mergeCell ref="BWR70:BWW70"/>
    <mergeCell ref="BUP70:BUU70"/>
    <mergeCell ref="BUV70:BVA70"/>
    <mergeCell ref="BVB70:BVG70"/>
    <mergeCell ref="BVH70:BVM70"/>
    <mergeCell ref="BVN70:BVS70"/>
    <mergeCell ref="BTL70:BTQ70"/>
    <mergeCell ref="BTR70:BTW70"/>
    <mergeCell ref="BTX70:BUC70"/>
    <mergeCell ref="BUD70:BUI70"/>
    <mergeCell ref="BUJ70:BUO70"/>
    <mergeCell ref="BSH70:BSM70"/>
    <mergeCell ref="BSN70:BSS70"/>
    <mergeCell ref="BST70:BSY70"/>
    <mergeCell ref="BSZ70:BTE70"/>
    <mergeCell ref="BTF70:BTK70"/>
    <mergeCell ref="CAJ70:CAO70"/>
    <mergeCell ref="CAP70:CAU70"/>
    <mergeCell ref="CAV70:CBA70"/>
    <mergeCell ref="CBB70:CBG70"/>
    <mergeCell ref="CBH70:CBM70"/>
    <mergeCell ref="BZF70:BZK70"/>
    <mergeCell ref="BZL70:BZQ70"/>
    <mergeCell ref="BZR70:BZW70"/>
    <mergeCell ref="BZX70:CAC70"/>
    <mergeCell ref="CAD70:CAI70"/>
    <mergeCell ref="BYB70:BYG70"/>
    <mergeCell ref="BYH70:BYM70"/>
    <mergeCell ref="BYN70:BYS70"/>
    <mergeCell ref="BYT70:BYY70"/>
    <mergeCell ref="BYZ70:BZE70"/>
    <mergeCell ref="BWX70:BXC70"/>
    <mergeCell ref="BXD70:BXI70"/>
    <mergeCell ref="BXJ70:BXO70"/>
    <mergeCell ref="BXP70:BXU70"/>
    <mergeCell ref="BXV70:BYA70"/>
    <mergeCell ref="CEZ70:CFE70"/>
    <mergeCell ref="CFF70:CFK70"/>
    <mergeCell ref="CFL70:CFQ70"/>
    <mergeCell ref="CFR70:CFW70"/>
    <mergeCell ref="CFX70:CGC70"/>
    <mergeCell ref="CDV70:CEA70"/>
    <mergeCell ref="CEB70:CEG70"/>
    <mergeCell ref="CEH70:CEM70"/>
    <mergeCell ref="CEN70:CES70"/>
    <mergeCell ref="CET70:CEY70"/>
    <mergeCell ref="CCR70:CCW70"/>
    <mergeCell ref="CCX70:CDC70"/>
    <mergeCell ref="CDD70:CDI70"/>
    <mergeCell ref="CDJ70:CDO70"/>
    <mergeCell ref="CDP70:CDU70"/>
    <mergeCell ref="CBN70:CBS70"/>
    <mergeCell ref="CBT70:CBY70"/>
    <mergeCell ref="CBZ70:CCE70"/>
    <mergeCell ref="CCF70:CCK70"/>
    <mergeCell ref="CCL70:CCQ70"/>
    <mergeCell ref="CJP70:CJU70"/>
    <mergeCell ref="CJV70:CKA70"/>
    <mergeCell ref="CKB70:CKG70"/>
    <mergeCell ref="CKH70:CKM70"/>
    <mergeCell ref="CKN70:CKS70"/>
    <mergeCell ref="CIL70:CIQ70"/>
    <mergeCell ref="CIR70:CIW70"/>
    <mergeCell ref="CIX70:CJC70"/>
    <mergeCell ref="CJD70:CJI70"/>
    <mergeCell ref="CJJ70:CJO70"/>
    <mergeCell ref="CHH70:CHM70"/>
    <mergeCell ref="CHN70:CHS70"/>
    <mergeCell ref="CHT70:CHY70"/>
    <mergeCell ref="CHZ70:CIE70"/>
    <mergeCell ref="CIF70:CIK70"/>
    <mergeCell ref="CGD70:CGI70"/>
    <mergeCell ref="CGJ70:CGO70"/>
    <mergeCell ref="CGP70:CGU70"/>
    <mergeCell ref="CGV70:CHA70"/>
    <mergeCell ref="CHB70:CHG70"/>
    <mergeCell ref="COF70:COK70"/>
    <mergeCell ref="COL70:COQ70"/>
    <mergeCell ref="COR70:COW70"/>
    <mergeCell ref="COX70:CPC70"/>
    <mergeCell ref="CPD70:CPI70"/>
    <mergeCell ref="CNB70:CNG70"/>
    <mergeCell ref="CNH70:CNM70"/>
    <mergeCell ref="CNN70:CNS70"/>
    <mergeCell ref="CNT70:CNY70"/>
    <mergeCell ref="CNZ70:COE70"/>
    <mergeCell ref="CLX70:CMC70"/>
    <mergeCell ref="CMD70:CMI70"/>
    <mergeCell ref="CMJ70:CMO70"/>
    <mergeCell ref="CMP70:CMU70"/>
    <mergeCell ref="CMV70:CNA70"/>
    <mergeCell ref="CKT70:CKY70"/>
    <mergeCell ref="CKZ70:CLE70"/>
    <mergeCell ref="CLF70:CLK70"/>
    <mergeCell ref="CLL70:CLQ70"/>
    <mergeCell ref="CLR70:CLW70"/>
    <mergeCell ref="CSV70:CTA70"/>
    <mergeCell ref="CTB70:CTG70"/>
    <mergeCell ref="CTH70:CTM70"/>
    <mergeCell ref="CTN70:CTS70"/>
    <mergeCell ref="CTT70:CTY70"/>
    <mergeCell ref="CRR70:CRW70"/>
    <mergeCell ref="CRX70:CSC70"/>
    <mergeCell ref="CSD70:CSI70"/>
    <mergeCell ref="CSJ70:CSO70"/>
    <mergeCell ref="CSP70:CSU70"/>
    <mergeCell ref="CQN70:CQS70"/>
    <mergeCell ref="CQT70:CQY70"/>
    <mergeCell ref="CQZ70:CRE70"/>
    <mergeCell ref="CRF70:CRK70"/>
    <mergeCell ref="CRL70:CRQ70"/>
    <mergeCell ref="CPJ70:CPO70"/>
    <mergeCell ref="CPP70:CPU70"/>
    <mergeCell ref="CPV70:CQA70"/>
    <mergeCell ref="CQB70:CQG70"/>
    <mergeCell ref="CQH70:CQM70"/>
    <mergeCell ref="CXL70:CXQ70"/>
    <mergeCell ref="CXR70:CXW70"/>
    <mergeCell ref="CXX70:CYC70"/>
    <mergeCell ref="CYD70:CYI70"/>
    <mergeCell ref="CYJ70:CYO70"/>
    <mergeCell ref="CWH70:CWM70"/>
    <mergeCell ref="CWN70:CWS70"/>
    <mergeCell ref="CWT70:CWY70"/>
    <mergeCell ref="CWZ70:CXE70"/>
    <mergeCell ref="CXF70:CXK70"/>
    <mergeCell ref="CVD70:CVI70"/>
    <mergeCell ref="CVJ70:CVO70"/>
    <mergeCell ref="CVP70:CVU70"/>
    <mergeCell ref="CVV70:CWA70"/>
    <mergeCell ref="CWB70:CWG70"/>
    <mergeCell ref="CTZ70:CUE70"/>
    <mergeCell ref="CUF70:CUK70"/>
    <mergeCell ref="CUL70:CUQ70"/>
    <mergeCell ref="CUR70:CUW70"/>
    <mergeCell ref="CUX70:CVC70"/>
    <mergeCell ref="DCB70:DCG70"/>
    <mergeCell ref="DCH70:DCM70"/>
    <mergeCell ref="DCN70:DCS70"/>
    <mergeCell ref="DCT70:DCY70"/>
    <mergeCell ref="DCZ70:DDE70"/>
    <mergeCell ref="DAX70:DBC70"/>
    <mergeCell ref="DBD70:DBI70"/>
    <mergeCell ref="DBJ70:DBO70"/>
    <mergeCell ref="DBP70:DBU70"/>
    <mergeCell ref="DBV70:DCA70"/>
    <mergeCell ref="CZT70:CZY70"/>
    <mergeCell ref="CZZ70:DAE70"/>
    <mergeCell ref="DAF70:DAK70"/>
    <mergeCell ref="DAL70:DAQ70"/>
    <mergeCell ref="DAR70:DAW70"/>
    <mergeCell ref="CYP70:CYU70"/>
    <mergeCell ref="CYV70:CZA70"/>
    <mergeCell ref="CZB70:CZG70"/>
    <mergeCell ref="CZH70:CZM70"/>
    <mergeCell ref="CZN70:CZS70"/>
    <mergeCell ref="DGR70:DGW70"/>
    <mergeCell ref="DGX70:DHC70"/>
    <mergeCell ref="DHD70:DHI70"/>
    <mergeCell ref="DHJ70:DHO70"/>
    <mergeCell ref="DHP70:DHU70"/>
    <mergeCell ref="DFN70:DFS70"/>
    <mergeCell ref="DFT70:DFY70"/>
    <mergeCell ref="DFZ70:DGE70"/>
    <mergeCell ref="DGF70:DGK70"/>
    <mergeCell ref="DGL70:DGQ70"/>
    <mergeCell ref="DEJ70:DEO70"/>
    <mergeCell ref="DEP70:DEU70"/>
    <mergeCell ref="DEV70:DFA70"/>
    <mergeCell ref="DFB70:DFG70"/>
    <mergeCell ref="DFH70:DFM70"/>
    <mergeCell ref="DDF70:DDK70"/>
    <mergeCell ref="DDL70:DDQ70"/>
    <mergeCell ref="DDR70:DDW70"/>
    <mergeCell ref="DDX70:DEC70"/>
    <mergeCell ref="DED70:DEI70"/>
    <mergeCell ref="DLH70:DLM70"/>
    <mergeCell ref="DLN70:DLS70"/>
    <mergeCell ref="DLT70:DLY70"/>
    <mergeCell ref="DLZ70:DME70"/>
    <mergeCell ref="DMF70:DMK70"/>
    <mergeCell ref="DKD70:DKI70"/>
    <mergeCell ref="DKJ70:DKO70"/>
    <mergeCell ref="DKP70:DKU70"/>
    <mergeCell ref="DKV70:DLA70"/>
    <mergeCell ref="DLB70:DLG70"/>
    <mergeCell ref="DIZ70:DJE70"/>
    <mergeCell ref="DJF70:DJK70"/>
    <mergeCell ref="DJL70:DJQ70"/>
    <mergeCell ref="DJR70:DJW70"/>
    <mergeCell ref="DJX70:DKC70"/>
    <mergeCell ref="DHV70:DIA70"/>
    <mergeCell ref="DIB70:DIG70"/>
    <mergeCell ref="DIH70:DIM70"/>
    <mergeCell ref="DIN70:DIS70"/>
    <mergeCell ref="DIT70:DIY70"/>
    <mergeCell ref="DPX70:DQC70"/>
    <mergeCell ref="DQD70:DQI70"/>
    <mergeCell ref="DQJ70:DQO70"/>
    <mergeCell ref="DQP70:DQU70"/>
    <mergeCell ref="DQV70:DRA70"/>
    <mergeCell ref="DOT70:DOY70"/>
    <mergeCell ref="DOZ70:DPE70"/>
    <mergeCell ref="DPF70:DPK70"/>
    <mergeCell ref="DPL70:DPQ70"/>
    <mergeCell ref="DPR70:DPW70"/>
    <mergeCell ref="DNP70:DNU70"/>
    <mergeCell ref="DNV70:DOA70"/>
    <mergeCell ref="DOB70:DOG70"/>
    <mergeCell ref="DOH70:DOM70"/>
    <mergeCell ref="DON70:DOS70"/>
    <mergeCell ref="DML70:DMQ70"/>
    <mergeCell ref="DMR70:DMW70"/>
    <mergeCell ref="DMX70:DNC70"/>
    <mergeCell ref="DND70:DNI70"/>
    <mergeCell ref="DNJ70:DNO70"/>
    <mergeCell ref="DUN70:DUS70"/>
    <mergeCell ref="DUT70:DUY70"/>
    <mergeCell ref="DUZ70:DVE70"/>
    <mergeCell ref="DVF70:DVK70"/>
    <mergeCell ref="DVL70:DVQ70"/>
    <mergeCell ref="DTJ70:DTO70"/>
    <mergeCell ref="DTP70:DTU70"/>
    <mergeCell ref="DTV70:DUA70"/>
    <mergeCell ref="DUB70:DUG70"/>
    <mergeCell ref="DUH70:DUM70"/>
    <mergeCell ref="DSF70:DSK70"/>
    <mergeCell ref="DSL70:DSQ70"/>
    <mergeCell ref="DSR70:DSW70"/>
    <mergeCell ref="DSX70:DTC70"/>
    <mergeCell ref="DTD70:DTI70"/>
    <mergeCell ref="DRB70:DRG70"/>
    <mergeCell ref="DRH70:DRM70"/>
    <mergeCell ref="DRN70:DRS70"/>
    <mergeCell ref="DRT70:DRY70"/>
    <mergeCell ref="DRZ70:DSE70"/>
    <mergeCell ref="DZD70:DZI70"/>
    <mergeCell ref="DZJ70:DZO70"/>
    <mergeCell ref="DZP70:DZU70"/>
    <mergeCell ref="DZV70:EAA70"/>
    <mergeCell ref="EAB70:EAG70"/>
    <mergeCell ref="DXZ70:DYE70"/>
    <mergeCell ref="DYF70:DYK70"/>
    <mergeCell ref="DYL70:DYQ70"/>
    <mergeCell ref="DYR70:DYW70"/>
    <mergeCell ref="DYX70:DZC70"/>
    <mergeCell ref="DWV70:DXA70"/>
    <mergeCell ref="DXB70:DXG70"/>
    <mergeCell ref="DXH70:DXM70"/>
    <mergeCell ref="DXN70:DXS70"/>
    <mergeCell ref="DXT70:DXY70"/>
    <mergeCell ref="DVR70:DVW70"/>
    <mergeCell ref="DVX70:DWC70"/>
    <mergeCell ref="DWD70:DWI70"/>
    <mergeCell ref="DWJ70:DWO70"/>
    <mergeCell ref="DWP70:DWU70"/>
    <mergeCell ref="EDT70:EDY70"/>
    <mergeCell ref="EDZ70:EEE70"/>
    <mergeCell ref="EEF70:EEK70"/>
    <mergeCell ref="EEL70:EEQ70"/>
    <mergeCell ref="EER70:EEW70"/>
    <mergeCell ref="ECP70:ECU70"/>
    <mergeCell ref="ECV70:EDA70"/>
    <mergeCell ref="EDB70:EDG70"/>
    <mergeCell ref="EDH70:EDM70"/>
    <mergeCell ref="EDN70:EDS70"/>
    <mergeCell ref="EBL70:EBQ70"/>
    <mergeCell ref="EBR70:EBW70"/>
    <mergeCell ref="EBX70:ECC70"/>
    <mergeCell ref="ECD70:ECI70"/>
    <mergeCell ref="ECJ70:ECO70"/>
    <mergeCell ref="EAH70:EAM70"/>
    <mergeCell ref="EAN70:EAS70"/>
    <mergeCell ref="EAT70:EAY70"/>
    <mergeCell ref="EAZ70:EBE70"/>
    <mergeCell ref="EBF70:EBK70"/>
    <mergeCell ref="EIJ70:EIO70"/>
    <mergeCell ref="EIP70:EIU70"/>
    <mergeCell ref="EIV70:EJA70"/>
    <mergeCell ref="EJB70:EJG70"/>
    <mergeCell ref="EJH70:EJM70"/>
    <mergeCell ref="EHF70:EHK70"/>
    <mergeCell ref="EHL70:EHQ70"/>
    <mergeCell ref="EHR70:EHW70"/>
    <mergeCell ref="EHX70:EIC70"/>
    <mergeCell ref="EID70:EII70"/>
    <mergeCell ref="EGB70:EGG70"/>
    <mergeCell ref="EGH70:EGM70"/>
    <mergeCell ref="EGN70:EGS70"/>
    <mergeCell ref="EGT70:EGY70"/>
    <mergeCell ref="EGZ70:EHE70"/>
    <mergeCell ref="EEX70:EFC70"/>
    <mergeCell ref="EFD70:EFI70"/>
    <mergeCell ref="EFJ70:EFO70"/>
    <mergeCell ref="EFP70:EFU70"/>
    <mergeCell ref="EFV70:EGA70"/>
    <mergeCell ref="EMZ70:ENE70"/>
    <mergeCell ref="ENF70:ENK70"/>
    <mergeCell ref="ENL70:ENQ70"/>
    <mergeCell ref="ENR70:ENW70"/>
    <mergeCell ref="ENX70:EOC70"/>
    <mergeCell ref="ELV70:EMA70"/>
    <mergeCell ref="EMB70:EMG70"/>
    <mergeCell ref="EMH70:EMM70"/>
    <mergeCell ref="EMN70:EMS70"/>
    <mergeCell ref="EMT70:EMY70"/>
    <mergeCell ref="EKR70:EKW70"/>
    <mergeCell ref="EKX70:ELC70"/>
    <mergeCell ref="ELD70:ELI70"/>
    <mergeCell ref="ELJ70:ELO70"/>
    <mergeCell ref="ELP70:ELU70"/>
    <mergeCell ref="EJN70:EJS70"/>
    <mergeCell ref="EJT70:EJY70"/>
    <mergeCell ref="EJZ70:EKE70"/>
    <mergeCell ref="EKF70:EKK70"/>
    <mergeCell ref="EKL70:EKQ70"/>
    <mergeCell ref="ERP70:ERU70"/>
    <mergeCell ref="ERV70:ESA70"/>
    <mergeCell ref="ESB70:ESG70"/>
    <mergeCell ref="ESH70:ESM70"/>
    <mergeCell ref="ESN70:ESS70"/>
    <mergeCell ref="EQL70:EQQ70"/>
    <mergeCell ref="EQR70:EQW70"/>
    <mergeCell ref="EQX70:ERC70"/>
    <mergeCell ref="ERD70:ERI70"/>
    <mergeCell ref="ERJ70:ERO70"/>
    <mergeCell ref="EPH70:EPM70"/>
    <mergeCell ref="EPN70:EPS70"/>
    <mergeCell ref="EPT70:EPY70"/>
    <mergeCell ref="EPZ70:EQE70"/>
    <mergeCell ref="EQF70:EQK70"/>
    <mergeCell ref="EOD70:EOI70"/>
    <mergeCell ref="EOJ70:EOO70"/>
    <mergeCell ref="EOP70:EOU70"/>
    <mergeCell ref="EOV70:EPA70"/>
    <mergeCell ref="EPB70:EPG70"/>
    <mergeCell ref="EWF70:EWK70"/>
    <mergeCell ref="EWL70:EWQ70"/>
    <mergeCell ref="EWR70:EWW70"/>
    <mergeCell ref="EWX70:EXC70"/>
    <mergeCell ref="EXD70:EXI70"/>
    <mergeCell ref="EVB70:EVG70"/>
    <mergeCell ref="EVH70:EVM70"/>
    <mergeCell ref="EVN70:EVS70"/>
    <mergeCell ref="EVT70:EVY70"/>
    <mergeCell ref="EVZ70:EWE70"/>
    <mergeCell ref="ETX70:EUC70"/>
    <mergeCell ref="EUD70:EUI70"/>
    <mergeCell ref="EUJ70:EUO70"/>
    <mergeCell ref="EUP70:EUU70"/>
    <mergeCell ref="EUV70:EVA70"/>
    <mergeCell ref="EST70:ESY70"/>
    <mergeCell ref="ESZ70:ETE70"/>
    <mergeCell ref="ETF70:ETK70"/>
    <mergeCell ref="ETL70:ETQ70"/>
    <mergeCell ref="ETR70:ETW70"/>
    <mergeCell ref="FAV70:FBA70"/>
    <mergeCell ref="FBB70:FBG70"/>
    <mergeCell ref="FBH70:FBM70"/>
    <mergeCell ref="FBN70:FBS70"/>
    <mergeCell ref="FBT70:FBY70"/>
    <mergeCell ref="EZR70:EZW70"/>
    <mergeCell ref="EZX70:FAC70"/>
    <mergeCell ref="FAD70:FAI70"/>
    <mergeCell ref="FAJ70:FAO70"/>
    <mergeCell ref="FAP70:FAU70"/>
    <mergeCell ref="EYN70:EYS70"/>
    <mergeCell ref="EYT70:EYY70"/>
    <mergeCell ref="EYZ70:EZE70"/>
    <mergeCell ref="EZF70:EZK70"/>
    <mergeCell ref="EZL70:EZQ70"/>
    <mergeCell ref="EXJ70:EXO70"/>
    <mergeCell ref="EXP70:EXU70"/>
    <mergeCell ref="EXV70:EYA70"/>
    <mergeCell ref="EYB70:EYG70"/>
    <mergeCell ref="EYH70:EYM70"/>
    <mergeCell ref="FFL70:FFQ70"/>
    <mergeCell ref="FFR70:FFW70"/>
    <mergeCell ref="FFX70:FGC70"/>
    <mergeCell ref="FGD70:FGI70"/>
    <mergeCell ref="FGJ70:FGO70"/>
    <mergeCell ref="FEH70:FEM70"/>
    <mergeCell ref="FEN70:FES70"/>
    <mergeCell ref="FET70:FEY70"/>
    <mergeCell ref="FEZ70:FFE70"/>
    <mergeCell ref="FFF70:FFK70"/>
    <mergeCell ref="FDD70:FDI70"/>
    <mergeCell ref="FDJ70:FDO70"/>
    <mergeCell ref="FDP70:FDU70"/>
    <mergeCell ref="FDV70:FEA70"/>
    <mergeCell ref="FEB70:FEG70"/>
    <mergeCell ref="FBZ70:FCE70"/>
    <mergeCell ref="FCF70:FCK70"/>
    <mergeCell ref="FCL70:FCQ70"/>
    <mergeCell ref="FCR70:FCW70"/>
    <mergeCell ref="FCX70:FDC70"/>
    <mergeCell ref="FKB70:FKG70"/>
    <mergeCell ref="FKH70:FKM70"/>
    <mergeCell ref="FKN70:FKS70"/>
    <mergeCell ref="FKT70:FKY70"/>
    <mergeCell ref="FKZ70:FLE70"/>
    <mergeCell ref="FIX70:FJC70"/>
    <mergeCell ref="FJD70:FJI70"/>
    <mergeCell ref="FJJ70:FJO70"/>
    <mergeCell ref="FJP70:FJU70"/>
    <mergeCell ref="FJV70:FKA70"/>
    <mergeCell ref="FHT70:FHY70"/>
    <mergeCell ref="FHZ70:FIE70"/>
    <mergeCell ref="FIF70:FIK70"/>
    <mergeCell ref="FIL70:FIQ70"/>
    <mergeCell ref="FIR70:FIW70"/>
    <mergeCell ref="FGP70:FGU70"/>
    <mergeCell ref="FGV70:FHA70"/>
    <mergeCell ref="FHB70:FHG70"/>
    <mergeCell ref="FHH70:FHM70"/>
    <mergeCell ref="FHN70:FHS70"/>
    <mergeCell ref="FOR70:FOW70"/>
    <mergeCell ref="FOX70:FPC70"/>
    <mergeCell ref="FPD70:FPI70"/>
    <mergeCell ref="FPJ70:FPO70"/>
    <mergeCell ref="FPP70:FPU70"/>
    <mergeCell ref="FNN70:FNS70"/>
    <mergeCell ref="FNT70:FNY70"/>
    <mergeCell ref="FNZ70:FOE70"/>
    <mergeCell ref="FOF70:FOK70"/>
    <mergeCell ref="FOL70:FOQ70"/>
    <mergeCell ref="FMJ70:FMO70"/>
    <mergeCell ref="FMP70:FMU70"/>
    <mergeCell ref="FMV70:FNA70"/>
    <mergeCell ref="FNB70:FNG70"/>
    <mergeCell ref="FNH70:FNM70"/>
    <mergeCell ref="FLF70:FLK70"/>
    <mergeCell ref="FLL70:FLQ70"/>
    <mergeCell ref="FLR70:FLW70"/>
    <mergeCell ref="FLX70:FMC70"/>
    <mergeCell ref="FMD70:FMI70"/>
    <mergeCell ref="FTH70:FTM70"/>
    <mergeCell ref="FTN70:FTS70"/>
    <mergeCell ref="FTT70:FTY70"/>
    <mergeCell ref="FTZ70:FUE70"/>
    <mergeCell ref="FUF70:FUK70"/>
    <mergeCell ref="FSD70:FSI70"/>
    <mergeCell ref="FSJ70:FSO70"/>
    <mergeCell ref="FSP70:FSU70"/>
    <mergeCell ref="FSV70:FTA70"/>
    <mergeCell ref="FTB70:FTG70"/>
    <mergeCell ref="FQZ70:FRE70"/>
    <mergeCell ref="FRF70:FRK70"/>
    <mergeCell ref="FRL70:FRQ70"/>
    <mergeCell ref="FRR70:FRW70"/>
    <mergeCell ref="FRX70:FSC70"/>
    <mergeCell ref="FPV70:FQA70"/>
    <mergeCell ref="FQB70:FQG70"/>
    <mergeCell ref="FQH70:FQM70"/>
    <mergeCell ref="FQN70:FQS70"/>
    <mergeCell ref="FQT70:FQY70"/>
    <mergeCell ref="FXX70:FYC70"/>
    <mergeCell ref="FYD70:FYI70"/>
    <mergeCell ref="FYJ70:FYO70"/>
    <mergeCell ref="FYP70:FYU70"/>
    <mergeCell ref="FYV70:FZA70"/>
    <mergeCell ref="FWT70:FWY70"/>
    <mergeCell ref="FWZ70:FXE70"/>
    <mergeCell ref="FXF70:FXK70"/>
    <mergeCell ref="FXL70:FXQ70"/>
    <mergeCell ref="FXR70:FXW70"/>
    <mergeCell ref="FVP70:FVU70"/>
    <mergeCell ref="FVV70:FWA70"/>
    <mergeCell ref="FWB70:FWG70"/>
    <mergeCell ref="FWH70:FWM70"/>
    <mergeCell ref="FWN70:FWS70"/>
    <mergeCell ref="FUL70:FUQ70"/>
    <mergeCell ref="FUR70:FUW70"/>
    <mergeCell ref="FUX70:FVC70"/>
    <mergeCell ref="FVD70:FVI70"/>
    <mergeCell ref="FVJ70:FVO70"/>
    <mergeCell ref="GCN70:GCS70"/>
    <mergeCell ref="GCT70:GCY70"/>
    <mergeCell ref="GCZ70:GDE70"/>
    <mergeCell ref="GDF70:GDK70"/>
    <mergeCell ref="GDL70:GDQ70"/>
    <mergeCell ref="GBJ70:GBO70"/>
    <mergeCell ref="GBP70:GBU70"/>
    <mergeCell ref="GBV70:GCA70"/>
    <mergeCell ref="GCB70:GCG70"/>
    <mergeCell ref="GCH70:GCM70"/>
    <mergeCell ref="GAF70:GAK70"/>
    <mergeCell ref="GAL70:GAQ70"/>
    <mergeCell ref="GAR70:GAW70"/>
    <mergeCell ref="GAX70:GBC70"/>
    <mergeCell ref="GBD70:GBI70"/>
    <mergeCell ref="FZB70:FZG70"/>
    <mergeCell ref="FZH70:FZM70"/>
    <mergeCell ref="FZN70:FZS70"/>
    <mergeCell ref="FZT70:FZY70"/>
    <mergeCell ref="FZZ70:GAE70"/>
    <mergeCell ref="GHD70:GHI70"/>
    <mergeCell ref="GHJ70:GHO70"/>
    <mergeCell ref="GHP70:GHU70"/>
    <mergeCell ref="GHV70:GIA70"/>
    <mergeCell ref="GIB70:GIG70"/>
    <mergeCell ref="GFZ70:GGE70"/>
    <mergeCell ref="GGF70:GGK70"/>
    <mergeCell ref="GGL70:GGQ70"/>
    <mergeCell ref="GGR70:GGW70"/>
    <mergeCell ref="GGX70:GHC70"/>
    <mergeCell ref="GEV70:GFA70"/>
    <mergeCell ref="GFB70:GFG70"/>
    <mergeCell ref="GFH70:GFM70"/>
    <mergeCell ref="GFN70:GFS70"/>
    <mergeCell ref="GFT70:GFY70"/>
    <mergeCell ref="GDR70:GDW70"/>
    <mergeCell ref="GDX70:GEC70"/>
    <mergeCell ref="GED70:GEI70"/>
    <mergeCell ref="GEJ70:GEO70"/>
    <mergeCell ref="GEP70:GEU70"/>
    <mergeCell ref="GLT70:GLY70"/>
    <mergeCell ref="GLZ70:GME70"/>
    <mergeCell ref="GMF70:GMK70"/>
    <mergeCell ref="GML70:GMQ70"/>
    <mergeCell ref="GMR70:GMW70"/>
    <mergeCell ref="GKP70:GKU70"/>
    <mergeCell ref="GKV70:GLA70"/>
    <mergeCell ref="GLB70:GLG70"/>
    <mergeCell ref="GLH70:GLM70"/>
    <mergeCell ref="GLN70:GLS70"/>
    <mergeCell ref="GJL70:GJQ70"/>
    <mergeCell ref="GJR70:GJW70"/>
    <mergeCell ref="GJX70:GKC70"/>
    <mergeCell ref="GKD70:GKI70"/>
    <mergeCell ref="GKJ70:GKO70"/>
    <mergeCell ref="GIH70:GIM70"/>
    <mergeCell ref="GIN70:GIS70"/>
    <mergeCell ref="GIT70:GIY70"/>
    <mergeCell ref="GIZ70:GJE70"/>
    <mergeCell ref="GJF70:GJK70"/>
    <mergeCell ref="GQJ70:GQO70"/>
    <mergeCell ref="GQP70:GQU70"/>
    <mergeCell ref="GQV70:GRA70"/>
    <mergeCell ref="GRB70:GRG70"/>
    <mergeCell ref="GRH70:GRM70"/>
    <mergeCell ref="GPF70:GPK70"/>
    <mergeCell ref="GPL70:GPQ70"/>
    <mergeCell ref="GPR70:GPW70"/>
    <mergeCell ref="GPX70:GQC70"/>
    <mergeCell ref="GQD70:GQI70"/>
    <mergeCell ref="GOB70:GOG70"/>
    <mergeCell ref="GOH70:GOM70"/>
    <mergeCell ref="GON70:GOS70"/>
    <mergeCell ref="GOT70:GOY70"/>
    <mergeCell ref="GOZ70:GPE70"/>
    <mergeCell ref="GMX70:GNC70"/>
    <mergeCell ref="GND70:GNI70"/>
    <mergeCell ref="GNJ70:GNO70"/>
    <mergeCell ref="GNP70:GNU70"/>
    <mergeCell ref="GNV70:GOA70"/>
    <mergeCell ref="GUZ70:GVE70"/>
    <mergeCell ref="GVF70:GVK70"/>
    <mergeCell ref="GVL70:GVQ70"/>
    <mergeCell ref="GVR70:GVW70"/>
    <mergeCell ref="GVX70:GWC70"/>
    <mergeCell ref="GTV70:GUA70"/>
    <mergeCell ref="GUB70:GUG70"/>
    <mergeCell ref="GUH70:GUM70"/>
    <mergeCell ref="GUN70:GUS70"/>
    <mergeCell ref="GUT70:GUY70"/>
    <mergeCell ref="GSR70:GSW70"/>
    <mergeCell ref="GSX70:GTC70"/>
    <mergeCell ref="GTD70:GTI70"/>
    <mergeCell ref="GTJ70:GTO70"/>
    <mergeCell ref="GTP70:GTU70"/>
    <mergeCell ref="GRN70:GRS70"/>
    <mergeCell ref="GRT70:GRY70"/>
    <mergeCell ref="GRZ70:GSE70"/>
    <mergeCell ref="GSF70:GSK70"/>
    <mergeCell ref="GSL70:GSQ70"/>
    <mergeCell ref="GZP70:GZU70"/>
    <mergeCell ref="GZV70:HAA70"/>
    <mergeCell ref="HAB70:HAG70"/>
    <mergeCell ref="HAH70:HAM70"/>
    <mergeCell ref="HAN70:HAS70"/>
    <mergeCell ref="GYL70:GYQ70"/>
    <mergeCell ref="GYR70:GYW70"/>
    <mergeCell ref="GYX70:GZC70"/>
    <mergeCell ref="GZD70:GZI70"/>
    <mergeCell ref="GZJ70:GZO70"/>
    <mergeCell ref="GXH70:GXM70"/>
    <mergeCell ref="GXN70:GXS70"/>
    <mergeCell ref="GXT70:GXY70"/>
    <mergeCell ref="GXZ70:GYE70"/>
    <mergeCell ref="GYF70:GYK70"/>
    <mergeCell ref="GWD70:GWI70"/>
    <mergeCell ref="GWJ70:GWO70"/>
    <mergeCell ref="GWP70:GWU70"/>
    <mergeCell ref="GWV70:GXA70"/>
    <mergeCell ref="GXB70:GXG70"/>
    <mergeCell ref="HEF70:HEK70"/>
    <mergeCell ref="HEL70:HEQ70"/>
    <mergeCell ref="HER70:HEW70"/>
    <mergeCell ref="HEX70:HFC70"/>
    <mergeCell ref="HFD70:HFI70"/>
    <mergeCell ref="HDB70:HDG70"/>
    <mergeCell ref="HDH70:HDM70"/>
    <mergeCell ref="HDN70:HDS70"/>
    <mergeCell ref="HDT70:HDY70"/>
    <mergeCell ref="HDZ70:HEE70"/>
    <mergeCell ref="HBX70:HCC70"/>
    <mergeCell ref="HCD70:HCI70"/>
    <mergeCell ref="HCJ70:HCO70"/>
    <mergeCell ref="HCP70:HCU70"/>
    <mergeCell ref="HCV70:HDA70"/>
    <mergeCell ref="HAT70:HAY70"/>
    <mergeCell ref="HAZ70:HBE70"/>
    <mergeCell ref="HBF70:HBK70"/>
    <mergeCell ref="HBL70:HBQ70"/>
    <mergeCell ref="HBR70:HBW70"/>
    <mergeCell ref="HIV70:HJA70"/>
    <mergeCell ref="HJB70:HJG70"/>
    <mergeCell ref="HJH70:HJM70"/>
    <mergeCell ref="HJN70:HJS70"/>
    <mergeCell ref="HJT70:HJY70"/>
    <mergeCell ref="HHR70:HHW70"/>
    <mergeCell ref="HHX70:HIC70"/>
    <mergeCell ref="HID70:HII70"/>
    <mergeCell ref="HIJ70:HIO70"/>
    <mergeCell ref="HIP70:HIU70"/>
    <mergeCell ref="HGN70:HGS70"/>
    <mergeCell ref="HGT70:HGY70"/>
    <mergeCell ref="HGZ70:HHE70"/>
    <mergeCell ref="HHF70:HHK70"/>
    <mergeCell ref="HHL70:HHQ70"/>
    <mergeCell ref="HFJ70:HFO70"/>
    <mergeCell ref="HFP70:HFU70"/>
    <mergeCell ref="HFV70:HGA70"/>
    <mergeCell ref="HGB70:HGG70"/>
    <mergeCell ref="HGH70:HGM70"/>
    <mergeCell ref="HNL70:HNQ70"/>
    <mergeCell ref="HNR70:HNW70"/>
    <mergeCell ref="HNX70:HOC70"/>
    <mergeCell ref="HOD70:HOI70"/>
    <mergeCell ref="HOJ70:HOO70"/>
    <mergeCell ref="HMH70:HMM70"/>
    <mergeCell ref="HMN70:HMS70"/>
    <mergeCell ref="HMT70:HMY70"/>
    <mergeCell ref="HMZ70:HNE70"/>
    <mergeCell ref="HNF70:HNK70"/>
    <mergeCell ref="HLD70:HLI70"/>
    <mergeCell ref="HLJ70:HLO70"/>
    <mergeCell ref="HLP70:HLU70"/>
    <mergeCell ref="HLV70:HMA70"/>
    <mergeCell ref="HMB70:HMG70"/>
    <mergeCell ref="HJZ70:HKE70"/>
    <mergeCell ref="HKF70:HKK70"/>
    <mergeCell ref="HKL70:HKQ70"/>
    <mergeCell ref="HKR70:HKW70"/>
    <mergeCell ref="HKX70:HLC70"/>
    <mergeCell ref="HSB70:HSG70"/>
    <mergeCell ref="HSH70:HSM70"/>
    <mergeCell ref="HSN70:HSS70"/>
    <mergeCell ref="HST70:HSY70"/>
    <mergeCell ref="HSZ70:HTE70"/>
    <mergeCell ref="HQX70:HRC70"/>
    <mergeCell ref="HRD70:HRI70"/>
    <mergeCell ref="HRJ70:HRO70"/>
    <mergeCell ref="HRP70:HRU70"/>
    <mergeCell ref="HRV70:HSA70"/>
    <mergeCell ref="HPT70:HPY70"/>
    <mergeCell ref="HPZ70:HQE70"/>
    <mergeCell ref="HQF70:HQK70"/>
    <mergeCell ref="HQL70:HQQ70"/>
    <mergeCell ref="HQR70:HQW70"/>
    <mergeCell ref="HOP70:HOU70"/>
    <mergeCell ref="HOV70:HPA70"/>
    <mergeCell ref="HPB70:HPG70"/>
    <mergeCell ref="HPH70:HPM70"/>
    <mergeCell ref="HPN70:HPS70"/>
    <mergeCell ref="HWR70:HWW70"/>
    <mergeCell ref="HWX70:HXC70"/>
    <mergeCell ref="HXD70:HXI70"/>
    <mergeCell ref="HXJ70:HXO70"/>
    <mergeCell ref="HXP70:HXU70"/>
    <mergeCell ref="HVN70:HVS70"/>
    <mergeCell ref="HVT70:HVY70"/>
    <mergeCell ref="HVZ70:HWE70"/>
    <mergeCell ref="HWF70:HWK70"/>
    <mergeCell ref="HWL70:HWQ70"/>
    <mergeCell ref="HUJ70:HUO70"/>
    <mergeCell ref="HUP70:HUU70"/>
    <mergeCell ref="HUV70:HVA70"/>
    <mergeCell ref="HVB70:HVG70"/>
    <mergeCell ref="HVH70:HVM70"/>
    <mergeCell ref="HTF70:HTK70"/>
    <mergeCell ref="HTL70:HTQ70"/>
    <mergeCell ref="HTR70:HTW70"/>
    <mergeCell ref="HTX70:HUC70"/>
    <mergeCell ref="HUD70:HUI70"/>
    <mergeCell ref="IBH70:IBM70"/>
    <mergeCell ref="IBN70:IBS70"/>
    <mergeCell ref="IBT70:IBY70"/>
    <mergeCell ref="IBZ70:ICE70"/>
    <mergeCell ref="ICF70:ICK70"/>
    <mergeCell ref="IAD70:IAI70"/>
    <mergeCell ref="IAJ70:IAO70"/>
    <mergeCell ref="IAP70:IAU70"/>
    <mergeCell ref="IAV70:IBA70"/>
    <mergeCell ref="IBB70:IBG70"/>
    <mergeCell ref="HYZ70:HZE70"/>
    <mergeCell ref="HZF70:HZK70"/>
    <mergeCell ref="HZL70:HZQ70"/>
    <mergeCell ref="HZR70:HZW70"/>
    <mergeCell ref="HZX70:IAC70"/>
    <mergeCell ref="HXV70:HYA70"/>
    <mergeCell ref="HYB70:HYG70"/>
    <mergeCell ref="HYH70:HYM70"/>
    <mergeCell ref="HYN70:HYS70"/>
    <mergeCell ref="HYT70:HYY70"/>
    <mergeCell ref="IFX70:IGC70"/>
    <mergeCell ref="IGD70:IGI70"/>
    <mergeCell ref="IGJ70:IGO70"/>
    <mergeCell ref="IGP70:IGU70"/>
    <mergeCell ref="IGV70:IHA70"/>
    <mergeCell ref="IET70:IEY70"/>
    <mergeCell ref="IEZ70:IFE70"/>
    <mergeCell ref="IFF70:IFK70"/>
    <mergeCell ref="IFL70:IFQ70"/>
    <mergeCell ref="IFR70:IFW70"/>
    <mergeCell ref="IDP70:IDU70"/>
    <mergeCell ref="IDV70:IEA70"/>
    <mergeCell ref="IEB70:IEG70"/>
    <mergeCell ref="IEH70:IEM70"/>
    <mergeCell ref="IEN70:IES70"/>
    <mergeCell ref="ICL70:ICQ70"/>
    <mergeCell ref="ICR70:ICW70"/>
    <mergeCell ref="ICX70:IDC70"/>
    <mergeCell ref="IDD70:IDI70"/>
    <mergeCell ref="IDJ70:IDO70"/>
    <mergeCell ref="IKN70:IKS70"/>
    <mergeCell ref="IKT70:IKY70"/>
    <mergeCell ref="IKZ70:ILE70"/>
    <mergeCell ref="ILF70:ILK70"/>
    <mergeCell ref="ILL70:ILQ70"/>
    <mergeCell ref="IJJ70:IJO70"/>
    <mergeCell ref="IJP70:IJU70"/>
    <mergeCell ref="IJV70:IKA70"/>
    <mergeCell ref="IKB70:IKG70"/>
    <mergeCell ref="IKH70:IKM70"/>
    <mergeCell ref="IIF70:IIK70"/>
    <mergeCell ref="IIL70:IIQ70"/>
    <mergeCell ref="IIR70:IIW70"/>
    <mergeCell ref="IIX70:IJC70"/>
    <mergeCell ref="IJD70:IJI70"/>
    <mergeCell ref="IHB70:IHG70"/>
    <mergeCell ref="IHH70:IHM70"/>
    <mergeCell ref="IHN70:IHS70"/>
    <mergeCell ref="IHT70:IHY70"/>
    <mergeCell ref="IHZ70:IIE70"/>
    <mergeCell ref="IPD70:IPI70"/>
    <mergeCell ref="IPJ70:IPO70"/>
    <mergeCell ref="IPP70:IPU70"/>
    <mergeCell ref="IPV70:IQA70"/>
    <mergeCell ref="IQB70:IQG70"/>
    <mergeCell ref="INZ70:IOE70"/>
    <mergeCell ref="IOF70:IOK70"/>
    <mergeCell ref="IOL70:IOQ70"/>
    <mergeCell ref="IOR70:IOW70"/>
    <mergeCell ref="IOX70:IPC70"/>
    <mergeCell ref="IMV70:INA70"/>
    <mergeCell ref="INB70:ING70"/>
    <mergeCell ref="INH70:INM70"/>
    <mergeCell ref="INN70:INS70"/>
    <mergeCell ref="INT70:INY70"/>
    <mergeCell ref="ILR70:ILW70"/>
    <mergeCell ref="ILX70:IMC70"/>
    <mergeCell ref="IMD70:IMI70"/>
    <mergeCell ref="IMJ70:IMO70"/>
    <mergeCell ref="IMP70:IMU70"/>
    <mergeCell ref="ITT70:ITY70"/>
    <mergeCell ref="ITZ70:IUE70"/>
    <mergeCell ref="IUF70:IUK70"/>
    <mergeCell ref="IUL70:IUQ70"/>
    <mergeCell ref="IUR70:IUW70"/>
    <mergeCell ref="ISP70:ISU70"/>
    <mergeCell ref="ISV70:ITA70"/>
    <mergeCell ref="ITB70:ITG70"/>
    <mergeCell ref="ITH70:ITM70"/>
    <mergeCell ref="ITN70:ITS70"/>
    <mergeCell ref="IRL70:IRQ70"/>
    <mergeCell ref="IRR70:IRW70"/>
    <mergeCell ref="IRX70:ISC70"/>
    <mergeCell ref="ISD70:ISI70"/>
    <mergeCell ref="ISJ70:ISO70"/>
    <mergeCell ref="IQH70:IQM70"/>
    <mergeCell ref="IQN70:IQS70"/>
    <mergeCell ref="IQT70:IQY70"/>
    <mergeCell ref="IQZ70:IRE70"/>
    <mergeCell ref="IRF70:IRK70"/>
    <mergeCell ref="IYJ70:IYO70"/>
    <mergeCell ref="IYP70:IYU70"/>
    <mergeCell ref="IYV70:IZA70"/>
    <mergeCell ref="IZB70:IZG70"/>
    <mergeCell ref="IZH70:IZM70"/>
    <mergeCell ref="IXF70:IXK70"/>
    <mergeCell ref="IXL70:IXQ70"/>
    <mergeCell ref="IXR70:IXW70"/>
    <mergeCell ref="IXX70:IYC70"/>
    <mergeCell ref="IYD70:IYI70"/>
    <mergeCell ref="IWB70:IWG70"/>
    <mergeCell ref="IWH70:IWM70"/>
    <mergeCell ref="IWN70:IWS70"/>
    <mergeCell ref="IWT70:IWY70"/>
    <mergeCell ref="IWZ70:IXE70"/>
    <mergeCell ref="IUX70:IVC70"/>
    <mergeCell ref="IVD70:IVI70"/>
    <mergeCell ref="IVJ70:IVO70"/>
    <mergeCell ref="IVP70:IVU70"/>
    <mergeCell ref="IVV70:IWA70"/>
    <mergeCell ref="JCZ70:JDE70"/>
    <mergeCell ref="JDF70:JDK70"/>
    <mergeCell ref="JDL70:JDQ70"/>
    <mergeCell ref="JDR70:JDW70"/>
    <mergeCell ref="JDX70:JEC70"/>
    <mergeCell ref="JBV70:JCA70"/>
    <mergeCell ref="JCB70:JCG70"/>
    <mergeCell ref="JCH70:JCM70"/>
    <mergeCell ref="JCN70:JCS70"/>
    <mergeCell ref="JCT70:JCY70"/>
    <mergeCell ref="JAR70:JAW70"/>
    <mergeCell ref="JAX70:JBC70"/>
    <mergeCell ref="JBD70:JBI70"/>
    <mergeCell ref="JBJ70:JBO70"/>
    <mergeCell ref="JBP70:JBU70"/>
    <mergeCell ref="IZN70:IZS70"/>
    <mergeCell ref="IZT70:IZY70"/>
    <mergeCell ref="IZZ70:JAE70"/>
    <mergeCell ref="JAF70:JAK70"/>
    <mergeCell ref="JAL70:JAQ70"/>
    <mergeCell ref="JHP70:JHU70"/>
    <mergeCell ref="JHV70:JIA70"/>
    <mergeCell ref="JIB70:JIG70"/>
    <mergeCell ref="JIH70:JIM70"/>
    <mergeCell ref="JIN70:JIS70"/>
    <mergeCell ref="JGL70:JGQ70"/>
    <mergeCell ref="JGR70:JGW70"/>
    <mergeCell ref="JGX70:JHC70"/>
    <mergeCell ref="JHD70:JHI70"/>
    <mergeCell ref="JHJ70:JHO70"/>
    <mergeCell ref="JFH70:JFM70"/>
    <mergeCell ref="JFN70:JFS70"/>
    <mergeCell ref="JFT70:JFY70"/>
    <mergeCell ref="JFZ70:JGE70"/>
    <mergeCell ref="JGF70:JGK70"/>
    <mergeCell ref="JED70:JEI70"/>
    <mergeCell ref="JEJ70:JEO70"/>
    <mergeCell ref="JEP70:JEU70"/>
    <mergeCell ref="JEV70:JFA70"/>
    <mergeCell ref="JFB70:JFG70"/>
    <mergeCell ref="JMF70:JMK70"/>
    <mergeCell ref="JML70:JMQ70"/>
    <mergeCell ref="JMR70:JMW70"/>
    <mergeCell ref="JMX70:JNC70"/>
    <mergeCell ref="JND70:JNI70"/>
    <mergeCell ref="JLB70:JLG70"/>
    <mergeCell ref="JLH70:JLM70"/>
    <mergeCell ref="JLN70:JLS70"/>
    <mergeCell ref="JLT70:JLY70"/>
    <mergeCell ref="JLZ70:JME70"/>
    <mergeCell ref="JJX70:JKC70"/>
    <mergeCell ref="JKD70:JKI70"/>
    <mergeCell ref="JKJ70:JKO70"/>
    <mergeCell ref="JKP70:JKU70"/>
    <mergeCell ref="JKV70:JLA70"/>
    <mergeCell ref="JIT70:JIY70"/>
    <mergeCell ref="JIZ70:JJE70"/>
    <mergeCell ref="JJF70:JJK70"/>
    <mergeCell ref="JJL70:JJQ70"/>
    <mergeCell ref="JJR70:JJW70"/>
    <mergeCell ref="JQV70:JRA70"/>
    <mergeCell ref="JRB70:JRG70"/>
    <mergeCell ref="JRH70:JRM70"/>
    <mergeCell ref="JRN70:JRS70"/>
    <mergeCell ref="JRT70:JRY70"/>
    <mergeCell ref="JPR70:JPW70"/>
    <mergeCell ref="JPX70:JQC70"/>
    <mergeCell ref="JQD70:JQI70"/>
    <mergeCell ref="JQJ70:JQO70"/>
    <mergeCell ref="JQP70:JQU70"/>
    <mergeCell ref="JON70:JOS70"/>
    <mergeCell ref="JOT70:JOY70"/>
    <mergeCell ref="JOZ70:JPE70"/>
    <mergeCell ref="JPF70:JPK70"/>
    <mergeCell ref="JPL70:JPQ70"/>
    <mergeCell ref="JNJ70:JNO70"/>
    <mergeCell ref="JNP70:JNU70"/>
    <mergeCell ref="JNV70:JOA70"/>
    <mergeCell ref="JOB70:JOG70"/>
    <mergeCell ref="JOH70:JOM70"/>
    <mergeCell ref="JVL70:JVQ70"/>
    <mergeCell ref="JVR70:JVW70"/>
    <mergeCell ref="JVX70:JWC70"/>
    <mergeCell ref="JWD70:JWI70"/>
    <mergeCell ref="JWJ70:JWO70"/>
    <mergeCell ref="JUH70:JUM70"/>
    <mergeCell ref="JUN70:JUS70"/>
    <mergeCell ref="JUT70:JUY70"/>
    <mergeCell ref="JUZ70:JVE70"/>
    <mergeCell ref="JVF70:JVK70"/>
    <mergeCell ref="JTD70:JTI70"/>
    <mergeCell ref="JTJ70:JTO70"/>
    <mergeCell ref="JTP70:JTU70"/>
    <mergeCell ref="JTV70:JUA70"/>
    <mergeCell ref="JUB70:JUG70"/>
    <mergeCell ref="JRZ70:JSE70"/>
    <mergeCell ref="JSF70:JSK70"/>
    <mergeCell ref="JSL70:JSQ70"/>
    <mergeCell ref="JSR70:JSW70"/>
    <mergeCell ref="JSX70:JTC70"/>
    <mergeCell ref="KAB70:KAG70"/>
    <mergeCell ref="KAH70:KAM70"/>
    <mergeCell ref="KAN70:KAS70"/>
    <mergeCell ref="KAT70:KAY70"/>
    <mergeCell ref="KAZ70:KBE70"/>
    <mergeCell ref="JYX70:JZC70"/>
    <mergeCell ref="JZD70:JZI70"/>
    <mergeCell ref="JZJ70:JZO70"/>
    <mergeCell ref="JZP70:JZU70"/>
    <mergeCell ref="JZV70:KAA70"/>
    <mergeCell ref="JXT70:JXY70"/>
    <mergeCell ref="JXZ70:JYE70"/>
    <mergeCell ref="JYF70:JYK70"/>
    <mergeCell ref="JYL70:JYQ70"/>
    <mergeCell ref="JYR70:JYW70"/>
    <mergeCell ref="JWP70:JWU70"/>
    <mergeCell ref="JWV70:JXA70"/>
    <mergeCell ref="JXB70:JXG70"/>
    <mergeCell ref="JXH70:JXM70"/>
    <mergeCell ref="JXN70:JXS70"/>
    <mergeCell ref="KER70:KEW70"/>
    <mergeCell ref="KEX70:KFC70"/>
    <mergeCell ref="KFD70:KFI70"/>
    <mergeCell ref="KFJ70:KFO70"/>
    <mergeCell ref="KFP70:KFU70"/>
    <mergeCell ref="KDN70:KDS70"/>
    <mergeCell ref="KDT70:KDY70"/>
    <mergeCell ref="KDZ70:KEE70"/>
    <mergeCell ref="KEF70:KEK70"/>
    <mergeCell ref="KEL70:KEQ70"/>
    <mergeCell ref="KCJ70:KCO70"/>
    <mergeCell ref="KCP70:KCU70"/>
    <mergeCell ref="KCV70:KDA70"/>
    <mergeCell ref="KDB70:KDG70"/>
    <mergeCell ref="KDH70:KDM70"/>
    <mergeCell ref="KBF70:KBK70"/>
    <mergeCell ref="KBL70:KBQ70"/>
    <mergeCell ref="KBR70:KBW70"/>
    <mergeCell ref="KBX70:KCC70"/>
    <mergeCell ref="KCD70:KCI70"/>
    <mergeCell ref="KJH70:KJM70"/>
    <mergeCell ref="KJN70:KJS70"/>
    <mergeCell ref="KJT70:KJY70"/>
    <mergeCell ref="KJZ70:KKE70"/>
    <mergeCell ref="KKF70:KKK70"/>
    <mergeCell ref="KID70:KII70"/>
    <mergeCell ref="KIJ70:KIO70"/>
    <mergeCell ref="KIP70:KIU70"/>
    <mergeCell ref="KIV70:KJA70"/>
    <mergeCell ref="KJB70:KJG70"/>
    <mergeCell ref="KGZ70:KHE70"/>
    <mergeCell ref="KHF70:KHK70"/>
    <mergeCell ref="KHL70:KHQ70"/>
    <mergeCell ref="KHR70:KHW70"/>
    <mergeCell ref="KHX70:KIC70"/>
    <mergeCell ref="KFV70:KGA70"/>
    <mergeCell ref="KGB70:KGG70"/>
    <mergeCell ref="KGH70:KGM70"/>
    <mergeCell ref="KGN70:KGS70"/>
    <mergeCell ref="KGT70:KGY70"/>
    <mergeCell ref="KNX70:KOC70"/>
    <mergeCell ref="KOD70:KOI70"/>
    <mergeCell ref="KOJ70:KOO70"/>
    <mergeCell ref="KOP70:KOU70"/>
    <mergeCell ref="KOV70:KPA70"/>
    <mergeCell ref="KMT70:KMY70"/>
    <mergeCell ref="KMZ70:KNE70"/>
    <mergeCell ref="KNF70:KNK70"/>
    <mergeCell ref="KNL70:KNQ70"/>
    <mergeCell ref="KNR70:KNW70"/>
    <mergeCell ref="KLP70:KLU70"/>
    <mergeCell ref="KLV70:KMA70"/>
    <mergeCell ref="KMB70:KMG70"/>
    <mergeCell ref="KMH70:KMM70"/>
    <mergeCell ref="KMN70:KMS70"/>
    <mergeCell ref="KKL70:KKQ70"/>
    <mergeCell ref="KKR70:KKW70"/>
    <mergeCell ref="KKX70:KLC70"/>
    <mergeCell ref="KLD70:KLI70"/>
    <mergeCell ref="KLJ70:KLO70"/>
    <mergeCell ref="KSN70:KSS70"/>
    <mergeCell ref="KST70:KSY70"/>
    <mergeCell ref="KSZ70:KTE70"/>
    <mergeCell ref="KTF70:KTK70"/>
    <mergeCell ref="KTL70:KTQ70"/>
    <mergeCell ref="KRJ70:KRO70"/>
    <mergeCell ref="KRP70:KRU70"/>
    <mergeCell ref="KRV70:KSA70"/>
    <mergeCell ref="KSB70:KSG70"/>
    <mergeCell ref="KSH70:KSM70"/>
    <mergeCell ref="KQF70:KQK70"/>
    <mergeCell ref="KQL70:KQQ70"/>
    <mergeCell ref="KQR70:KQW70"/>
    <mergeCell ref="KQX70:KRC70"/>
    <mergeCell ref="KRD70:KRI70"/>
    <mergeCell ref="KPB70:KPG70"/>
    <mergeCell ref="KPH70:KPM70"/>
    <mergeCell ref="KPN70:KPS70"/>
    <mergeCell ref="KPT70:KPY70"/>
    <mergeCell ref="KPZ70:KQE70"/>
    <mergeCell ref="KXD70:KXI70"/>
    <mergeCell ref="KXJ70:KXO70"/>
    <mergeCell ref="KXP70:KXU70"/>
    <mergeCell ref="KXV70:KYA70"/>
    <mergeCell ref="KYB70:KYG70"/>
    <mergeCell ref="KVZ70:KWE70"/>
    <mergeCell ref="KWF70:KWK70"/>
    <mergeCell ref="KWL70:KWQ70"/>
    <mergeCell ref="KWR70:KWW70"/>
    <mergeCell ref="KWX70:KXC70"/>
    <mergeCell ref="KUV70:KVA70"/>
    <mergeCell ref="KVB70:KVG70"/>
    <mergeCell ref="KVH70:KVM70"/>
    <mergeCell ref="KVN70:KVS70"/>
    <mergeCell ref="KVT70:KVY70"/>
    <mergeCell ref="KTR70:KTW70"/>
    <mergeCell ref="KTX70:KUC70"/>
    <mergeCell ref="KUD70:KUI70"/>
    <mergeCell ref="KUJ70:KUO70"/>
    <mergeCell ref="KUP70:KUU70"/>
    <mergeCell ref="LBT70:LBY70"/>
    <mergeCell ref="LBZ70:LCE70"/>
    <mergeCell ref="LCF70:LCK70"/>
    <mergeCell ref="LCL70:LCQ70"/>
    <mergeCell ref="LCR70:LCW70"/>
    <mergeCell ref="LAP70:LAU70"/>
    <mergeCell ref="LAV70:LBA70"/>
    <mergeCell ref="LBB70:LBG70"/>
    <mergeCell ref="LBH70:LBM70"/>
    <mergeCell ref="LBN70:LBS70"/>
    <mergeCell ref="KZL70:KZQ70"/>
    <mergeCell ref="KZR70:KZW70"/>
    <mergeCell ref="KZX70:LAC70"/>
    <mergeCell ref="LAD70:LAI70"/>
    <mergeCell ref="LAJ70:LAO70"/>
    <mergeCell ref="KYH70:KYM70"/>
    <mergeCell ref="KYN70:KYS70"/>
    <mergeCell ref="KYT70:KYY70"/>
    <mergeCell ref="KYZ70:KZE70"/>
    <mergeCell ref="KZF70:KZK70"/>
    <mergeCell ref="LGJ70:LGO70"/>
    <mergeCell ref="LGP70:LGU70"/>
    <mergeCell ref="LGV70:LHA70"/>
    <mergeCell ref="LHB70:LHG70"/>
    <mergeCell ref="LHH70:LHM70"/>
    <mergeCell ref="LFF70:LFK70"/>
    <mergeCell ref="LFL70:LFQ70"/>
    <mergeCell ref="LFR70:LFW70"/>
    <mergeCell ref="LFX70:LGC70"/>
    <mergeCell ref="LGD70:LGI70"/>
    <mergeCell ref="LEB70:LEG70"/>
    <mergeCell ref="LEH70:LEM70"/>
    <mergeCell ref="LEN70:LES70"/>
    <mergeCell ref="LET70:LEY70"/>
    <mergeCell ref="LEZ70:LFE70"/>
    <mergeCell ref="LCX70:LDC70"/>
    <mergeCell ref="LDD70:LDI70"/>
    <mergeCell ref="LDJ70:LDO70"/>
    <mergeCell ref="LDP70:LDU70"/>
    <mergeCell ref="LDV70:LEA70"/>
    <mergeCell ref="LKZ70:LLE70"/>
    <mergeCell ref="LLF70:LLK70"/>
    <mergeCell ref="LLL70:LLQ70"/>
    <mergeCell ref="LLR70:LLW70"/>
    <mergeCell ref="LLX70:LMC70"/>
    <mergeCell ref="LJV70:LKA70"/>
    <mergeCell ref="LKB70:LKG70"/>
    <mergeCell ref="LKH70:LKM70"/>
    <mergeCell ref="LKN70:LKS70"/>
    <mergeCell ref="LKT70:LKY70"/>
    <mergeCell ref="LIR70:LIW70"/>
    <mergeCell ref="LIX70:LJC70"/>
    <mergeCell ref="LJD70:LJI70"/>
    <mergeCell ref="LJJ70:LJO70"/>
    <mergeCell ref="LJP70:LJU70"/>
    <mergeCell ref="LHN70:LHS70"/>
    <mergeCell ref="LHT70:LHY70"/>
    <mergeCell ref="LHZ70:LIE70"/>
    <mergeCell ref="LIF70:LIK70"/>
    <mergeCell ref="LIL70:LIQ70"/>
    <mergeCell ref="LPP70:LPU70"/>
    <mergeCell ref="LPV70:LQA70"/>
    <mergeCell ref="LQB70:LQG70"/>
    <mergeCell ref="LQH70:LQM70"/>
    <mergeCell ref="LQN70:LQS70"/>
    <mergeCell ref="LOL70:LOQ70"/>
    <mergeCell ref="LOR70:LOW70"/>
    <mergeCell ref="LOX70:LPC70"/>
    <mergeCell ref="LPD70:LPI70"/>
    <mergeCell ref="LPJ70:LPO70"/>
    <mergeCell ref="LNH70:LNM70"/>
    <mergeCell ref="LNN70:LNS70"/>
    <mergeCell ref="LNT70:LNY70"/>
    <mergeCell ref="LNZ70:LOE70"/>
    <mergeCell ref="LOF70:LOK70"/>
    <mergeCell ref="LMD70:LMI70"/>
    <mergeCell ref="LMJ70:LMO70"/>
    <mergeCell ref="LMP70:LMU70"/>
    <mergeCell ref="LMV70:LNA70"/>
    <mergeCell ref="LNB70:LNG70"/>
    <mergeCell ref="LUF70:LUK70"/>
    <mergeCell ref="LUL70:LUQ70"/>
    <mergeCell ref="LUR70:LUW70"/>
    <mergeCell ref="LUX70:LVC70"/>
    <mergeCell ref="LVD70:LVI70"/>
    <mergeCell ref="LTB70:LTG70"/>
    <mergeCell ref="LTH70:LTM70"/>
    <mergeCell ref="LTN70:LTS70"/>
    <mergeCell ref="LTT70:LTY70"/>
    <mergeCell ref="LTZ70:LUE70"/>
    <mergeCell ref="LRX70:LSC70"/>
    <mergeCell ref="LSD70:LSI70"/>
    <mergeCell ref="LSJ70:LSO70"/>
    <mergeCell ref="LSP70:LSU70"/>
    <mergeCell ref="LSV70:LTA70"/>
    <mergeCell ref="LQT70:LQY70"/>
    <mergeCell ref="LQZ70:LRE70"/>
    <mergeCell ref="LRF70:LRK70"/>
    <mergeCell ref="LRL70:LRQ70"/>
    <mergeCell ref="LRR70:LRW70"/>
    <mergeCell ref="LYV70:LZA70"/>
    <mergeCell ref="LZB70:LZG70"/>
    <mergeCell ref="LZH70:LZM70"/>
    <mergeCell ref="LZN70:LZS70"/>
    <mergeCell ref="LZT70:LZY70"/>
    <mergeCell ref="LXR70:LXW70"/>
    <mergeCell ref="LXX70:LYC70"/>
    <mergeCell ref="LYD70:LYI70"/>
    <mergeCell ref="LYJ70:LYO70"/>
    <mergeCell ref="LYP70:LYU70"/>
    <mergeCell ref="LWN70:LWS70"/>
    <mergeCell ref="LWT70:LWY70"/>
    <mergeCell ref="LWZ70:LXE70"/>
    <mergeCell ref="LXF70:LXK70"/>
    <mergeCell ref="LXL70:LXQ70"/>
    <mergeCell ref="LVJ70:LVO70"/>
    <mergeCell ref="LVP70:LVU70"/>
    <mergeCell ref="LVV70:LWA70"/>
    <mergeCell ref="LWB70:LWG70"/>
    <mergeCell ref="LWH70:LWM70"/>
    <mergeCell ref="MDL70:MDQ70"/>
    <mergeCell ref="MDR70:MDW70"/>
    <mergeCell ref="MDX70:MEC70"/>
    <mergeCell ref="MED70:MEI70"/>
    <mergeCell ref="MEJ70:MEO70"/>
    <mergeCell ref="MCH70:MCM70"/>
    <mergeCell ref="MCN70:MCS70"/>
    <mergeCell ref="MCT70:MCY70"/>
    <mergeCell ref="MCZ70:MDE70"/>
    <mergeCell ref="MDF70:MDK70"/>
    <mergeCell ref="MBD70:MBI70"/>
    <mergeCell ref="MBJ70:MBO70"/>
    <mergeCell ref="MBP70:MBU70"/>
    <mergeCell ref="MBV70:MCA70"/>
    <mergeCell ref="MCB70:MCG70"/>
    <mergeCell ref="LZZ70:MAE70"/>
    <mergeCell ref="MAF70:MAK70"/>
    <mergeCell ref="MAL70:MAQ70"/>
    <mergeCell ref="MAR70:MAW70"/>
    <mergeCell ref="MAX70:MBC70"/>
    <mergeCell ref="MIB70:MIG70"/>
    <mergeCell ref="MIH70:MIM70"/>
    <mergeCell ref="MIN70:MIS70"/>
    <mergeCell ref="MIT70:MIY70"/>
    <mergeCell ref="MIZ70:MJE70"/>
    <mergeCell ref="MGX70:MHC70"/>
    <mergeCell ref="MHD70:MHI70"/>
    <mergeCell ref="MHJ70:MHO70"/>
    <mergeCell ref="MHP70:MHU70"/>
    <mergeCell ref="MHV70:MIA70"/>
    <mergeCell ref="MFT70:MFY70"/>
    <mergeCell ref="MFZ70:MGE70"/>
    <mergeCell ref="MGF70:MGK70"/>
    <mergeCell ref="MGL70:MGQ70"/>
    <mergeCell ref="MGR70:MGW70"/>
    <mergeCell ref="MEP70:MEU70"/>
    <mergeCell ref="MEV70:MFA70"/>
    <mergeCell ref="MFB70:MFG70"/>
    <mergeCell ref="MFH70:MFM70"/>
    <mergeCell ref="MFN70:MFS70"/>
    <mergeCell ref="MMR70:MMW70"/>
    <mergeCell ref="MMX70:MNC70"/>
    <mergeCell ref="MND70:MNI70"/>
    <mergeCell ref="MNJ70:MNO70"/>
    <mergeCell ref="MNP70:MNU70"/>
    <mergeCell ref="MLN70:MLS70"/>
    <mergeCell ref="MLT70:MLY70"/>
    <mergeCell ref="MLZ70:MME70"/>
    <mergeCell ref="MMF70:MMK70"/>
    <mergeCell ref="MML70:MMQ70"/>
    <mergeCell ref="MKJ70:MKO70"/>
    <mergeCell ref="MKP70:MKU70"/>
    <mergeCell ref="MKV70:MLA70"/>
    <mergeCell ref="MLB70:MLG70"/>
    <mergeCell ref="MLH70:MLM70"/>
    <mergeCell ref="MJF70:MJK70"/>
    <mergeCell ref="MJL70:MJQ70"/>
    <mergeCell ref="MJR70:MJW70"/>
    <mergeCell ref="MJX70:MKC70"/>
    <mergeCell ref="MKD70:MKI70"/>
    <mergeCell ref="MRH70:MRM70"/>
    <mergeCell ref="MRN70:MRS70"/>
    <mergeCell ref="MRT70:MRY70"/>
    <mergeCell ref="MRZ70:MSE70"/>
    <mergeCell ref="MSF70:MSK70"/>
    <mergeCell ref="MQD70:MQI70"/>
    <mergeCell ref="MQJ70:MQO70"/>
    <mergeCell ref="MQP70:MQU70"/>
    <mergeCell ref="MQV70:MRA70"/>
    <mergeCell ref="MRB70:MRG70"/>
    <mergeCell ref="MOZ70:MPE70"/>
    <mergeCell ref="MPF70:MPK70"/>
    <mergeCell ref="MPL70:MPQ70"/>
    <mergeCell ref="MPR70:MPW70"/>
    <mergeCell ref="MPX70:MQC70"/>
    <mergeCell ref="MNV70:MOA70"/>
    <mergeCell ref="MOB70:MOG70"/>
    <mergeCell ref="MOH70:MOM70"/>
    <mergeCell ref="MON70:MOS70"/>
    <mergeCell ref="MOT70:MOY70"/>
    <mergeCell ref="MVX70:MWC70"/>
    <mergeCell ref="MWD70:MWI70"/>
    <mergeCell ref="MWJ70:MWO70"/>
    <mergeCell ref="MWP70:MWU70"/>
    <mergeCell ref="MWV70:MXA70"/>
    <mergeCell ref="MUT70:MUY70"/>
    <mergeCell ref="MUZ70:MVE70"/>
    <mergeCell ref="MVF70:MVK70"/>
    <mergeCell ref="MVL70:MVQ70"/>
    <mergeCell ref="MVR70:MVW70"/>
    <mergeCell ref="MTP70:MTU70"/>
    <mergeCell ref="MTV70:MUA70"/>
    <mergeCell ref="MUB70:MUG70"/>
    <mergeCell ref="MUH70:MUM70"/>
    <mergeCell ref="MUN70:MUS70"/>
    <mergeCell ref="MSL70:MSQ70"/>
    <mergeCell ref="MSR70:MSW70"/>
    <mergeCell ref="MSX70:MTC70"/>
    <mergeCell ref="MTD70:MTI70"/>
    <mergeCell ref="MTJ70:MTO70"/>
    <mergeCell ref="NAN70:NAS70"/>
    <mergeCell ref="NAT70:NAY70"/>
    <mergeCell ref="NAZ70:NBE70"/>
    <mergeCell ref="NBF70:NBK70"/>
    <mergeCell ref="NBL70:NBQ70"/>
    <mergeCell ref="MZJ70:MZO70"/>
    <mergeCell ref="MZP70:MZU70"/>
    <mergeCell ref="MZV70:NAA70"/>
    <mergeCell ref="NAB70:NAG70"/>
    <mergeCell ref="NAH70:NAM70"/>
    <mergeCell ref="MYF70:MYK70"/>
    <mergeCell ref="MYL70:MYQ70"/>
    <mergeCell ref="MYR70:MYW70"/>
    <mergeCell ref="MYX70:MZC70"/>
    <mergeCell ref="MZD70:MZI70"/>
    <mergeCell ref="MXB70:MXG70"/>
    <mergeCell ref="MXH70:MXM70"/>
    <mergeCell ref="MXN70:MXS70"/>
    <mergeCell ref="MXT70:MXY70"/>
    <mergeCell ref="MXZ70:MYE70"/>
    <mergeCell ref="NFD70:NFI70"/>
    <mergeCell ref="NFJ70:NFO70"/>
    <mergeCell ref="NFP70:NFU70"/>
    <mergeCell ref="NFV70:NGA70"/>
    <mergeCell ref="NGB70:NGG70"/>
    <mergeCell ref="NDZ70:NEE70"/>
    <mergeCell ref="NEF70:NEK70"/>
    <mergeCell ref="NEL70:NEQ70"/>
    <mergeCell ref="NER70:NEW70"/>
    <mergeCell ref="NEX70:NFC70"/>
    <mergeCell ref="NCV70:NDA70"/>
    <mergeCell ref="NDB70:NDG70"/>
    <mergeCell ref="NDH70:NDM70"/>
    <mergeCell ref="NDN70:NDS70"/>
    <mergeCell ref="NDT70:NDY70"/>
    <mergeCell ref="NBR70:NBW70"/>
    <mergeCell ref="NBX70:NCC70"/>
    <mergeCell ref="NCD70:NCI70"/>
    <mergeCell ref="NCJ70:NCO70"/>
    <mergeCell ref="NCP70:NCU70"/>
    <mergeCell ref="NJT70:NJY70"/>
    <mergeCell ref="NJZ70:NKE70"/>
    <mergeCell ref="NKF70:NKK70"/>
    <mergeCell ref="NKL70:NKQ70"/>
    <mergeCell ref="NKR70:NKW70"/>
    <mergeCell ref="NIP70:NIU70"/>
    <mergeCell ref="NIV70:NJA70"/>
    <mergeCell ref="NJB70:NJG70"/>
    <mergeCell ref="NJH70:NJM70"/>
    <mergeCell ref="NJN70:NJS70"/>
    <mergeCell ref="NHL70:NHQ70"/>
    <mergeCell ref="NHR70:NHW70"/>
    <mergeCell ref="NHX70:NIC70"/>
    <mergeCell ref="NID70:NII70"/>
    <mergeCell ref="NIJ70:NIO70"/>
    <mergeCell ref="NGH70:NGM70"/>
    <mergeCell ref="NGN70:NGS70"/>
    <mergeCell ref="NGT70:NGY70"/>
    <mergeCell ref="NGZ70:NHE70"/>
    <mergeCell ref="NHF70:NHK70"/>
    <mergeCell ref="NOJ70:NOO70"/>
    <mergeCell ref="NOP70:NOU70"/>
    <mergeCell ref="NOV70:NPA70"/>
    <mergeCell ref="NPB70:NPG70"/>
    <mergeCell ref="NPH70:NPM70"/>
    <mergeCell ref="NNF70:NNK70"/>
    <mergeCell ref="NNL70:NNQ70"/>
    <mergeCell ref="NNR70:NNW70"/>
    <mergeCell ref="NNX70:NOC70"/>
    <mergeCell ref="NOD70:NOI70"/>
    <mergeCell ref="NMB70:NMG70"/>
    <mergeCell ref="NMH70:NMM70"/>
    <mergeCell ref="NMN70:NMS70"/>
    <mergeCell ref="NMT70:NMY70"/>
    <mergeCell ref="NMZ70:NNE70"/>
    <mergeCell ref="NKX70:NLC70"/>
    <mergeCell ref="NLD70:NLI70"/>
    <mergeCell ref="NLJ70:NLO70"/>
    <mergeCell ref="NLP70:NLU70"/>
    <mergeCell ref="NLV70:NMA70"/>
    <mergeCell ref="NSZ70:NTE70"/>
    <mergeCell ref="NTF70:NTK70"/>
    <mergeCell ref="NTL70:NTQ70"/>
    <mergeCell ref="NTR70:NTW70"/>
    <mergeCell ref="NTX70:NUC70"/>
    <mergeCell ref="NRV70:NSA70"/>
    <mergeCell ref="NSB70:NSG70"/>
    <mergeCell ref="NSH70:NSM70"/>
    <mergeCell ref="NSN70:NSS70"/>
    <mergeCell ref="NST70:NSY70"/>
    <mergeCell ref="NQR70:NQW70"/>
    <mergeCell ref="NQX70:NRC70"/>
    <mergeCell ref="NRD70:NRI70"/>
    <mergeCell ref="NRJ70:NRO70"/>
    <mergeCell ref="NRP70:NRU70"/>
    <mergeCell ref="NPN70:NPS70"/>
    <mergeCell ref="NPT70:NPY70"/>
    <mergeCell ref="NPZ70:NQE70"/>
    <mergeCell ref="NQF70:NQK70"/>
    <mergeCell ref="NQL70:NQQ70"/>
    <mergeCell ref="NXP70:NXU70"/>
    <mergeCell ref="NXV70:NYA70"/>
    <mergeCell ref="NYB70:NYG70"/>
    <mergeCell ref="NYH70:NYM70"/>
    <mergeCell ref="NYN70:NYS70"/>
    <mergeCell ref="NWL70:NWQ70"/>
    <mergeCell ref="NWR70:NWW70"/>
    <mergeCell ref="NWX70:NXC70"/>
    <mergeCell ref="NXD70:NXI70"/>
    <mergeCell ref="NXJ70:NXO70"/>
    <mergeCell ref="NVH70:NVM70"/>
    <mergeCell ref="NVN70:NVS70"/>
    <mergeCell ref="NVT70:NVY70"/>
    <mergeCell ref="NVZ70:NWE70"/>
    <mergeCell ref="NWF70:NWK70"/>
    <mergeCell ref="NUD70:NUI70"/>
    <mergeCell ref="NUJ70:NUO70"/>
    <mergeCell ref="NUP70:NUU70"/>
    <mergeCell ref="NUV70:NVA70"/>
    <mergeCell ref="NVB70:NVG70"/>
    <mergeCell ref="OCF70:OCK70"/>
    <mergeCell ref="OCL70:OCQ70"/>
    <mergeCell ref="OCR70:OCW70"/>
    <mergeCell ref="OCX70:ODC70"/>
    <mergeCell ref="ODD70:ODI70"/>
    <mergeCell ref="OBB70:OBG70"/>
    <mergeCell ref="OBH70:OBM70"/>
    <mergeCell ref="OBN70:OBS70"/>
    <mergeCell ref="OBT70:OBY70"/>
    <mergeCell ref="OBZ70:OCE70"/>
    <mergeCell ref="NZX70:OAC70"/>
    <mergeCell ref="OAD70:OAI70"/>
    <mergeCell ref="OAJ70:OAO70"/>
    <mergeCell ref="OAP70:OAU70"/>
    <mergeCell ref="OAV70:OBA70"/>
    <mergeCell ref="NYT70:NYY70"/>
    <mergeCell ref="NYZ70:NZE70"/>
    <mergeCell ref="NZF70:NZK70"/>
    <mergeCell ref="NZL70:NZQ70"/>
    <mergeCell ref="NZR70:NZW70"/>
    <mergeCell ref="OGV70:OHA70"/>
    <mergeCell ref="OHB70:OHG70"/>
    <mergeCell ref="OHH70:OHM70"/>
    <mergeCell ref="OHN70:OHS70"/>
    <mergeCell ref="OHT70:OHY70"/>
    <mergeCell ref="OFR70:OFW70"/>
    <mergeCell ref="OFX70:OGC70"/>
    <mergeCell ref="OGD70:OGI70"/>
    <mergeCell ref="OGJ70:OGO70"/>
    <mergeCell ref="OGP70:OGU70"/>
    <mergeCell ref="OEN70:OES70"/>
    <mergeCell ref="OET70:OEY70"/>
    <mergeCell ref="OEZ70:OFE70"/>
    <mergeCell ref="OFF70:OFK70"/>
    <mergeCell ref="OFL70:OFQ70"/>
    <mergeCell ref="ODJ70:ODO70"/>
    <mergeCell ref="ODP70:ODU70"/>
    <mergeCell ref="ODV70:OEA70"/>
    <mergeCell ref="OEB70:OEG70"/>
    <mergeCell ref="OEH70:OEM70"/>
    <mergeCell ref="OLL70:OLQ70"/>
    <mergeCell ref="OLR70:OLW70"/>
    <mergeCell ref="OLX70:OMC70"/>
    <mergeCell ref="OMD70:OMI70"/>
    <mergeCell ref="OMJ70:OMO70"/>
    <mergeCell ref="OKH70:OKM70"/>
    <mergeCell ref="OKN70:OKS70"/>
    <mergeCell ref="OKT70:OKY70"/>
    <mergeCell ref="OKZ70:OLE70"/>
    <mergeCell ref="OLF70:OLK70"/>
    <mergeCell ref="OJD70:OJI70"/>
    <mergeCell ref="OJJ70:OJO70"/>
    <mergeCell ref="OJP70:OJU70"/>
    <mergeCell ref="OJV70:OKA70"/>
    <mergeCell ref="OKB70:OKG70"/>
    <mergeCell ref="OHZ70:OIE70"/>
    <mergeCell ref="OIF70:OIK70"/>
    <mergeCell ref="OIL70:OIQ70"/>
    <mergeCell ref="OIR70:OIW70"/>
    <mergeCell ref="OIX70:OJC70"/>
    <mergeCell ref="OQB70:OQG70"/>
    <mergeCell ref="OQH70:OQM70"/>
    <mergeCell ref="OQN70:OQS70"/>
    <mergeCell ref="OQT70:OQY70"/>
    <mergeCell ref="OQZ70:ORE70"/>
    <mergeCell ref="OOX70:OPC70"/>
    <mergeCell ref="OPD70:OPI70"/>
    <mergeCell ref="OPJ70:OPO70"/>
    <mergeCell ref="OPP70:OPU70"/>
    <mergeCell ref="OPV70:OQA70"/>
    <mergeCell ref="ONT70:ONY70"/>
    <mergeCell ref="ONZ70:OOE70"/>
    <mergeCell ref="OOF70:OOK70"/>
    <mergeCell ref="OOL70:OOQ70"/>
    <mergeCell ref="OOR70:OOW70"/>
    <mergeCell ref="OMP70:OMU70"/>
    <mergeCell ref="OMV70:ONA70"/>
    <mergeCell ref="ONB70:ONG70"/>
    <mergeCell ref="ONH70:ONM70"/>
    <mergeCell ref="ONN70:ONS70"/>
    <mergeCell ref="OUR70:OUW70"/>
    <mergeCell ref="OUX70:OVC70"/>
    <mergeCell ref="OVD70:OVI70"/>
    <mergeCell ref="OVJ70:OVO70"/>
    <mergeCell ref="OVP70:OVU70"/>
    <mergeCell ref="OTN70:OTS70"/>
    <mergeCell ref="OTT70:OTY70"/>
    <mergeCell ref="OTZ70:OUE70"/>
    <mergeCell ref="OUF70:OUK70"/>
    <mergeCell ref="OUL70:OUQ70"/>
    <mergeCell ref="OSJ70:OSO70"/>
    <mergeCell ref="OSP70:OSU70"/>
    <mergeCell ref="OSV70:OTA70"/>
    <mergeCell ref="OTB70:OTG70"/>
    <mergeCell ref="OTH70:OTM70"/>
    <mergeCell ref="ORF70:ORK70"/>
    <mergeCell ref="ORL70:ORQ70"/>
    <mergeCell ref="ORR70:ORW70"/>
    <mergeCell ref="ORX70:OSC70"/>
    <mergeCell ref="OSD70:OSI70"/>
    <mergeCell ref="OZH70:OZM70"/>
    <mergeCell ref="OZN70:OZS70"/>
    <mergeCell ref="OZT70:OZY70"/>
    <mergeCell ref="OZZ70:PAE70"/>
    <mergeCell ref="PAF70:PAK70"/>
    <mergeCell ref="OYD70:OYI70"/>
    <mergeCell ref="OYJ70:OYO70"/>
    <mergeCell ref="OYP70:OYU70"/>
    <mergeCell ref="OYV70:OZA70"/>
    <mergeCell ref="OZB70:OZG70"/>
    <mergeCell ref="OWZ70:OXE70"/>
    <mergeCell ref="OXF70:OXK70"/>
    <mergeCell ref="OXL70:OXQ70"/>
    <mergeCell ref="OXR70:OXW70"/>
    <mergeCell ref="OXX70:OYC70"/>
    <mergeCell ref="OVV70:OWA70"/>
    <mergeCell ref="OWB70:OWG70"/>
    <mergeCell ref="OWH70:OWM70"/>
    <mergeCell ref="OWN70:OWS70"/>
    <mergeCell ref="OWT70:OWY70"/>
    <mergeCell ref="PDX70:PEC70"/>
    <mergeCell ref="PED70:PEI70"/>
    <mergeCell ref="PEJ70:PEO70"/>
    <mergeCell ref="PEP70:PEU70"/>
    <mergeCell ref="PEV70:PFA70"/>
    <mergeCell ref="PCT70:PCY70"/>
    <mergeCell ref="PCZ70:PDE70"/>
    <mergeCell ref="PDF70:PDK70"/>
    <mergeCell ref="PDL70:PDQ70"/>
    <mergeCell ref="PDR70:PDW70"/>
    <mergeCell ref="PBP70:PBU70"/>
    <mergeCell ref="PBV70:PCA70"/>
    <mergeCell ref="PCB70:PCG70"/>
    <mergeCell ref="PCH70:PCM70"/>
    <mergeCell ref="PCN70:PCS70"/>
    <mergeCell ref="PAL70:PAQ70"/>
    <mergeCell ref="PAR70:PAW70"/>
    <mergeCell ref="PAX70:PBC70"/>
    <mergeCell ref="PBD70:PBI70"/>
    <mergeCell ref="PBJ70:PBO70"/>
    <mergeCell ref="PIN70:PIS70"/>
    <mergeCell ref="PIT70:PIY70"/>
    <mergeCell ref="PIZ70:PJE70"/>
    <mergeCell ref="PJF70:PJK70"/>
    <mergeCell ref="PJL70:PJQ70"/>
    <mergeCell ref="PHJ70:PHO70"/>
    <mergeCell ref="PHP70:PHU70"/>
    <mergeCell ref="PHV70:PIA70"/>
    <mergeCell ref="PIB70:PIG70"/>
    <mergeCell ref="PIH70:PIM70"/>
    <mergeCell ref="PGF70:PGK70"/>
    <mergeCell ref="PGL70:PGQ70"/>
    <mergeCell ref="PGR70:PGW70"/>
    <mergeCell ref="PGX70:PHC70"/>
    <mergeCell ref="PHD70:PHI70"/>
    <mergeCell ref="PFB70:PFG70"/>
    <mergeCell ref="PFH70:PFM70"/>
    <mergeCell ref="PFN70:PFS70"/>
    <mergeCell ref="PFT70:PFY70"/>
    <mergeCell ref="PFZ70:PGE70"/>
    <mergeCell ref="PND70:PNI70"/>
    <mergeCell ref="PNJ70:PNO70"/>
    <mergeCell ref="PNP70:PNU70"/>
    <mergeCell ref="PNV70:POA70"/>
    <mergeCell ref="POB70:POG70"/>
    <mergeCell ref="PLZ70:PME70"/>
    <mergeCell ref="PMF70:PMK70"/>
    <mergeCell ref="PML70:PMQ70"/>
    <mergeCell ref="PMR70:PMW70"/>
    <mergeCell ref="PMX70:PNC70"/>
    <mergeCell ref="PKV70:PLA70"/>
    <mergeCell ref="PLB70:PLG70"/>
    <mergeCell ref="PLH70:PLM70"/>
    <mergeCell ref="PLN70:PLS70"/>
    <mergeCell ref="PLT70:PLY70"/>
    <mergeCell ref="PJR70:PJW70"/>
    <mergeCell ref="PJX70:PKC70"/>
    <mergeCell ref="PKD70:PKI70"/>
    <mergeCell ref="PKJ70:PKO70"/>
    <mergeCell ref="PKP70:PKU70"/>
    <mergeCell ref="PRT70:PRY70"/>
    <mergeCell ref="PRZ70:PSE70"/>
    <mergeCell ref="PSF70:PSK70"/>
    <mergeCell ref="PSL70:PSQ70"/>
    <mergeCell ref="PSR70:PSW70"/>
    <mergeCell ref="PQP70:PQU70"/>
    <mergeCell ref="PQV70:PRA70"/>
    <mergeCell ref="PRB70:PRG70"/>
    <mergeCell ref="PRH70:PRM70"/>
    <mergeCell ref="PRN70:PRS70"/>
    <mergeCell ref="PPL70:PPQ70"/>
    <mergeCell ref="PPR70:PPW70"/>
    <mergeCell ref="PPX70:PQC70"/>
    <mergeCell ref="PQD70:PQI70"/>
    <mergeCell ref="PQJ70:PQO70"/>
    <mergeCell ref="POH70:POM70"/>
    <mergeCell ref="PON70:POS70"/>
    <mergeCell ref="POT70:POY70"/>
    <mergeCell ref="POZ70:PPE70"/>
    <mergeCell ref="PPF70:PPK70"/>
    <mergeCell ref="PWJ70:PWO70"/>
    <mergeCell ref="PWP70:PWU70"/>
    <mergeCell ref="PWV70:PXA70"/>
    <mergeCell ref="PXB70:PXG70"/>
    <mergeCell ref="PXH70:PXM70"/>
    <mergeCell ref="PVF70:PVK70"/>
    <mergeCell ref="PVL70:PVQ70"/>
    <mergeCell ref="PVR70:PVW70"/>
    <mergeCell ref="PVX70:PWC70"/>
    <mergeCell ref="PWD70:PWI70"/>
    <mergeCell ref="PUB70:PUG70"/>
    <mergeCell ref="PUH70:PUM70"/>
    <mergeCell ref="PUN70:PUS70"/>
    <mergeCell ref="PUT70:PUY70"/>
    <mergeCell ref="PUZ70:PVE70"/>
    <mergeCell ref="PSX70:PTC70"/>
    <mergeCell ref="PTD70:PTI70"/>
    <mergeCell ref="PTJ70:PTO70"/>
    <mergeCell ref="PTP70:PTU70"/>
    <mergeCell ref="PTV70:PUA70"/>
    <mergeCell ref="QAZ70:QBE70"/>
    <mergeCell ref="QBF70:QBK70"/>
    <mergeCell ref="QBL70:QBQ70"/>
    <mergeCell ref="QBR70:QBW70"/>
    <mergeCell ref="QBX70:QCC70"/>
    <mergeCell ref="PZV70:QAA70"/>
    <mergeCell ref="QAB70:QAG70"/>
    <mergeCell ref="QAH70:QAM70"/>
    <mergeCell ref="QAN70:QAS70"/>
    <mergeCell ref="QAT70:QAY70"/>
    <mergeCell ref="PYR70:PYW70"/>
    <mergeCell ref="PYX70:PZC70"/>
    <mergeCell ref="PZD70:PZI70"/>
    <mergeCell ref="PZJ70:PZO70"/>
    <mergeCell ref="PZP70:PZU70"/>
    <mergeCell ref="PXN70:PXS70"/>
    <mergeCell ref="PXT70:PXY70"/>
    <mergeCell ref="PXZ70:PYE70"/>
    <mergeCell ref="PYF70:PYK70"/>
    <mergeCell ref="PYL70:PYQ70"/>
    <mergeCell ref="QFP70:QFU70"/>
    <mergeCell ref="QFV70:QGA70"/>
    <mergeCell ref="QGB70:QGG70"/>
    <mergeCell ref="QGH70:QGM70"/>
    <mergeCell ref="QGN70:QGS70"/>
    <mergeCell ref="QEL70:QEQ70"/>
    <mergeCell ref="QER70:QEW70"/>
    <mergeCell ref="QEX70:QFC70"/>
    <mergeCell ref="QFD70:QFI70"/>
    <mergeCell ref="QFJ70:QFO70"/>
    <mergeCell ref="QDH70:QDM70"/>
    <mergeCell ref="QDN70:QDS70"/>
    <mergeCell ref="QDT70:QDY70"/>
    <mergeCell ref="QDZ70:QEE70"/>
    <mergeCell ref="QEF70:QEK70"/>
    <mergeCell ref="QCD70:QCI70"/>
    <mergeCell ref="QCJ70:QCO70"/>
    <mergeCell ref="QCP70:QCU70"/>
    <mergeCell ref="QCV70:QDA70"/>
    <mergeCell ref="QDB70:QDG70"/>
    <mergeCell ref="QKF70:QKK70"/>
    <mergeCell ref="QKL70:QKQ70"/>
    <mergeCell ref="QKR70:QKW70"/>
    <mergeCell ref="QKX70:QLC70"/>
    <mergeCell ref="QLD70:QLI70"/>
    <mergeCell ref="QJB70:QJG70"/>
    <mergeCell ref="QJH70:QJM70"/>
    <mergeCell ref="QJN70:QJS70"/>
    <mergeCell ref="QJT70:QJY70"/>
    <mergeCell ref="QJZ70:QKE70"/>
    <mergeCell ref="QHX70:QIC70"/>
    <mergeCell ref="QID70:QII70"/>
    <mergeCell ref="QIJ70:QIO70"/>
    <mergeCell ref="QIP70:QIU70"/>
    <mergeCell ref="QIV70:QJA70"/>
    <mergeCell ref="QGT70:QGY70"/>
    <mergeCell ref="QGZ70:QHE70"/>
    <mergeCell ref="QHF70:QHK70"/>
    <mergeCell ref="QHL70:QHQ70"/>
    <mergeCell ref="QHR70:QHW70"/>
    <mergeCell ref="QOV70:QPA70"/>
    <mergeCell ref="QPB70:QPG70"/>
    <mergeCell ref="QPH70:QPM70"/>
    <mergeCell ref="QPN70:QPS70"/>
    <mergeCell ref="QPT70:QPY70"/>
    <mergeCell ref="QNR70:QNW70"/>
    <mergeCell ref="QNX70:QOC70"/>
    <mergeCell ref="QOD70:QOI70"/>
    <mergeCell ref="QOJ70:QOO70"/>
    <mergeCell ref="QOP70:QOU70"/>
    <mergeCell ref="QMN70:QMS70"/>
    <mergeCell ref="QMT70:QMY70"/>
    <mergeCell ref="QMZ70:QNE70"/>
    <mergeCell ref="QNF70:QNK70"/>
    <mergeCell ref="QNL70:QNQ70"/>
    <mergeCell ref="QLJ70:QLO70"/>
    <mergeCell ref="QLP70:QLU70"/>
    <mergeCell ref="QLV70:QMA70"/>
    <mergeCell ref="QMB70:QMG70"/>
    <mergeCell ref="QMH70:QMM70"/>
    <mergeCell ref="QTL70:QTQ70"/>
    <mergeCell ref="QTR70:QTW70"/>
    <mergeCell ref="QTX70:QUC70"/>
    <mergeCell ref="QUD70:QUI70"/>
    <mergeCell ref="QUJ70:QUO70"/>
    <mergeCell ref="QSH70:QSM70"/>
    <mergeCell ref="QSN70:QSS70"/>
    <mergeCell ref="QST70:QSY70"/>
    <mergeCell ref="QSZ70:QTE70"/>
    <mergeCell ref="QTF70:QTK70"/>
    <mergeCell ref="QRD70:QRI70"/>
    <mergeCell ref="QRJ70:QRO70"/>
    <mergeCell ref="QRP70:QRU70"/>
    <mergeCell ref="QRV70:QSA70"/>
    <mergeCell ref="QSB70:QSG70"/>
    <mergeCell ref="QPZ70:QQE70"/>
    <mergeCell ref="QQF70:QQK70"/>
    <mergeCell ref="QQL70:QQQ70"/>
    <mergeCell ref="QQR70:QQW70"/>
    <mergeCell ref="QQX70:QRC70"/>
    <mergeCell ref="QYB70:QYG70"/>
    <mergeCell ref="QYH70:QYM70"/>
    <mergeCell ref="QYN70:QYS70"/>
    <mergeCell ref="QYT70:QYY70"/>
    <mergeCell ref="QYZ70:QZE70"/>
    <mergeCell ref="QWX70:QXC70"/>
    <mergeCell ref="QXD70:QXI70"/>
    <mergeCell ref="QXJ70:QXO70"/>
    <mergeCell ref="QXP70:QXU70"/>
    <mergeCell ref="QXV70:QYA70"/>
    <mergeCell ref="QVT70:QVY70"/>
    <mergeCell ref="QVZ70:QWE70"/>
    <mergeCell ref="QWF70:QWK70"/>
    <mergeCell ref="QWL70:QWQ70"/>
    <mergeCell ref="QWR70:QWW70"/>
    <mergeCell ref="QUP70:QUU70"/>
    <mergeCell ref="QUV70:QVA70"/>
    <mergeCell ref="QVB70:QVG70"/>
    <mergeCell ref="QVH70:QVM70"/>
    <mergeCell ref="QVN70:QVS70"/>
    <mergeCell ref="RCR70:RCW70"/>
    <mergeCell ref="RCX70:RDC70"/>
    <mergeCell ref="RDD70:RDI70"/>
    <mergeCell ref="RDJ70:RDO70"/>
    <mergeCell ref="RDP70:RDU70"/>
    <mergeCell ref="RBN70:RBS70"/>
    <mergeCell ref="RBT70:RBY70"/>
    <mergeCell ref="RBZ70:RCE70"/>
    <mergeCell ref="RCF70:RCK70"/>
    <mergeCell ref="RCL70:RCQ70"/>
    <mergeCell ref="RAJ70:RAO70"/>
    <mergeCell ref="RAP70:RAU70"/>
    <mergeCell ref="RAV70:RBA70"/>
    <mergeCell ref="RBB70:RBG70"/>
    <mergeCell ref="RBH70:RBM70"/>
    <mergeCell ref="QZF70:QZK70"/>
    <mergeCell ref="QZL70:QZQ70"/>
    <mergeCell ref="QZR70:QZW70"/>
    <mergeCell ref="QZX70:RAC70"/>
    <mergeCell ref="RAD70:RAI70"/>
    <mergeCell ref="RHH70:RHM70"/>
    <mergeCell ref="RHN70:RHS70"/>
    <mergeCell ref="RHT70:RHY70"/>
    <mergeCell ref="RHZ70:RIE70"/>
    <mergeCell ref="RIF70:RIK70"/>
    <mergeCell ref="RGD70:RGI70"/>
    <mergeCell ref="RGJ70:RGO70"/>
    <mergeCell ref="RGP70:RGU70"/>
    <mergeCell ref="RGV70:RHA70"/>
    <mergeCell ref="RHB70:RHG70"/>
    <mergeCell ref="REZ70:RFE70"/>
    <mergeCell ref="RFF70:RFK70"/>
    <mergeCell ref="RFL70:RFQ70"/>
    <mergeCell ref="RFR70:RFW70"/>
    <mergeCell ref="RFX70:RGC70"/>
    <mergeCell ref="RDV70:REA70"/>
    <mergeCell ref="REB70:REG70"/>
    <mergeCell ref="REH70:REM70"/>
    <mergeCell ref="REN70:RES70"/>
    <mergeCell ref="RET70:REY70"/>
    <mergeCell ref="RLX70:RMC70"/>
    <mergeCell ref="RMD70:RMI70"/>
    <mergeCell ref="RMJ70:RMO70"/>
    <mergeCell ref="RMP70:RMU70"/>
    <mergeCell ref="RMV70:RNA70"/>
    <mergeCell ref="RKT70:RKY70"/>
    <mergeCell ref="RKZ70:RLE70"/>
    <mergeCell ref="RLF70:RLK70"/>
    <mergeCell ref="RLL70:RLQ70"/>
    <mergeCell ref="RLR70:RLW70"/>
    <mergeCell ref="RJP70:RJU70"/>
    <mergeCell ref="RJV70:RKA70"/>
    <mergeCell ref="RKB70:RKG70"/>
    <mergeCell ref="RKH70:RKM70"/>
    <mergeCell ref="RKN70:RKS70"/>
    <mergeCell ref="RIL70:RIQ70"/>
    <mergeCell ref="RIR70:RIW70"/>
    <mergeCell ref="RIX70:RJC70"/>
    <mergeCell ref="RJD70:RJI70"/>
    <mergeCell ref="RJJ70:RJO70"/>
    <mergeCell ref="RQN70:RQS70"/>
    <mergeCell ref="RQT70:RQY70"/>
    <mergeCell ref="RQZ70:RRE70"/>
    <mergeCell ref="RRF70:RRK70"/>
    <mergeCell ref="RRL70:RRQ70"/>
    <mergeCell ref="RPJ70:RPO70"/>
    <mergeCell ref="RPP70:RPU70"/>
    <mergeCell ref="RPV70:RQA70"/>
    <mergeCell ref="RQB70:RQG70"/>
    <mergeCell ref="RQH70:RQM70"/>
    <mergeCell ref="ROF70:ROK70"/>
    <mergeCell ref="ROL70:ROQ70"/>
    <mergeCell ref="ROR70:ROW70"/>
    <mergeCell ref="ROX70:RPC70"/>
    <mergeCell ref="RPD70:RPI70"/>
    <mergeCell ref="RNB70:RNG70"/>
    <mergeCell ref="RNH70:RNM70"/>
    <mergeCell ref="RNN70:RNS70"/>
    <mergeCell ref="RNT70:RNY70"/>
    <mergeCell ref="RNZ70:ROE70"/>
    <mergeCell ref="RVD70:RVI70"/>
    <mergeCell ref="RVJ70:RVO70"/>
    <mergeCell ref="RVP70:RVU70"/>
    <mergeCell ref="RVV70:RWA70"/>
    <mergeCell ref="RWB70:RWG70"/>
    <mergeCell ref="RTZ70:RUE70"/>
    <mergeCell ref="RUF70:RUK70"/>
    <mergeCell ref="RUL70:RUQ70"/>
    <mergeCell ref="RUR70:RUW70"/>
    <mergeCell ref="RUX70:RVC70"/>
    <mergeCell ref="RSV70:RTA70"/>
    <mergeCell ref="RTB70:RTG70"/>
    <mergeCell ref="RTH70:RTM70"/>
    <mergeCell ref="RTN70:RTS70"/>
    <mergeCell ref="RTT70:RTY70"/>
    <mergeCell ref="RRR70:RRW70"/>
    <mergeCell ref="RRX70:RSC70"/>
    <mergeCell ref="RSD70:RSI70"/>
    <mergeCell ref="RSJ70:RSO70"/>
    <mergeCell ref="RSP70:RSU70"/>
    <mergeCell ref="RZT70:RZY70"/>
    <mergeCell ref="RZZ70:SAE70"/>
    <mergeCell ref="SAF70:SAK70"/>
    <mergeCell ref="SAL70:SAQ70"/>
    <mergeCell ref="SAR70:SAW70"/>
    <mergeCell ref="RYP70:RYU70"/>
    <mergeCell ref="RYV70:RZA70"/>
    <mergeCell ref="RZB70:RZG70"/>
    <mergeCell ref="RZH70:RZM70"/>
    <mergeCell ref="RZN70:RZS70"/>
    <mergeCell ref="RXL70:RXQ70"/>
    <mergeCell ref="RXR70:RXW70"/>
    <mergeCell ref="RXX70:RYC70"/>
    <mergeCell ref="RYD70:RYI70"/>
    <mergeCell ref="RYJ70:RYO70"/>
    <mergeCell ref="RWH70:RWM70"/>
    <mergeCell ref="RWN70:RWS70"/>
    <mergeCell ref="RWT70:RWY70"/>
    <mergeCell ref="RWZ70:RXE70"/>
    <mergeCell ref="RXF70:RXK70"/>
    <mergeCell ref="SEJ70:SEO70"/>
    <mergeCell ref="SEP70:SEU70"/>
    <mergeCell ref="SEV70:SFA70"/>
    <mergeCell ref="SFB70:SFG70"/>
    <mergeCell ref="SFH70:SFM70"/>
    <mergeCell ref="SDF70:SDK70"/>
    <mergeCell ref="SDL70:SDQ70"/>
    <mergeCell ref="SDR70:SDW70"/>
    <mergeCell ref="SDX70:SEC70"/>
    <mergeCell ref="SED70:SEI70"/>
    <mergeCell ref="SCB70:SCG70"/>
    <mergeCell ref="SCH70:SCM70"/>
    <mergeCell ref="SCN70:SCS70"/>
    <mergeCell ref="SCT70:SCY70"/>
    <mergeCell ref="SCZ70:SDE70"/>
    <mergeCell ref="SAX70:SBC70"/>
    <mergeCell ref="SBD70:SBI70"/>
    <mergeCell ref="SBJ70:SBO70"/>
    <mergeCell ref="SBP70:SBU70"/>
    <mergeCell ref="SBV70:SCA70"/>
    <mergeCell ref="SIZ70:SJE70"/>
    <mergeCell ref="SJF70:SJK70"/>
    <mergeCell ref="SJL70:SJQ70"/>
    <mergeCell ref="SJR70:SJW70"/>
    <mergeCell ref="SJX70:SKC70"/>
    <mergeCell ref="SHV70:SIA70"/>
    <mergeCell ref="SIB70:SIG70"/>
    <mergeCell ref="SIH70:SIM70"/>
    <mergeCell ref="SIN70:SIS70"/>
    <mergeCell ref="SIT70:SIY70"/>
    <mergeCell ref="SGR70:SGW70"/>
    <mergeCell ref="SGX70:SHC70"/>
    <mergeCell ref="SHD70:SHI70"/>
    <mergeCell ref="SHJ70:SHO70"/>
    <mergeCell ref="SHP70:SHU70"/>
    <mergeCell ref="SFN70:SFS70"/>
    <mergeCell ref="SFT70:SFY70"/>
    <mergeCell ref="SFZ70:SGE70"/>
    <mergeCell ref="SGF70:SGK70"/>
    <mergeCell ref="SGL70:SGQ70"/>
    <mergeCell ref="SNP70:SNU70"/>
    <mergeCell ref="SNV70:SOA70"/>
    <mergeCell ref="SOB70:SOG70"/>
    <mergeCell ref="SOH70:SOM70"/>
    <mergeCell ref="SON70:SOS70"/>
    <mergeCell ref="SML70:SMQ70"/>
    <mergeCell ref="SMR70:SMW70"/>
    <mergeCell ref="SMX70:SNC70"/>
    <mergeCell ref="SND70:SNI70"/>
    <mergeCell ref="SNJ70:SNO70"/>
    <mergeCell ref="SLH70:SLM70"/>
    <mergeCell ref="SLN70:SLS70"/>
    <mergeCell ref="SLT70:SLY70"/>
    <mergeCell ref="SLZ70:SME70"/>
    <mergeCell ref="SMF70:SMK70"/>
    <mergeCell ref="SKD70:SKI70"/>
    <mergeCell ref="SKJ70:SKO70"/>
    <mergeCell ref="SKP70:SKU70"/>
    <mergeCell ref="SKV70:SLA70"/>
    <mergeCell ref="SLB70:SLG70"/>
    <mergeCell ref="SSF70:SSK70"/>
    <mergeCell ref="SSL70:SSQ70"/>
    <mergeCell ref="SSR70:SSW70"/>
    <mergeCell ref="SSX70:STC70"/>
    <mergeCell ref="STD70:STI70"/>
    <mergeCell ref="SRB70:SRG70"/>
    <mergeCell ref="SRH70:SRM70"/>
    <mergeCell ref="SRN70:SRS70"/>
    <mergeCell ref="SRT70:SRY70"/>
    <mergeCell ref="SRZ70:SSE70"/>
    <mergeCell ref="SPX70:SQC70"/>
    <mergeCell ref="SQD70:SQI70"/>
    <mergeCell ref="SQJ70:SQO70"/>
    <mergeCell ref="SQP70:SQU70"/>
    <mergeCell ref="SQV70:SRA70"/>
    <mergeCell ref="SOT70:SOY70"/>
    <mergeCell ref="SOZ70:SPE70"/>
    <mergeCell ref="SPF70:SPK70"/>
    <mergeCell ref="SPL70:SPQ70"/>
    <mergeCell ref="SPR70:SPW70"/>
    <mergeCell ref="SWV70:SXA70"/>
    <mergeCell ref="SXB70:SXG70"/>
    <mergeCell ref="SXH70:SXM70"/>
    <mergeCell ref="SXN70:SXS70"/>
    <mergeCell ref="SXT70:SXY70"/>
    <mergeCell ref="SVR70:SVW70"/>
    <mergeCell ref="SVX70:SWC70"/>
    <mergeCell ref="SWD70:SWI70"/>
    <mergeCell ref="SWJ70:SWO70"/>
    <mergeCell ref="SWP70:SWU70"/>
    <mergeCell ref="SUN70:SUS70"/>
    <mergeCell ref="SUT70:SUY70"/>
    <mergeCell ref="SUZ70:SVE70"/>
    <mergeCell ref="SVF70:SVK70"/>
    <mergeCell ref="SVL70:SVQ70"/>
    <mergeCell ref="STJ70:STO70"/>
    <mergeCell ref="STP70:STU70"/>
    <mergeCell ref="STV70:SUA70"/>
    <mergeCell ref="SUB70:SUG70"/>
    <mergeCell ref="SUH70:SUM70"/>
    <mergeCell ref="TBL70:TBQ70"/>
    <mergeCell ref="TBR70:TBW70"/>
    <mergeCell ref="TBX70:TCC70"/>
    <mergeCell ref="TCD70:TCI70"/>
    <mergeCell ref="TCJ70:TCO70"/>
    <mergeCell ref="TAH70:TAM70"/>
    <mergeCell ref="TAN70:TAS70"/>
    <mergeCell ref="TAT70:TAY70"/>
    <mergeCell ref="TAZ70:TBE70"/>
    <mergeCell ref="TBF70:TBK70"/>
    <mergeCell ref="SZD70:SZI70"/>
    <mergeCell ref="SZJ70:SZO70"/>
    <mergeCell ref="SZP70:SZU70"/>
    <mergeCell ref="SZV70:TAA70"/>
    <mergeCell ref="TAB70:TAG70"/>
    <mergeCell ref="SXZ70:SYE70"/>
    <mergeCell ref="SYF70:SYK70"/>
    <mergeCell ref="SYL70:SYQ70"/>
    <mergeCell ref="SYR70:SYW70"/>
    <mergeCell ref="SYX70:SZC70"/>
    <mergeCell ref="TGB70:TGG70"/>
    <mergeCell ref="TGH70:TGM70"/>
    <mergeCell ref="TGN70:TGS70"/>
    <mergeCell ref="TGT70:TGY70"/>
    <mergeCell ref="TGZ70:THE70"/>
    <mergeCell ref="TEX70:TFC70"/>
    <mergeCell ref="TFD70:TFI70"/>
    <mergeCell ref="TFJ70:TFO70"/>
    <mergeCell ref="TFP70:TFU70"/>
    <mergeCell ref="TFV70:TGA70"/>
    <mergeCell ref="TDT70:TDY70"/>
    <mergeCell ref="TDZ70:TEE70"/>
    <mergeCell ref="TEF70:TEK70"/>
    <mergeCell ref="TEL70:TEQ70"/>
    <mergeCell ref="TER70:TEW70"/>
    <mergeCell ref="TCP70:TCU70"/>
    <mergeCell ref="TCV70:TDA70"/>
    <mergeCell ref="TDB70:TDG70"/>
    <mergeCell ref="TDH70:TDM70"/>
    <mergeCell ref="TDN70:TDS70"/>
    <mergeCell ref="TKR70:TKW70"/>
    <mergeCell ref="TKX70:TLC70"/>
    <mergeCell ref="TLD70:TLI70"/>
    <mergeCell ref="TLJ70:TLO70"/>
    <mergeCell ref="TLP70:TLU70"/>
    <mergeCell ref="TJN70:TJS70"/>
    <mergeCell ref="TJT70:TJY70"/>
    <mergeCell ref="TJZ70:TKE70"/>
    <mergeCell ref="TKF70:TKK70"/>
    <mergeCell ref="TKL70:TKQ70"/>
    <mergeCell ref="TIJ70:TIO70"/>
    <mergeCell ref="TIP70:TIU70"/>
    <mergeCell ref="TIV70:TJA70"/>
    <mergeCell ref="TJB70:TJG70"/>
    <mergeCell ref="TJH70:TJM70"/>
    <mergeCell ref="THF70:THK70"/>
    <mergeCell ref="THL70:THQ70"/>
    <mergeCell ref="THR70:THW70"/>
    <mergeCell ref="THX70:TIC70"/>
    <mergeCell ref="TID70:TII70"/>
    <mergeCell ref="TPH70:TPM70"/>
    <mergeCell ref="TPN70:TPS70"/>
    <mergeCell ref="TPT70:TPY70"/>
    <mergeCell ref="TPZ70:TQE70"/>
    <mergeCell ref="TQF70:TQK70"/>
    <mergeCell ref="TOD70:TOI70"/>
    <mergeCell ref="TOJ70:TOO70"/>
    <mergeCell ref="TOP70:TOU70"/>
    <mergeCell ref="TOV70:TPA70"/>
    <mergeCell ref="TPB70:TPG70"/>
    <mergeCell ref="TMZ70:TNE70"/>
    <mergeCell ref="TNF70:TNK70"/>
    <mergeCell ref="TNL70:TNQ70"/>
    <mergeCell ref="TNR70:TNW70"/>
    <mergeCell ref="TNX70:TOC70"/>
    <mergeCell ref="TLV70:TMA70"/>
    <mergeCell ref="TMB70:TMG70"/>
    <mergeCell ref="TMH70:TMM70"/>
    <mergeCell ref="TMN70:TMS70"/>
    <mergeCell ref="TMT70:TMY70"/>
    <mergeCell ref="TTX70:TUC70"/>
    <mergeCell ref="TUD70:TUI70"/>
    <mergeCell ref="TUJ70:TUO70"/>
    <mergeCell ref="TUP70:TUU70"/>
    <mergeCell ref="TUV70:TVA70"/>
    <mergeCell ref="TST70:TSY70"/>
    <mergeCell ref="TSZ70:TTE70"/>
    <mergeCell ref="TTF70:TTK70"/>
    <mergeCell ref="TTL70:TTQ70"/>
    <mergeCell ref="TTR70:TTW70"/>
    <mergeCell ref="TRP70:TRU70"/>
    <mergeCell ref="TRV70:TSA70"/>
    <mergeCell ref="TSB70:TSG70"/>
    <mergeCell ref="TSH70:TSM70"/>
    <mergeCell ref="TSN70:TSS70"/>
    <mergeCell ref="TQL70:TQQ70"/>
    <mergeCell ref="TQR70:TQW70"/>
    <mergeCell ref="TQX70:TRC70"/>
    <mergeCell ref="TRD70:TRI70"/>
    <mergeCell ref="TRJ70:TRO70"/>
    <mergeCell ref="TYN70:TYS70"/>
    <mergeCell ref="TYT70:TYY70"/>
    <mergeCell ref="TYZ70:TZE70"/>
    <mergeCell ref="TZF70:TZK70"/>
    <mergeCell ref="TZL70:TZQ70"/>
    <mergeCell ref="TXJ70:TXO70"/>
    <mergeCell ref="TXP70:TXU70"/>
    <mergeCell ref="TXV70:TYA70"/>
    <mergeCell ref="TYB70:TYG70"/>
    <mergeCell ref="TYH70:TYM70"/>
    <mergeCell ref="TWF70:TWK70"/>
    <mergeCell ref="TWL70:TWQ70"/>
    <mergeCell ref="TWR70:TWW70"/>
    <mergeCell ref="TWX70:TXC70"/>
    <mergeCell ref="TXD70:TXI70"/>
    <mergeCell ref="TVB70:TVG70"/>
    <mergeCell ref="TVH70:TVM70"/>
    <mergeCell ref="TVN70:TVS70"/>
    <mergeCell ref="TVT70:TVY70"/>
    <mergeCell ref="TVZ70:TWE70"/>
    <mergeCell ref="UDD70:UDI70"/>
    <mergeCell ref="UDJ70:UDO70"/>
    <mergeCell ref="UDP70:UDU70"/>
    <mergeCell ref="UDV70:UEA70"/>
    <mergeCell ref="UEB70:UEG70"/>
    <mergeCell ref="UBZ70:UCE70"/>
    <mergeCell ref="UCF70:UCK70"/>
    <mergeCell ref="UCL70:UCQ70"/>
    <mergeCell ref="UCR70:UCW70"/>
    <mergeCell ref="UCX70:UDC70"/>
    <mergeCell ref="UAV70:UBA70"/>
    <mergeCell ref="UBB70:UBG70"/>
    <mergeCell ref="UBH70:UBM70"/>
    <mergeCell ref="UBN70:UBS70"/>
    <mergeCell ref="UBT70:UBY70"/>
    <mergeCell ref="TZR70:TZW70"/>
    <mergeCell ref="TZX70:UAC70"/>
    <mergeCell ref="UAD70:UAI70"/>
    <mergeCell ref="UAJ70:UAO70"/>
    <mergeCell ref="UAP70:UAU70"/>
    <mergeCell ref="UHT70:UHY70"/>
    <mergeCell ref="UHZ70:UIE70"/>
    <mergeCell ref="UIF70:UIK70"/>
    <mergeCell ref="UIL70:UIQ70"/>
    <mergeCell ref="UIR70:UIW70"/>
    <mergeCell ref="UGP70:UGU70"/>
    <mergeCell ref="UGV70:UHA70"/>
    <mergeCell ref="UHB70:UHG70"/>
    <mergeCell ref="UHH70:UHM70"/>
    <mergeCell ref="UHN70:UHS70"/>
    <mergeCell ref="UFL70:UFQ70"/>
    <mergeCell ref="UFR70:UFW70"/>
    <mergeCell ref="UFX70:UGC70"/>
    <mergeCell ref="UGD70:UGI70"/>
    <mergeCell ref="UGJ70:UGO70"/>
    <mergeCell ref="UEH70:UEM70"/>
    <mergeCell ref="UEN70:UES70"/>
    <mergeCell ref="UET70:UEY70"/>
    <mergeCell ref="UEZ70:UFE70"/>
    <mergeCell ref="UFF70:UFK70"/>
    <mergeCell ref="UMJ70:UMO70"/>
    <mergeCell ref="UMP70:UMU70"/>
    <mergeCell ref="UMV70:UNA70"/>
    <mergeCell ref="UNB70:UNG70"/>
    <mergeCell ref="UNH70:UNM70"/>
    <mergeCell ref="ULF70:ULK70"/>
    <mergeCell ref="ULL70:ULQ70"/>
    <mergeCell ref="ULR70:ULW70"/>
    <mergeCell ref="ULX70:UMC70"/>
    <mergeCell ref="UMD70:UMI70"/>
    <mergeCell ref="UKB70:UKG70"/>
    <mergeCell ref="UKH70:UKM70"/>
    <mergeCell ref="UKN70:UKS70"/>
    <mergeCell ref="UKT70:UKY70"/>
    <mergeCell ref="UKZ70:ULE70"/>
    <mergeCell ref="UIX70:UJC70"/>
    <mergeCell ref="UJD70:UJI70"/>
    <mergeCell ref="UJJ70:UJO70"/>
    <mergeCell ref="UJP70:UJU70"/>
    <mergeCell ref="UJV70:UKA70"/>
    <mergeCell ref="UQZ70:URE70"/>
    <mergeCell ref="URF70:URK70"/>
    <mergeCell ref="URL70:URQ70"/>
    <mergeCell ref="URR70:URW70"/>
    <mergeCell ref="URX70:USC70"/>
    <mergeCell ref="UPV70:UQA70"/>
    <mergeCell ref="UQB70:UQG70"/>
    <mergeCell ref="UQH70:UQM70"/>
    <mergeCell ref="UQN70:UQS70"/>
    <mergeCell ref="UQT70:UQY70"/>
    <mergeCell ref="UOR70:UOW70"/>
    <mergeCell ref="UOX70:UPC70"/>
    <mergeCell ref="UPD70:UPI70"/>
    <mergeCell ref="UPJ70:UPO70"/>
    <mergeCell ref="UPP70:UPU70"/>
    <mergeCell ref="UNN70:UNS70"/>
    <mergeCell ref="UNT70:UNY70"/>
    <mergeCell ref="UNZ70:UOE70"/>
    <mergeCell ref="UOF70:UOK70"/>
    <mergeCell ref="UOL70:UOQ70"/>
    <mergeCell ref="UVP70:UVU70"/>
    <mergeCell ref="UVV70:UWA70"/>
    <mergeCell ref="UWB70:UWG70"/>
    <mergeCell ref="UWH70:UWM70"/>
    <mergeCell ref="UWN70:UWS70"/>
    <mergeCell ref="UUL70:UUQ70"/>
    <mergeCell ref="UUR70:UUW70"/>
    <mergeCell ref="UUX70:UVC70"/>
    <mergeCell ref="UVD70:UVI70"/>
    <mergeCell ref="UVJ70:UVO70"/>
    <mergeCell ref="UTH70:UTM70"/>
    <mergeCell ref="UTN70:UTS70"/>
    <mergeCell ref="UTT70:UTY70"/>
    <mergeCell ref="UTZ70:UUE70"/>
    <mergeCell ref="UUF70:UUK70"/>
    <mergeCell ref="USD70:USI70"/>
    <mergeCell ref="USJ70:USO70"/>
    <mergeCell ref="USP70:USU70"/>
    <mergeCell ref="USV70:UTA70"/>
    <mergeCell ref="UTB70:UTG70"/>
    <mergeCell ref="VAF70:VAK70"/>
    <mergeCell ref="VAL70:VAQ70"/>
    <mergeCell ref="VAR70:VAW70"/>
    <mergeCell ref="VAX70:VBC70"/>
    <mergeCell ref="VBD70:VBI70"/>
    <mergeCell ref="UZB70:UZG70"/>
    <mergeCell ref="UZH70:UZM70"/>
    <mergeCell ref="UZN70:UZS70"/>
    <mergeCell ref="UZT70:UZY70"/>
    <mergeCell ref="UZZ70:VAE70"/>
    <mergeCell ref="UXX70:UYC70"/>
    <mergeCell ref="UYD70:UYI70"/>
    <mergeCell ref="UYJ70:UYO70"/>
    <mergeCell ref="UYP70:UYU70"/>
    <mergeCell ref="UYV70:UZA70"/>
    <mergeCell ref="UWT70:UWY70"/>
    <mergeCell ref="UWZ70:UXE70"/>
    <mergeCell ref="UXF70:UXK70"/>
    <mergeCell ref="UXL70:UXQ70"/>
    <mergeCell ref="UXR70:UXW70"/>
    <mergeCell ref="VEV70:VFA70"/>
    <mergeCell ref="VFB70:VFG70"/>
    <mergeCell ref="VFH70:VFM70"/>
    <mergeCell ref="VFN70:VFS70"/>
    <mergeCell ref="VFT70:VFY70"/>
    <mergeCell ref="VDR70:VDW70"/>
    <mergeCell ref="VDX70:VEC70"/>
    <mergeCell ref="VED70:VEI70"/>
    <mergeCell ref="VEJ70:VEO70"/>
    <mergeCell ref="VEP70:VEU70"/>
    <mergeCell ref="VCN70:VCS70"/>
    <mergeCell ref="VCT70:VCY70"/>
    <mergeCell ref="VCZ70:VDE70"/>
    <mergeCell ref="VDF70:VDK70"/>
    <mergeCell ref="VDL70:VDQ70"/>
    <mergeCell ref="VBJ70:VBO70"/>
    <mergeCell ref="VBP70:VBU70"/>
    <mergeCell ref="VBV70:VCA70"/>
    <mergeCell ref="VCB70:VCG70"/>
    <mergeCell ref="VCH70:VCM70"/>
    <mergeCell ref="VJL70:VJQ70"/>
    <mergeCell ref="VJR70:VJW70"/>
    <mergeCell ref="VJX70:VKC70"/>
    <mergeCell ref="VKD70:VKI70"/>
    <mergeCell ref="VKJ70:VKO70"/>
    <mergeCell ref="VIH70:VIM70"/>
    <mergeCell ref="VIN70:VIS70"/>
    <mergeCell ref="VIT70:VIY70"/>
    <mergeCell ref="VIZ70:VJE70"/>
    <mergeCell ref="VJF70:VJK70"/>
    <mergeCell ref="VHD70:VHI70"/>
    <mergeCell ref="VHJ70:VHO70"/>
    <mergeCell ref="VHP70:VHU70"/>
    <mergeCell ref="VHV70:VIA70"/>
    <mergeCell ref="VIB70:VIG70"/>
    <mergeCell ref="VFZ70:VGE70"/>
    <mergeCell ref="VGF70:VGK70"/>
    <mergeCell ref="VGL70:VGQ70"/>
    <mergeCell ref="VGR70:VGW70"/>
    <mergeCell ref="VGX70:VHC70"/>
    <mergeCell ref="VOB70:VOG70"/>
    <mergeCell ref="VOH70:VOM70"/>
    <mergeCell ref="VON70:VOS70"/>
    <mergeCell ref="VOT70:VOY70"/>
    <mergeCell ref="VOZ70:VPE70"/>
    <mergeCell ref="VMX70:VNC70"/>
    <mergeCell ref="VND70:VNI70"/>
    <mergeCell ref="VNJ70:VNO70"/>
    <mergeCell ref="VNP70:VNU70"/>
    <mergeCell ref="VNV70:VOA70"/>
    <mergeCell ref="VLT70:VLY70"/>
    <mergeCell ref="VLZ70:VME70"/>
    <mergeCell ref="VMF70:VMK70"/>
    <mergeCell ref="VML70:VMQ70"/>
    <mergeCell ref="VMR70:VMW70"/>
    <mergeCell ref="VKP70:VKU70"/>
    <mergeCell ref="VKV70:VLA70"/>
    <mergeCell ref="VLB70:VLG70"/>
    <mergeCell ref="VLH70:VLM70"/>
    <mergeCell ref="VLN70:VLS70"/>
    <mergeCell ref="VSR70:VSW70"/>
    <mergeCell ref="VSX70:VTC70"/>
    <mergeCell ref="VTD70:VTI70"/>
    <mergeCell ref="VTJ70:VTO70"/>
    <mergeCell ref="VTP70:VTU70"/>
    <mergeCell ref="VRN70:VRS70"/>
    <mergeCell ref="VRT70:VRY70"/>
    <mergeCell ref="VRZ70:VSE70"/>
    <mergeCell ref="VSF70:VSK70"/>
    <mergeCell ref="VSL70:VSQ70"/>
    <mergeCell ref="VQJ70:VQO70"/>
    <mergeCell ref="VQP70:VQU70"/>
    <mergeCell ref="VQV70:VRA70"/>
    <mergeCell ref="VRB70:VRG70"/>
    <mergeCell ref="VRH70:VRM70"/>
    <mergeCell ref="VPF70:VPK70"/>
    <mergeCell ref="VPL70:VPQ70"/>
    <mergeCell ref="VPR70:VPW70"/>
    <mergeCell ref="VPX70:VQC70"/>
    <mergeCell ref="VQD70:VQI70"/>
    <mergeCell ref="VXH70:VXM70"/>
    <mergeCell ref="VXN70:VXS70"/>
    <mergeCell ref="VXT70:VXY70"/>
    <mergeCell ref="VXZ70:VYE70"/>
    <mergeCell ref="VYF70:VYK70"/>
    <mergeCell ref="VWD70:VWI70"/>
    <mergeCell ref="VWJ70:VWO70"/>
    <mergeCell ref="VWP70:VWU70"/>
    <mergeCell ref="VWV70:VXA70"/>
    <mergeCell ref="VXB70:VXG70"/>
    <mergeCell ref="VUZ70:VVE70"/>
    <mergeCell ref="VVF70:VVK70"/>
    <mergeCell ref="VVL70:VVQ70"/>
    <mergeCell ref="VVR70:VVW70"/>
    <mergeCell ref="VVX70:VWC70"/>
    <mergeCell ref="VTV70:VUA70"/>
    <mergeCell ref="VUB70:VUG70"/>
    <mergeCell ref="VUH70:VUM70"/>
    <mergeCell ref="VUN70:VUS70"/>
    <mergeCell ref="VUT70:VUY70"/>
    <mergeCell ref="WBX70:WCC70"/>
    <mergeCell ref="WCD70:WCI70"/>
    <mergeCell ref="WCJ70:WCO70"/>
    <mergeCell ref="WCP70:WCU70"/>
    <mergeCell ref="WCV70:WDA70"/>
    <mergeCell ref="WAT70:WAY70"/>
    <mergeCell ref="WAZ70:WBE70"/>
    <mergeCell ref="WBF70:WBK70"/>
    <mergeCell ref="WBL70:WBQ70"/>
    <mergeCell ref="WBR70:WBW70"/>
    <mergeCell ref="VZP70:VZU70"/>
    <mergeCell ref="VZV70:WAA70"/>
    <mergeCell ref="WAB70:WAG70"/>
    <mergeCell ref="WAH70:WAM70"/>
    <mergeCell ref="WAN70:WAS70"/>
    <mergeCell ref="VYL70:VYQ70"/>
    <mergeCell ref="VYR70:VYW70"/>
    <mergeCell ref="VYX70:VZC70"/>
    <mergeCell ref="VZD70:VZI70"/>
    <mergeCell ref="VZJ70:VZO70"/>
    <mergeCell ref="WGN70:WGS70"/>
    <mergeCell ref="WGT70:WGY70"/>
    <mergeCell ref="WGZ70:WHE70"/>
    <mergeCell ref="WHF70:WHK70"/>
    <mergeCell ref="WHL70:WHQ70"/>
    <mergeCell ref="WFJ70:WFO70"/>
    <mergeCell ref="WFP70:WFU70"/>
    <mergeCell ref="WFV70:WGA70"/>
    <mergeCell ref="WGB70:WGG70"/>
    <mergeCell ref="WGH70:WGM70"/>
    <mergeCell ref="WEF70:WEK70"/>
    <mergeCell ref="WEL70:WEQ70"/>
    <mergeCell ref="WER70:WEW70"/>
    <mergeCell ref="WEX70:WFC70"/>
    <mergeCell ref="WFD70:WFI70"/>
    <mergeCell ref="WDB70:WDG70"/>
    <mergeCell ref="WDH70:WDM70"/>
    <mergeCell ref="WDN70:WDS70"/>
    <mergeCell ref="WDT70:WDY70"/>
    <mergeCell ref="WDZ70:WEE70"/>
    <mergeCell ref="WLD70:WLI70"/>
    <mergeCell ref="WLJ70:WLO70"/>
    <mergeCell ref="WLP70:WLU70"/>
    <mergeCell ref="WLV70:WMA70"/>
    <mergeCell ref="WMB70:WMG70"/>
    <mergeCell ref="WJZ70:WKE70"/>
    <mergeCell ref="WKF70:WKK70"/>
    <mergeCell ref="WKL70:WKQ70"/>
    <mergeCell ref="WKR70:WKW70"/>
    <mergeCell ref="WKX70:WLC70"/>
    <mergeCell ref="WIV70:WJA70"/>
    <mergeCell ref="WJB70:WJG70"/>
    <mergeCell ref="WJH70:WJM70"/>
    <mergeCell ref="WJN70:WJS70"/>
    <mergeCell ref="WJT70:WJY70"/>
    <mergeCell ref="WHR70:WHW70"/>
    <mergeCell ref="WHX70:WIC70"/>
    <mergeCell ref="WID70:WII70"/>
    <mergeCell ref="WIJ70:WIO70"/>
    <mergeCell ref="WIP70:WIU70"/>
    <mergeCell ref="WPT70:WPY70"/>
    <mergeCell ref="WPZ70:WQE70"/>
    <mergeCell ref="WQF70:WQK70"/>
    <mergeCell ref="WQL70:WQQ70"/>
    <mergeCell ref="WQR70:WQW70"/>
    <mergeCell ref="WOP70:WOU70"/>
    <mergeCell ref="WOV70:WPA70"/>
    <mergeCell ref="WPB70:WPG70"/>
    <mergeCell ref="WPH70:WPM70"/>
    <mergeCell ref="WPN70:WPS70"/>
    <mergeCell ref="WNL70:WNQ70"/>
    <mergeCell ref="WNR70:WNW70"/>
    <mergeCell ref="WNX70:WOC70"/>
    <mergeCell ref="WOD70:WOI70"/>
    <mergeCell ref="WOJ70:WOO70"/>
    <mergeCell ref="WMH70:WMM70"/>
    <mergeCell ref="WMN70:WMS70"/>
    <mergeCell ref="WMT70:WMY70"/>
    <mergeCell ref="WMZ70:WNE70"/>
    <mergeCell ref="WNF70:WNK70"/>
    <mergeCell ref="WUP70:WUU70"/>
    <mergeCell ref="WUV70:WVA70"/>
    <mergeCell ref="WVB70:WVG70"/>
    <mergeCell ref="WVH70:WVM70"/>
    <mergeCell ref="WTF70:WTK70"/>
    <mergeCell ref="WTL70:WTQ70"/>
    <mergeCell ref="WTR70:WTW70"/>
    <mergeCell ref="WTX70:WUC70"/>
    <mergeCell ref="WUD70:WUI70"/>
    <mergeCell ref="WSB70:WSG70"/>
    <mergeCell ref="WSH70:WSM70"/>
    <mergeCell ref="WSN70:WSS70"/>
    <mergeCell ref="WST70:WSY70"/>
    <mergeCell ref="WSZ70:WTE70"/>
    <mergeCell ref="WQX70:WRC70"/>
    <mergeCell ref="WRD70:WRI70"/>
    <mergeCell ref="WRJ70:WRO70"/>
    <mergeCell ref="WRP70:WRU70"/>
    <mergeCell ref="WRV70:WSA70"/>
    <mergeCell ref="XEB70:XEG70"/>
    <mergeCell ref="XEH70:XEK70"/>
    <mergeCell ref="A71:F71"/>
    <mergeCell ref="H71:K71"/>
    <mergeCell ref="L71:Q71"/>
    <mergeCell ref="R71:W71"/>
    <mergeCell ref="X71:AC71"/>
    <mergeCell ref="AD71:AI71"/>
    <mergeCell ref="AJ71:AO71"/>
    <mergeCell ref="AP71:AU71"/>
    <mergeCell ref="AV71:BA71"/>
    <mergeCell ref="XCL70:XCQ70"/>
    <mergeCell ref="XCR70:XCW70"/>
    <mergeCell ref="XCX70:XDC70"/>
    <mergeCell ref="XDD70:XDI70"/>
    <mergeCell ref="XDJ70:XDO70"/>
    <mergeCell ref="XBH70:XBM70"/>
    <mergeCell ref="XBN70:XBS70"/>
    <mergeCell ref="XBT70:XBY70"/>
    <mergeCell ref="XBZ70:XCE70"/>
    <mergeCell ref="XCF70:XCK70"/>
    <mergeCell ref="XAD70:XAI70"/>
    <mergeCell ref="XAJ70:XAO70"/>
    <mergeCell ref="XAP70:XAU70"/>
    <mergeCell ref="XAV70:XBA70"/>
    <mergeCell ref="XBB70:XBG70"/>
    <mergeCell ref="WYZ70:WZE70"/>
    <mergeCell ref="WZF70:WZK70"/>
    <mergeCell ref="WZL70:WZQ70"/>
    <mergeCell ref="WZR70:WZW70"/>
    <mergeCell ref="WZX70:XAC70"/>
    <mergeCell ref="WXV70:WYA70"/>
    <mergeCell ref="DJ71:DO71"/>
    <mergeCell ref="DP71:DU71"/>
    <mergeCell ref="DV71:EA71"/>
    <mergeCell ref="EB71:EG71"/>
    <mergeCell ref="EH71:EM71"/>
    <mergeCell ref="CF71:CK71"/>
    <mergeCell ref="CL71:CQ71"/>
    <mergeCell ref="CR71:CW71"/>
    <mergeCell ref="CX71:DC71"/>
    <mergeCell ref="DD71:DI71"/>
    <mergeCell ref="BB71:BG71"/>
    <mergeCell ref="BH71:BM71"/>
    <mergeCell ref="BN71:BS71"/>
    <mergeCell ref="BT71:BY71"/>
    <mergeCell ref="BZ71:CE71"/>
    <mergeCell ref="XDP70:XDU70"/>
    <mergeCell ref="XDV70:XEA70"/>
    <mergeCell ref="WYB70:WYG70"/>
    <mergeCell ref="WYH70:WYM70"/>
    <mergeCell ref="WYN70:WYS70"/>
    <mergeCell ref="WYT70:WYY70"/>
    <mergeCell ref="WWR70:WWW70"/>
    <mergeCell ref="WWX70:WXC70"/>
    <mergeCell ref="WXD70:WXI70"/>
    <mergeCell ref="WXJ70:WXO70"/>
    <mergeCell ref="WXP70:WXU70"/>
    <mergeCell ref="WVN70:WVS70"/>
    <mergeCell ref="WVT70:WVY70"/>
    <mergeCell ref="WVZ70:WWE70"/>
    <mergeCell ref="WWF70:WWK70"/>
    <mergeCell ref="WWL70:WWQ70"/>
    <mergeCell ref="WUJ70:WUO70"/>
    <mergeCell ref="HZ71:IE71"/>
    <mergeCell ref="IF71:IK71"/>
    <mergeCell ref="IL71:IQ71"/>
    <mergeCell ref="IR71:IW71"/>
    <mergeCell ref="IX71:JC71"/>
    <mergeCell ref="GV71:HA71"/>
    <mergeCell ref="HB71:HG71"/>
    <mergeCell ref="HH71:HM71"/>
    <mergeCell ref="HN71:HS71"/>
    <mergeCell ref="HT71:HY71"/>
    <mergeCell ref="FR71:FW71"/>
    <mergeCell ref="FX71:GC71"/>
    <mergeCell ref="GD71:GI71"/>
    <mergeCell ref="GJ71:GO71"/>
    <mergeCell ref="GP71:GU71"/>
    <mergeCell ref="EN71:ES71"/>
    <mergeCell ref="ET71:EY71"/>
    <mergeCell ref="EZ71:FE71"/>
    <mergeCell ref="FF71:FK71"/>
    <mergeCell ref="FL71:FQ71"/>
    <mergeCell ref="MP71:MU71"/>
    <mergeCell ref="MV71:NA71"/>
    <mergeCell ref="NB71:NG71"/>
    <mergeCell ref="NH71:NM71"/>
    <mergeCell ref="NN71:NS71"/>
    <mergeCell ref="LL71:LQ71"/>
    <mergeCell ref="LR71:LW71"/>
    <mergeCell ref="LX71:MC71"/>
    <mergeCell ref="MD71:MI71"/>
    <mergeCell ref="MJ71:MO71"/>
    <mergeCell ref="KH71:KM71"/>
    <mergeCell ref="KN71:KS71"/>
    <mergeCell ref="KT71:KY71"/>
    <mergeCell ref="KZ71:LE71"/>
    <mergeCell ref="LF71:LK71"/>
    <mergeCell ref="JD71:JI71"/>
    <mergeCell ref="JJ71:JO71"/>
    <mergeCell ref="JP71:JU71"/>
    <mergeCell ref="JV71:KA71"/>
    <mergeCell ref="KB71:KG71"/>
    <mergeCell ref="RF71:RK71"/>
    <mergeCell ref="RL71:RQ71"/>
    <mergeCell ref="RR71:RW71"/>
    <mergeCell ref="RX71:SC71"/>
    <mergeCell ref="SD71:SI71"/>
    <mergeCell ref="QB71:QG71"/>
    <mergeCell ref="QH71:QM71"/>
    <mergeCell ref="QN71:QS71"/>
    <mergeCell ref="QT71:QY71"/>
    <mergeCell ref="QZ71:RE71"/>
    <mergeCell ref="OX71:PC71"/>
    <mergeCell ref="PD71:PI71"/>
    <mergeCell ref="PJ71:PO71"/>
    <mergeCell ref="PP71:PU71"/>
    <mergeCell ref="PV71:QA71"/>
    <mergeCell ref="NT71:NY71"/>
    <mergeCell ref="NZ71:OE71"/>
    <mergeCell ref="OF71:OK71"/>
    <mergeCell ref="OL71:OQ71"/>
    <mergeCell ref="OR71:OW71"/>
    <mergeCell ref="VV71:WA71"/>
    <mergeCell ref="WB71:WG71"/>
    <mergeCell ref="WH71:WM71"/>
    <mergeCell ref="WN71:WS71"/>
    <mergeCell ref="WT71:WY71"/>
    <mergeCell ref="UR71:UW71"/>
    <mergeCell ref="UX71:VC71"/>
    <mergeCell ref="VD71:VI71"/>
    <mergeCell ref="VJ71:VO71"/>
    <mergeCell ref="VP71:VU71"/>
    <mergeCell ref="TN71:TS71"/>
    <mergeCell ref="TT71:TY71"/>
    <mergeCell ref="TZ71:UE71"/>
    <mergeCell ref="UF71:UK71"/>
    <mergeCell ref="UL71:UQ71"/>
    <mergeCell ref="SJ71:SO71"/>
    <mergeCell ref="SP71:SU71"/>
    <mergeCell ref="SV71:TA71"/>
    <mergeCell ref="TB71:TG71"/>
    <mergeCell ref="TH71:TM71"/>
    <mergeCell ref="AAL71:AAQ71"/>
    <mergeCell ref="AAR71:AAW71"/>
    <mergeCell ref="AAX71:ABC71"/>
    <mergeCell ref="ABD71:ABI71"/>
    <mergeCell ref="ABJ71:ABO71"/>
    <mergeCell ref="ZH71:ZM71"/>
    <mergeCell ref="ZN71:ZS71"/>
    <mergeCell ref="ZT71:ZY71"/>
    <mergeCell ref="ZZ71:AAE71"/>
    <mergeCell ref="AAF71:AAK71"/>
    <mergeCell ref="YD71:YI71"/>
    <mergeCell ref="YJ71:YO71"/>
    <mergeCell ref="YP71:YU71"/>
    <mergeCell ref="YV71:ZA71"/>
    <mergeCell ref="ZB71:ZG71"/>
    <mergeCell ref="WZ71:XE71"/>
    <mergeCell ref="XF71:XK71"/>
    <mergeCell ref="XL71:XQ71"/>
    <mergeCell ref="XR71:XW71"/>
    <mergeCell ref="XX71:YC71"/>
    <mergeCell ref="AFB71:AFG71"/>
    <mergeCell ref="AFH71:AFM71"/>
    <mergeCell ref="AFN71:AFS71"/>
    <mergeCell ref="AFT71:AFY71"/>
    <mergeCell ref="AFZ71:AGE71"/>
    <mergeCell ref="ADX71:AEC71"/>
    <mergeCell ref="AED71:AEI71"/>
    <mergeCell ref="AEJ71:AEO71"/>
    <mergeCell ref="AEP71:AEU71"/>
    <mergeCell ref="AEV71:AFA71"/>
    <mergeCell ref="ACT71:ACY71"/>
    <mergeCell ref="ACZ71:ADE71"/>
    <mergeCell ref="ADF71:ADK71"/>
    <mergeCell ref="ADL71:ADQ71"/>
    <mergeCell ref="ADR71:ADW71"/>
    <mergeCell ref="ABP71:ABU71"/>
    <mergeCell ref="ABV71:ACA71"/>
    <mergeCell ref="ACB71:ACG71"/>
    <mergeCell ref="ACH71:ACM71"/>
    <mergeCell ref="ACN71:ACS71"/>
    <mergeCell ref="AJR71:AJW71"/>
    <mergeCell ref="AJX71:AKC71"/>
    <mergeCell ref="AKD71:AKI71"/>
    <mergeCell ref="AKJ71:AKO71"/>
    <mergeCell ref="AKP71:AKU71"/>
    <mergeCell ref="AIN71:AIS71"/>
    <mergeCell ref="AIT71:AIY71"/>
    <mergeCell ref="AIZ71:AJE71"/>
    <mergeCell ref="AJF71:AJK71"/>
    <mergeCell ref="AJL71:AJQ71"/>
    <mergeCell ref="AHJ71:AHO71"/>
    <mergeCell ref="AHP71:AHU71"/>
    <mergeCell ref="AHV71:AIA71"/>
    <mergeCell ref="AIB71:AIG71"/>
    <mergeCell ref="AIH71:AIM71"/>
    <mergeCell ref="AGF71:AGK71"/>
    <mergeCell ref="AGL71:AGQ71"/>
    <mergeCell ref="AGR71:AGW71"/>
    <mergeCell ref="AGX71:AHC71"/>
    <mergeCell ref="AHD71:AHI71"/>
    <mergeCell ref="AOH71:AOM71"/>
    <mergeCell ref="AON71:AOS71"/>
    <mergeCell ref="AOT71:AOY71"/>
    <mergeCell ref="AOZ71:APE71"/>
    <mergeCell ref="APF71:APK71"/>
    <mergeCell ref="AND71:ANI71"/>
    <mergeCell ref="ANJ71:ANO71"/>
    <mergeCell ref="ANP71:ANU71"/>
    <mergeCell ref="ANV71:AOA71"/>
    <mergeCell ref="AOB71:AOG71"/>
    <mergeCell ref="ALZ71:AME71"/>
    <mergeCell ref="AMF71:AMK71"/>
    <mergeCell ref="AML71:AMQ71"/>
    <mergeCell ref="AMR71:AMW71"/>
    <mergeCell ref="AMX71:ANC71"/>
    <mergeCell ref="AKV71:ALA71"/>
    <mergeCell ref="ALB71:ALG71"/>
    <mergeCell ref="ALH71:ALM71"/>
    <mergeCell ref="ALN71:ALS71"/>
    <mergeCell ref="ALT71:ALY71"/>
    <mergeCell ref="ASX71:ATC71"/>
    <mergeCell ref="ATD71:ATI71"/>
    <mergeCell ref="ATJ71:ATO71"/>
    <mergeCell ref="ATP71:ATU71"/>
    <mergeCell ref="ATV71:AUA71"/>
    <mergeCell ref="ART71:ARY71"/>
    <mergeCell ref="ARZ71:ASE71"/>
    <mergeCell ref="ASF71:ASK71"/>
    <mergeCell ref="ASL71:ASQ71"/>
    <mergeCell ref="ASR71:ASW71"/>
    <mergeCell ref="AQP71:AQU71"/>
    <mergeCell ref="AQV71:ARA71"/>
    <mergeCell ref="ARB71:ARG71"/>
    <mergeCell ref="ARH71:ARM71"/>
    <mergeCell ref="ARN71:ARS71"/>
    <mergeCell ref="APL71:APQ71"/>
    <mergeCell ref="APR71:APW71"/>
    <mergeCell ref="APX71:AQC71"/>
    <mergeCell ref="AQD71:AQI71"/>
    <mergeCell ref="AQJ71:AQO71"/>
    <mergeCell ref="AXN71:AXS71"/>
    <mergeCell ref="AXT71:AXY71"/>
    <mergeCell ref="AXZ71:AYE71"/>
    <mergeCell ref="AYF71:AYK71"/>
    <mergeCell ref="AYL71:AYQ71"/>
    <mergeCell ref="AWJ71:AWO71"/>
    <mergeCell ref="AWP71:AWU71"/>
    <mergeCell ref="AWV71:AXA71"/>
    <mergeCell ref="AXB71:AXG71"/>
    <mergeCell ref="AXH71:AXM71"/>
    <mergeCell ref="AVF71:AVK71"/>
    <mergeCell ref="AVL71:AVQ71"/>
    <mergeCell ref="AVR71:AVW71"/>
    <mergeCell ref="AVX71:AWC71"/>
    <mergeCell ref="AWD71:AWI71"/>
    <mergeCell ref="AUB71:AUG71"/>
    <mergeCell ref="AUH71:AUM71"/>
    <mergeCell ref="AUN71:AUS71"/>
    <mergeCell ref="AUT71:AUY71"/>
    <mergeCell ref="AUZ71:AVE71"/>
    <mergeCell ref="BCD71:BCI71"/>
    <mergeCell ref="BCJ71:BCO71"/>
    <mergeCell ref="BCP71:BCU71"/>
    <mergeCell ref="BCV71:BDA71"/>
    <mergeCell ref="BDB71:BDG71"/>
    <mergeCell ref="BAZ71:BBE71"/>
    <mergeCell ref="BBF71:BBK71"/>
    <mergeCell ref="BBL71:BBQ71"/>
    <mergeCell ref="BBR71:BBW71"/>
    <mergeCell ref="BBX71:BCC71"/>
    <mergeCell ref="AZV71:BAA71"/>
    <mergeCell ref="BAB71:BAG71"/>
    <mergeCell ref="BAH71:BAM71"/>
    <mergeCell ref="BAN71:BAS71"/>
    <mergeCell ref="BAT71:BAY71"/>
    <mergeCell ref="AYR71:AYW71"/>
    <mergeCell ref="AYX71:AZC71"/>
    <mergeCell ref="AZD71:AZI71"/>
    <mergeCell ref="AZJ71:AZO71"/>
    <mergeCell ref="AZP71:AZU71"/>
    <mergeCell ref="BGT71:BGY71"/>
    <mergeCell ref="BGZ71:BHE71"/>
    <mergeCell ref="BHF71:BHK71"/>
    <mergeCell ref="BHL71:BHQ71"/>
    <mergeCell ref="BHR71:BHW71"/>
    <mergeCell ref="BFP71:BFU71"/>
    <mergeCell ref="BFV71:BGA71"/>
    <mergeCell ref="BGB71:BGG71"/>
    <mergeCell ref="BGH71:BGM71"/>
    <mergeCell ref="BGN71:BGS71"/>
    <mergeCell ref="BEL71:BEQ71"/>
    <mergeCell ref="BER71:BEW71"/>
    <mergeCell ref="BEX71:BFC71"/>
    <mergeCell ref="BFD71:BFI71"/>
    <mergeCell ref="BFJ71:BFO71"/>
    <mergeCell ref="BDH71:BDM71"/>
    <mergeCell ref="BDN71:BDS71"/>
    <mergeCell ref="BDT71:BDY71"/>
    <mergeCell ref="BDZ71:BEE71"/>
    <mergeCell ref="BEF71:BEK71"/>
    <mergeCell ref="BLJ71:BLO71"/>
    <mergeCell ref="BLP71:BLU71"/>
    <mergeCell ref="BLV71:BMA71"/>
    <mergeCell ref="BMB71:BMG71"/>
    <mergeCell ref="BMH71:BMM71"/>
    <mergeCell ref="BKF71:BKK71"/>
    <mergeCell ref="BKL71:BKQ71"/>
    <mergeCell ref="BKR71:BKW71"/>
    <mergeCell ref="BKX71:BLC71"/>
    <mergeCell ref="BLD71:BLI71"/>
    <mergeCell ref="BJB71:BJG71"/>
    <mergeCell ref="BJH71:BJM71"/>
    <mergeCell ref="BJN71:BJS71"/>
    <mergeCell ref="BJT71:BJY71"/>
    <mergeCell ref="BJZ71:BKE71"/>
    <mergeCell ref="BHX71:BIC71"/>
    <mergeCell ref="BID71:BII71"/>
    <mergeCell ref="BIJ71:BIO71"/>
    <mergeCell ref="BIP71:BIU71"/>
    <mergeCell ref="BIV71:BJA71"/>
    <mergeCell ref="BPZ71:BQE71"/>
    <mergeCell ref="BQF71:BQK71"/>
    <mergeCell ref="BQL71:BQQ71"/>
    <mergeCell ref="BQR71:BQW71"/>
    <mergeCell ref="BQX71:BRC71"/>
    <mergeCell ref="BOV71:BPA71"/>
    <mergeCell ref="BPB71:BPG71"/>
    <mergeCell ref="BPH71:BPM71"/>
    <mergeCell ref="BPN71:BPS71"/>
    <mergeCell ref="BPT71:BPY71"/>
    <mergeCell ref="BNR71:BNW71"/>
    <mergeCell ref="BNX71:BOC71"/>
    <mergeCell ref="BOD71:BOI71"/>
    <mergeCell ref="BOJ71:BOO71"/>
    <mergeCell ref="BOP71:BOU71"/>
    <mergeCell ref="BMN71:BMS71"/>
    <mergeCell ref="BMT71:BMY71"/>
    <mergeCell ref="BMZ71:BNE71"/>
    <mergeCell ref="BNF71:BNK71"/>
    <mergeCell ref="BNL71:BNQ71"/>
    <mergeCell ref="BUP71:BUU71"/>
    <mergeCell ref="BUV71:BVA71"/>
    <mergeCell ref="BVB71:BVG71"/>
    <mergeCell ref="BVH71:BVM71"/>
    <mergeCell ref="BVN71:BVS71"/>
    <mergeCell ref="BTL71:BTQ71"/>
    <mergeCell ref="BTR71:BTW71"/>
    <mergeCell ref="BTX71:BUC71"/>
    <mergeCell ref="BUD71:BUI71"/>
    <mergeCell ref="BUJ71:BUO71"/>
    <mergeCell ref="BSH71:BSM71"/>
    <mergeCell ref="BSN71:BSS71"/>
    <mergeCell ref="BST71:BSY71"/>
    <mergeCell ref="BSZ71:BTE71"/>
    <mergeCell ref="BTF71:BTK71"/>
    <mergeCell ref="BRD71:BRI71"/>
    <mergeCell ref="BRJ71:BRO71"/>
    <mergeCell ref="BRP71:BRU71"/>
    <mergeCell ref="BRV71:BSA71"/>
    <mergeCell ref="BSB71:BSG71"/>
    <mergeCell ref="BZF71:BZK71"/>
    <mergeCell ref="BZL71:BZQ71"/>
    <mergeCell ref="BZR71:BZW71"/>
    <mergeCell ref="BZX71:CAC71"/>
    <mergeCell ref="CAD71:CAI71"/>
    <mergeCell ref="BYB71:BYG71"/>
    <mergeCell ref="BYH71:BYM71"/>
    <mergeCell ref="BYN71:BYS71"/>
    <mergeCell ref="BYT71:BYY71"/>
    <mergeCell ref="BYZ71:BZE71"/>
    <mergeCell ref="BWX71:BXC71"/>
    <mergeCell ref="BXD71:BXI71"/>
    <mergeCell ref="BXJ71:BXO71"/>
    <mergeCell ref="BXP71:BXU71"/>
    <mergeCell ref="BXV71:BYA71"/>
    <mergeCell ref="BVT71:BVY71"/>
    <mergeCell ref="BVZ71:BWE71"/>
    <mergeCell ref="BWF71:BWK71"/>
    <mergeCell ref="BWL71:BWQ71"/>
    <mergeCell ref="BWR71:BWW71"/>
    <mergeCell ref="CDV71:CEA71"/>
    <mergeCell ref="CEB71:CEG71"/>
    <mergeCell ref="CEH71:CEM71"/>
    <mergeCell ref="CEN71:CES71"/>
    <mergeCell ref="CET71:CEY71"/>
    <mergeCell ref="CCR71:CCW71"/>
    <mergeCell ref="CCX71:CDC71"/>
    <mergeCell ref="CDD71:CDI71"/>
    <mergeCell ref="CDJ71:CDO71"/>
    <mergeCell ref="CDP71:CDU71"/>
    <mergeCell ref="CBN71:CBS71"/>
    <mergeCell ref="CBT71:CBY71"/>
    <mergeCell ref="CBZ71:CCE71"/>
    <mergeCell ref="CCF71:CCK71"/>
    <mergeCell ref="CCL71:CCQ71"/>
    <mergeCell ref="CAJ71:CAO71"/>
    <mergeCell ref="CAP71:CAU71"/>
    <mergeCell ref="CAV71:CBA71"/>
    <mergeCell ref="CBB71:CBG71"/>
    <mergeCell ref="CBH71:CBM71"/>
    <mergeCell ref="CIL71:CIQ71"/>
    <mergeCell ref="CIR71:CIW71"/>
    <mergeCell ref="CIX71:CJC71"/>
    <mergeCell ref="CJD71:CJI71"/>
    <mergeCell ref="CJJ71:CJO71"/>
    <mergeCell ref="CHH71:CHM71"/>
    <mergeCell ref="CHN71:CHS71"/>
    <mergeCell ref="CHT71:CHY71"/>
    <mergeCell ref="CHZ71:CIE71"/>
    <mergeCell ref="CIF71:CIK71"/>
    <mergeCell ref="CGD71:CGI71"/>
    <mergeCell ref="CGJ71:CGO71"/>
    <mergeCell ref="CGP71:CGU71"/>
    <mergeCell ref="CGV71:CHA71"/>
    <mergeCell ref="CHB71:CHG71"/>
    <mergeCell ref="CEZ71:CFE71"/>
    <mergeCell ref="CFF71:CFK71"/>
    <mergeCell ref="CFL71:CFQ71"/>
    <mergeCell ref="CFR71:CFW71"/>
    <mergeCell ref="CFX71:CGC71"/>
    <mergeCell ref="CNB71:CNG71"/>
    <mergeCell ref="CNH71:CNM71"/>
    <mergeCell ref="CNN71:CNS71"/>
    <mergeCell ref="CNT71:CNY71"/>
    <mergeCell ref="CNZ71:COE71"/>
    <mergeCell ref="CLX71:CMC71"/>
    <mergeCell ref="CMD71:CMI71"/>
    <mergeCell ref="CMJ71:CMO71"/>
    <mergeCell ref="CMP71:CMU71"/>
    <mergeCell ref="CMV71:CNA71"/>
    <mergeCell ref="CKT71:CKY71"/>
    <mergeCell ref="CKZ71:CLE71"/>
    <mergeCell ref="CLF71:CLK71"/>
    <mergeCell ref="CLL71:CLQ71"/>
    <mergeCell ref="CLR71:CLW71"/>
    <mergeCell ref="CJP71:CJU71"/>
    <mergeCell ref="CJV71:CKA71"/>
    <mergeCell ref="CKB71:CKG71"/>
    <mergeCell ref="CKH71:CKM71"/>
    <mergeCell ref="CKN71:CKS71"/>
    <mergeCell ref="CRR71:CRW71"/>
    <mergeCell ref="CRX71:CSC71"/>
    <mergeCell ref="CSD71:CSI71"/>
    <mergeCell ref="CSJ71:CSO71"/>
    <mergeCell ref="CSP71:CSU71"/>
    <mergeCell ref="CQN71:CQS71"/>
    <mergeCell ref="CQT71:CQY71"/>
    <mergeCell ref="CQZ71:CRE71"/>
    <mergeCell ref="CRF71:CRK71"/>
    <mergeCell ref="CRL71:CRQ71"/>
    <mergeCell ref="CPJ71:CPO71"/>
    <mergeCell ref="CPP71:CPU71"/>
    <mergeCell ref="CPV71:CQA71"/>
    <mergeCell ref="CQB71:CQG71"/>
    <mergeCell ref="CQH71:CQM71"/>
    <mergeCell ref="COF71:COK71"/>
    <mergeCell ref="COL71:COQ71"/>
    <mergeCell ref="COR71:COW71"/>
    <mergeCell ref="COX71:CPC71"/>
    <mergeCell ref="CPD71:CPI71"/>
    <mergeCell ref="CWH71:CWM71"/>
    <mergeCell ref="CWN71:CWS71"/>
    <mergeCell ref="CWT71:CWY71"/>
    <mergeCell ref="CWZ71:CXE71"/>
    <mergeCell ref="CXF71:CXK71"/>
    <mergeCell ref="CVD71:CVI71"/>
    <mergeCell ref="CVJ71:CVO71"/>
    <mergeCell ref="CVP71:CVU71"/>
    <mergeCell ref="CVV71:CWA71"/>
    <mergeCell ref="CWB71:CWG71"/>
    <mergeCell ref="CTZ71:CUE71"/>
    <mergeCell ref="CUF71:CUK71"/>
    <mergeCell ref="CUL71:CUQ71"/>
    <mergeCell ref="CUR71:CUW71"/>
    <mergeCell ref="CUX71:CVC71"/>
    <mergeCell ref="CSV71:CTA71"/>
    <mergeCell ref="CTB71:CTG71"/>
    <mergeCell ref="CTH71:CTM71"/>
    <mergeCell ref="CTN71:CTS71"/>
    <mergeCell ref="CTT71:CTY71"/>
    <mergeCell ref="DAX71:DBC71"/>
    <mergeCell ref="DBD71:DBI71"/>
    <mergeCell ref="DBJ71:DBO71"/>
    <mergeCell ref="DBP71:DBU71"/>
    <mergeCell ref="DBV71:DCA71"/>
    <mergeCell ref="CZT71:CZY71"/>
    <mergeCell ref="CZZ71:DAE71"/>
    <mergeCell ref="DAF71:DAK71"/>
    <mergeCell ref="DAL71:DAQ71"/>
    <mergeCell ref="DAR71:DAW71"/>
    <mergeCell ref="CYP71:CYU71"/>
    <mergeCell ref="CYV71:CZA71"/>
    <mergeCell ref="CZB71:CZG71"/>
    <mergeCell ref="CZH71:CZM71"/>
    <mergeCell ref="CZN71:CZS71"/>
    <mergeCell ref="CXL71:CXQ71"/>
    <mergeCell ref="CXR71:CXW71"/>
    <mergeCell ref="CXX71:CYC71"/>
    <mergeCell ref="CYD71:CYI71"/>
    <mergeCell ref="CYJ71:CYO71"/>
    <mergeCell ref="DFN71:DFS71"/>
    <mergeCell ref="DFT71:DFY71"/>
    <mergeCell ref="DFZ71:DGE71"/>
    <mergeCell ref="DGF71:DGK71"/>
    <mergeCell ref="DGL71:DGQ71"/>
    <mergeCell ref="DEJ71:DEO71"/>
    <mergeCell ref="DEP71:DEU71"/>
    <mergeCell ref="DEV71:DFA71"/>
    <mergeCell ref="DFB71:DFG71"/>
    <mergeCell ref="DFH71:DFM71"/>
    <mergeCell ref="DDF71:DDK71"/>
    <mergeCell ref="DDL71:DDQ71"/>
    <mergeCell ref="DDR71:DDW71"/>
    <mergeCell ref="DDX71:DEC71"/>
    <mergeCell ref="DED71:DEI71"/>
    <mergeCell ref="DCB71:DCG71"/>
    <mergeCell ref="DCH71:DCM71"/>
    <mergeCell ref="DCN71:DCS71"/>
    <mergeCell ref="DCT71:DCY71"/>
    <mergeCell ref="DCZ71:DDE71"/>
    <mergeCell ref="DKD71:DKI71"/>
    <mergeCell ref="DKJ71:DKO71"/>
    <mergeCell ref="DKP71:DKU71"/>
    <mergeCell ref="DKV71:DLA71"/>
    <mergeCell ref="DLB71:DLG71"/>
    <mergeCell ref="DIZ71:DJE71"/>
    <mergeCell ref="DJF71:DJK71"/>
    <mergeCell ref="DJL71:DJQ71"/>
    <mergeCell ref="DJR71:DJW71"/>
    <mergeCell ref="DJX71:DKC71"/>
    <mergeCell ref="DHV71:DIA71"/>
    <mergeCell ref="DIB71:DIG71"/>
    <mergeCell ref="DIH71:DIM71"/>
    <mergeCell ref="DIN71:DIS71"/>
    <mergeCell ref="DIT71:DIY71"/>
    <mergeCell ref="DGR71:DGW71"/>
    <mergeCell ref="DGX71:DHC71"/>
    <mergeCell ref="DHD71:DHI71"/>
    <mergeCell ref="DHJ71:DHO71"/>
    <mergeCell ref="DHP71:DHU71"/>
    <mergeCell ref="DOT71:DOY71"/>
    <mergeCell ref="DOZ71:DPE71"/>
    <mergeCell ref="DPF71:DPK71"/>
    <mergeCell ref="DPL71:DPQ71"/>
    <mergeCell ref="DPR71:DPW71"/>
    <mergeCell ref="DNP71:DNU71"/>
    <mergeCell ref="DNV71:DOA71"/>
    <mergeCell ref="DOB71:DOG71"/>
    <mergeCell ref="DOH71:DOM71"/>
    <mergeCell ref="DON71:DOS71"/>
    <mergeCell ref="DML71:DMQ71"/>
    <mergeCell ref="DMR71:DMW71"/>
    <mergeCell ref="DMX71:DNC71"/>
    <mergeCell ref="DND71:DNI71"/>
    <mergeCell ref="DNJ71:DNO71"/>
    <mergeCell ref="DLH71:DLM71"/>
    <mergeCell ref="DLN71:DLS71"/>
    <mergeCell ref="DLT71:DLY71"/>
    <mergeCell ref="DLZ71:DME71"/>
    <mergeCell ref="DMF71:DMK71"/>
    <mergeCell ref="DTJ71:DTO71"/>
    <mergeCell ref="DTP71:DTU71"/>
    <mergeCell ref="DTV71:DUA71"/>
    <mergeCell ref="DUB71:DUG71"/>
    <mergeCell ref="DUH71:DUM71"/>
    <mergeCell ref="DSF71:DSK71"/>
    <mergeCell ref="DSL71:DSQ71"/>
    <mergeCell ref="DSR71:DSW71"/>
    <mergeCell ref="DSX71:DTC71"/>
    <mergeCell ref="DTD71:DTI71"/>
    <mergeCell ref="DRB71:DRG71"/>
    <mergeCell ref="DRH71:DRM71"/>
    <mergeCell ref="DRN71:DRS71"/>
    <mergeCell ref="DRT71:DRY71"/>
    <mergeCell ref="DRZ71:DSE71"/>
    <mergeCell ref="DPX71:DQC71"/>
    <mergeCell ref="DQD71:DQI71"/>
    <mergeCell ref="DQJ71:DQO71"/>
    <mergeCell ref="DQP71:DQU71"/>
    <mergeCell ref="DQV71:DRA71"/>
    <mergeCell ref="DXZ71:DYE71"/>
    <mergeCell ref="DYF71:DYK71"/>
    <mergeCell ref="DYL71:DYQ71"/>
    <mergeCell ref="DYR71:DYW71"/>
    <mergeCell ref="DYX71:DZC71"/>
    <mergeCell ref="DWV71:DXA71"/>
    <mergeCell ref="DXB71:DXG71"/>
    <mergeCell ref="DXH71:DXM71"/>
    <mergeCell ref="DXN71:DXS71"/>
    <mergeCell ref="DXT71:DXY71"/>
    <mergeCell ref="DVR71:DVW71"/>
    <mergeCell ref="DVX71:DWC71"/>
    <mergeCell ref="DWD71:DWI71"/>
    <mergeCell ref="DWJ71:DWO71"/>
    <mergeCell ref="DWP71:DWU71"/>
    <mergeCell ref="DUN71:DUS71"/>
    <mergeCell ref="DUT71:DUY71"/>
    <mergeCell ref="DUZ71:DVE71"/>
    <mergeCell ref="DVF71:DVK71"/>
    <mergeCell ref="DVL71:DVQ71"/>
    <mergeCell ref="ECP71:ECU71"/>
    <mergeCell ref="ECV71:EDA71"/>
    <mergeCell ref="EDB71:EDG71"/>
    <mergeCell ref="EDH71:EDM71"/>
    <mergeCell ref="EDN71:EDS71"/>
    <mergeCell ref="EBL71:EBQ71"/>
    <mergeCell ref="EBR71:EBW71"/>
    <mergeCell ref="EBX71:ECC71"/>
    <mergeCell ref="ECD71:ECI71"/>
    <mergeCell ref="ECJ71:ECO71"/>
    <mergeCell ref="EAH71:EAM71"/>
    <mergeCell ref="EAN71:EAS71"/>
    <mergeCell ref="EAT71:EAY71"/>
    <mergeCell ref="EAZ71:EBE71"/>
    <mergeCell ref="EBF71:EBK71"/>
    <mergeCell ref="DZD71:DZI71"/>
    <mergeCell ref="DZJ71:DZO71"/>
    <mergeCell ref="DZP71:DZU71"/>
    <mergeCell ref="DZV71:EAA71"/>
    <mergeCell ref="EAB71:EAG71"/>
    <mergeCell ref="EHF71:EHK71"/>
    <mergeCell ref="EHL71:EHQ71"/>
    <mergeCell ref="EHR71:EHW71"/>
    <mergeCell ref="EHX71:EIC71"/>
    <mergeCell ref="EID71:EII71"/>
    <mergeCell ref="EGB71:EGG71"/>
    <mergeCell ref="EGH71:EGM71"/>
    <mergeCell ref="EGN71:EGS71"/>
    <mergeCell ref="EGT71:EGY71"/>
    <mergeCell ref="EGZ71:EHE71"/>
    <mergeCell ref="EEX71:EFC71"/>
    <mergeCell ref="EFD71:EFI71"/>
    <mergeCell ref="EFJ71:EFO71"/>
    <mergeCell ref="EFP71:EFU71"/>
    <mergeCell ref="EFV71:EGA71"/>
    <mergeCell ref="EDT71:EDY71"/>
    <mergeCell ref="EDZ71:EEE71"/>
    <mergeCell ref="EEF71:EEK71"/>
    <mergeCell ref="EEL71:EEQ71"/>
    <mergeCell ref="EER71:EEW71"/>
    <mergeCell ref="ELV71:EMA71"/>
    <mergeCell ref="EMB71:EMG71"/>
    <mergeCell ref="EMH71:EMM71"/>
    <mergeCell ref="EMN71:EMS71"/>
    <mergeCell ref="EMT71:EMY71"/>
    <mergeCell ref="EKR71:EKW71"/>
    <mergeCell ref="EKX71:ELC71"/>
    <mergeCell ref="ELD71:ELI71"/>
    <mergeCell ref="ELJ71:ELO71"/>
    <mergeCell ref="ELP71:ELU71"/>
    <mergeCell ref="EJN71:EJS71"/>
    <mergeCell ref="EJT71:EJY71"/>
    <mergeCell ref="EJZ71:EKE71"/>
    <mergeCell ref="EKF71:EKK71"/>
    <mergeCell ref="EKL71:EKQ71"/>
    <mergeCell ref="EIJ71:EIO71"/>
    <mergeCell ref="EIP71:EIU71"/>
    <mergeCell ref="EIV71:EJA71"/>
    <mergeCell ref="EJB71:EJG71"/>
    <mergeCell ref="EJH71:EJM71"/>
    <mergeCell ref="EQL71:EQQ71"/>
    <mergeCell ref="EQR71:EQW71"/>
    <mergeCell ref="EQX71:ERC71"/>
    <mergeCell ref="ERD71:ERI71"/>
    <mergeCell ref="ERJ71:ERO71"/>
    <mergeCell ref="EPH71:EPM71"/>
    <mergeCell ref="EPN71:EPS71"/>
    <mergeCell ref="EPT71:EPY71"/>
    <mergeCell ref="EPZ71:EQE71"/>
    <mergeCell ref="EQF71:EQK71"/>
    <mergeCell ref="EOD71:EOI71"/>
    <mergeCell ref="EOJ71:EOO71"/>
    <mergeCell ref="EOP71:EOU71"/>
    <mergeCell ref="EOV71:EPA71"/>
    <mergeCell ref="EPB71:EPG71"/>
    <mergeCell ref="EMZ71:ENE71"/>
    <mergeCell ref="ENF71:ENK71"/>
    <mergeCell ref="ENL71:ENQ71"/>
    <mergeCell ref="ENR71:ENW71"/>
    <mergeCell ref="ENX71:EOC71"/>
    <mergeCell ref="EVB71:EVG71"/>
    <mergeCell ref="EVH71:EVM71"/>
    <mergeCell ref="EVN71:EVS71"/>
    <mergeCell ref="EVT71:EVY71"/>
    <mergeCell ref="EVZ71:EWE71"/>
    <mergeCell ref="ETX71:EUC71"/>
    <mergeCell ref="EUD71:EUI71"/>
    <mergeCell ref="EUJ71:EUO71"/>
    <mergeCell ref="EUP71:EUU71"/>
    <mergeCell ref="EUV71:EVA71"/>
    <mergeCell ref="EST71:ESY71"/>
    <mergeCell ref="ESZ71:ETE71"/>
    <mergeCell ref="ETF71:ETK71"/>
    <mergeCell ref="ETL71:ETQ71"/>
    <mergeCell ref="ETR71:ETW71"/>
    <mergeCell ref="ERP71:ERU71"/>
    <mergeCell ref="ERV71:ESA71"/>
    <mergeCell ref="ESB71:ESG71"/>
    <mergeCell ref="ESH71:ESM71"/>
    <mergeCell ref="ESN71:ESS71"/>
    <mergeCell ref="EZR71:EZW71"/>
    <mergeCell ref="EZX71:FAC71"/>
    <mergeCell ref="FAD71:FAI71"/>
    <mergeCell ref="FAJ71:FAO71"/>
    <mergeCell ref="FAP71:FAU71"/>
    <mergeCell ref="EYN71:EYS71"/>
    <mergeCell ref="EYT71:EYY71"/>
    <mergeCell ref="EYZ71:EZE71"/>
    <mergeCell ref="EZF71:EZK71"/>
    <mergeCell ref="EZL71:EZQ71"/>
    <mergeCell ref="EXJ71:EXO71"/>
    <mergeCell ref="EXP71:EXU71"/>
    <mergeCell ref="EXV71:EYA71"/>
    <mergeCell ref="EYB71:EYG71"/>
    <mergeCell ref="EYH71:EYM71"/>
    <mergeCell ref="EWF71:EWK71"/>
    <mergeCell ref="EWL71:EWQ71"/>
    <mergeCell ref="EWR71:EWW71"/>
    <mergeCell ref="EWX71:EXC71"/>
    <mergeCell ref="EXD71:EXI71"/>
    <mergeCell ref="FEH71:FEM71"/>
    <mergeCell ref="FEN71:FES71"/>
    <mergeCell ref="FET71:FEY71"/>
    <mergeCell ref="FEZ71:FFE71"/>
    <mergeCell ref="FFF71:FFK71"/>
    <mergeCell ref="FDD71:FDI71"/>
    <mergeCell ref="FDJ71:FDO71"/>
    <mergeCell ref="FDP71:FDU71"/>
    <mergeCell ref="FDV71:FEA71"/>
    <mergeCell ref="FEB71:FEG71"/>
    <mergeCell ref="FBZ71:FCE71"/>
    <mergeCell ref="FCF71:FCK71"/>
    <mergeCell ref="FCL71:FCQ71"/>
    <mergeCell ref="FCR71:FCW71"/>
    <mergeCell ref="FCX71:FDC71"/>
    <mergeCell ref="FAV71:FBA71"/>
    <mergeCell ref="FBB71:FBG71"/>
    <mergeCell ref="FBH71:FBM71"/>
    <mergeCell ref="FBN71:FBS71"/>
    <mergeCell ref="FBT71:FBY71"/>
    <mergeCell ref="FIX71:FJC71"/>
    <mergeCell ref="FJD71:FJI71"/>
    <mergeCell ref="FJJ71:FJO71"/>
    <mergeCell ref="FJP71:FJU71"/>
    <mergeCell ref="FJV71:FKA71"/>
    <mergeCell ref="FHT71:FHY71"/>
    <mergeCell ref="FHZ71:FIE71"/>
    <mergeCell ref="FIF71:FIK71"/>
    <mergeCell ref="FIL71:FIQ71"/>
    <mergeCell ref="FIR71:FIW71"/>
    <mergeCell ref="FGP71:FGU71"/>
    <mergeCell ref="FGV71:FHA71"/>
    <mergeCell ref="FHB71:FHG71"/>
    <mergeCell ref="FHH71:FHM71"/>
    <mergeCell ref="FHN71:FHS71"/>
    <mergeCell ref="FFL71:FFQ71"/>
    <mergeCell ref="FFR71:FFW71"/>
    <mergeCell ref="FFX71:FGC71"/>
    <mergeCell ref="FGD71:FGI71"/>
    <mergeCell ref="FGJ71:FGO71"/>
    <mergeCell ref="FNN71:FNS71"/>
    <mergeCell ref="FNT71:FNY71"/>
    <mergeCell ref="FNZ71:FOE71"/>
    <mergeCell ref="FOF71:FOK71"/>
    <mergeCell ref="FOL71:FOQ71"/>
    <mergeCell ref="FMJ71:FMO71"/>
    <mergeCell ref="FMP71:FMU71"/>
    <mergeCell ref="FMV71:FNA71"/>
    <mergeCell ref="FNB71:FNG71"/>
    <mergeCell ref="FNH71:FNM71"/>
    <mergeCell ref="FLF71:FLK71"/>
    <mergeCell ref="FLL71:FLQ71"/>
    <mergeCell ref="FLR71:FLW71"/>
    <mergeCell ref="FLX71:FMC71"/>
    <mergeCell ref="FMD71:FMI71"/>
    <mergeCell ref="FKB71:FKG71"/>
    <mergeCell ref="FKH71:FKM71"/>
    <mergeCell ref="FKN71:FKS71"/>
    <mergeCell ref="FKT71:FKY71"/>
    <mergeCell ref="FKZ71:FLE71"/>
    <mergeCell ref="FSD71:FSI71"/>
    <mergeCell ref="FSJ71:FSO71"/>
    <mergeCell ref="FSP71:FSU71"/>
    <mergeCell ref="FSV71:FTA71"/>
    <mergeCell ref="FTB71:FTG71"/>
    <mergeCell ref="FQZ71:FRE71"/>
    <mergeCell ref="FRF71:FRK71"/>
    <mergeCell ref="FRL71:FRQ71"/>
    <mergeCell ref="FRR71:FRW71"/>
    <mergeCell ref="FRX71:FSC71"/>
    <mergeCell ref="FPV71:FQA71"/>
    <mergeCell ref="FQB71:FQG71"/>
    <mergeCell ref="FQH71:FQM71"/>
    <mergeCell ref="FQN71:FQS71"/>
    <mergeCell ref="FQT71:FQY71"/>
    <mergeCell ref="FOR71:FOW71"/>
    <mergeCell ref="FOX71:FPC71"/>
    <mergeCell ref="FPD71:FPI71"/>
    <mergeCell ref="FPJ71:FPO71"/>
    <mergeCell ref="FPP71:FPU71"/>
    <mergeCell ref="FWT71:FWY71"/>
    <mergeCell ref="FWZ71:FXE71"/>
    <mergeCell ref="FXF71:FXK71"/>
    <mergeCell ref="FXL71:FXQ71"/>
    <mergeCell ref="FXR71:FXW71"/>
    <mergeCell ref="FVP71:FVU71"/>
    <mergeCell ref="FVV71:FWA71"/>
    <mergeCell ref="FWB71:FWG71"/>
    <mergeCell ref="FWH71:FWM71"/>
    <mergeCell ref="FWN71:FWS71"/>
    <mergeCell ref="FUL71:FUQ71"/>
    <mergeCell ref="FUR71:FUW71"/>
    <mergeCell ref="FUX71:FVC71"/>
    <mergeCell ref="FVD71:FVI71"/>
    <mergeCell ref="FVJ71:FVO71"/>
    <mergeCell ref="FTH71:FTM71"/>
    <mergeCell ref="FTN71:FTS71"/>
    <mergeCell ref="FTT71:FTY71"/>
    <mergeCell ref="FTZ71:FUE71"/>
    <mergeCell ref="FUF71:FUK71"/>
    <mergeCell ref="GBJ71:GBO71"/>
    <mergeCell ref="GBP71:GBU71"/>
    <mergeCell ref="GBV71:GCA71"/>
    <mergeCell ref="GCB71:GCG71"/>
    <mergeCell ref="GCH71:GCM71"/>
    <mergeCell ref="GAF71:GAK71"/>
    <mergeCell ref="GAL71:GAQ71"/>
    <mergeCell ref="GAR71:GAW71"/>
    <mergeCell ref="GAX71:GBC71"/>
    <mergeCell ref="GBD71:GBI71"/>
    <mergeCell ref="FZB71:FZG71"/>
    <mergeCell ref="FZH71:FZM71"/>
    <mergeCell ref="FZN71:FZS71"/>
    <mergeCell ref="FZT71:FZY71"/>
    <mergeCell ref="FZZ71:GAE71"/>
    <mergeCell ref="FXX71:FYC71"/>
    <mergeCell ref="FYD71:FYI71"/>
    <mergeCell ref="FYJ71:FYO71"/>
    <mergeCell ref="FYP71:FYU71"/>
    <mergeCell ref="FYV71:FZA71"/>
    <mergeCell ref="GFZ71:GGE71"/>
    <mergeCell ref="GGF71:GGK71"/>
    <mergeCell ref="GGL71:GGQ71"/>
    <mergeCell ref="GGR71:GGW71"/>
    <mergeCell ref="GGX71:GHC71"/>
    <mergeCell ref="GEV71:GFA71"/>
    <mergeCell ref="GFB71:GFG71"/>
    <mergeCell ref="GFH71:GFM71"/>
    <mergeCell ref="GFN71:GFS71"/>
    <mergeCell ref="GFT71:GFY71"/>
    <mergeCell ref="GDR71:GDW71"/>
    <mergeCell ref="GDX71:GEC71"/>
    <mergeCell ref="GED71:GEI71"/>
    <mergeCell ref="GEJ71:GEO71"/>
    <mergeCell ref="GEP71:GEU71"/>
    <mergeCell ref="GCN71:GCS71"/>
    <mergeCell ref="GCT71:GCY71"/>
    <mergeCell ref="GCZ71:GDE71"/>
    <mergeCell ref="GDF71:GDK71"/>
    <mergeCell ref="GDL71:GDQ71"/>
    <mergeCell ref="GKP71:GKU71"/>
    <mergeCell ref="GKV71:GLA71"/>
    <mergeCell ref="GLB71:GLG71"/>
    <mergeCell ref="GLH71:GLM71"/>
    <mergeCell ref="GLN71:GLS71"/>
    <mergeCell ref="GJL71:GJQ71"/>
    <mergeCell ref="GJR71:GJW71"/>
    <mergeCell ref="GJX71:GKC71"/>
    <mergeCell ref="GKD71:GKI71"/>
    <mergeCell ref="GKJ71:GKO71"/>
    <mergeCell ref="GIH71:GIM71"/>
    <mergeCell ref="GIN71:GIS71"/>
    <mergeCell ref="GIT71:GIY71"/>
    <mergeCell ref="GIZ71:GJE71"/>
    <mergeCell ref="GJF71:GJK71"/>
    <mergeCell ref="GHD71:GHI71"/>
    <mergeCell ref="GHJ71:GHO71"/>
    <mergeCell ref="GHP71:GHU71"/>
    <mergeCell ref="GHV71:GIA71"/>
    <mergeCell ref="GIB71:GIG71"/>
    <mergeCell ref="GPF71:GPK71"/>
    <mergeCell ref="GPL71:GPQ71"/>
    <mergeCell ref="GPR71:GPW71"/>
    <mergeCell ref="GPX71:GQC71"/>
    <mergeCell ref="GQD71:GQI71"/>
    <mergeCell ref="GOB71:GOG71"/>
    <mergeCell ref="GOH71:GOM71"/>
    <mergeCell ref="GON71:GOS71"/>
    <mergeCell ref="GOT71:GOY71"/>
    <mergeCell ref="GOZ71:GPE71"/>
    <mergeCell ref="GMX71:GNC71"/>
    <mergeCell ref="GND71:GNI71"/>
    <mergeCell ref="GNJ71:GNO71"/>
    <mergeCell ref="GNP71:GNU71"/>
    <mergeCell ref="GNV71:GOA71"/>
    <mergeCell ref="GLT71:GLY71"/>
    <mergeCell ref="GLZ71:GME71"/>
    <mergeCell ref="GMF71:GMK71"/>
    <mergeCell ref="GML71:GMQ71"/>
    <mergeCell ref="GMR71:GMW71"/>
    <mergeCell ref="GTV71:GUA71"/>
    <mergeCell ref="GUB71:GUG71"/>
    <mergeCell ref="GUH71:GUM71"/>
    <mergeCell ref="GUN71:GUS71"/>
    <mergeCell ref="GUT71:GUY71"/>
    <mergeCell ref="GSR71:GSW71"/>
    <mergeCell ref="GSX71:GTC71"/>
    <mergeCell ref="GTD71:GTI71"/>
    <mergeCell ref="GTJ71:GTO71"/>
    <mergeCell ref="GTP71:GTU71"/>
    <mergeCell ref="GRN71:GRS71"/>
    <mergeCell ref="GRT71:GRY71"/>
    <mergeCell ref="GRZ71:GSE71"/>
    <mergeCell ref="GSF71:GSK71"/>
    <mergeCell ref="GSL71:GSQ71"/>
    <mergeCell ref="GQJ71:GQO71"/>
    <mergeCell ref="GQP71:GQU71"/>
    <mergeCell ref="GQV71:GRA71"/>
    <mergeCell ref="GRB71:GRG71"/>
    <mergeCell ref="GRH71:GRM71"/>
    <mergeCell ref="GYL71:GYQ71"/>
    <mergeCell ref="GYR71:GYW71"/>
    <mergeCell ref="GYX71:GZC71"/>
    <mergeCell ref="GZD71:GZI71"/>
    <mergeCell ref="GZJ71:GZO71"/>
    <mergeCell ref="GXH71:GXM71"/>
    <mergeCell ref="GXN71:GXS71"/>
    <mergeCell ref="GXT71:GXY71"/>
    <mergeCell ref="GXZ71:GYE71"/>
    <mergeCell ref="GYF71:GYK71"/>
    <mergeCell ref="GWD71:GWI71"/>
    <mergeCell ref="GWJ71:GWO71"/>
    <mergeCell ref="GWP71:GWU71"/>
    <mergeCell ref="GWV71:GXA71"/>
    <mergeCell ref="GXB71:GXG71"/>
    <mergeCell ref="GUZ71:GVE71"/>
    <mergeCell ref="GVF71:GVK71"/>
    <mergeCell ref="GVL71:GVQ71"/>
    <mergeCell ref="GVR71:GVW71"/>
    <mergeCell ref="GVX71:GWC71"/>
    <mergeCell ref="HDB71:HDG71"/>
    <mergeCell ref="HDH71:HDM71"/>
    <mergeCell ref="HDN71:HDS71"/>
    <mergeCell ref="HDT71:HDY71"/>
    <mergeCell ref="HDZ71:HEE71"/>
    <mergeCell ref="HBX71:HCC71"/>
    <mergeCell ref="HCD71:HCI71"/>
    <mergeCell ref="HCJ71:HCO71"/>
    <mergeCell ref="HCP71:HCU71"/>
    <mergeCell ref="HCV71:HDA71"/>
    <mergeCell ref="HAT71:HAY71"/>
    <mergeCell ref="HAZ71:HBE71"/>
    <mergeCell ref="HBF71:HBK71"/>
    <mergeCell ref="HBL71:HBQ71"/>
    <mergeCell ref="HBR71:HBW71"/>
    <mergeCell ref="GZP71:GZU71"/>
    <mergeCell ref="GZV71:HAA71"/>
    <mergeCell ref="HAB71:HAG71"/>
    <mergeCell ref="HAH71:HAM71"/>
    <mergeCell ref="HAN71:HAS71"/>
    <mergeCell ref="HHR71:HHW71"/>
    <mergeCell ref="HHX71:HIC71"/>
    <mergeCell ref="HID71:HII71"/>
    <mergeCell ref="HIJ71:HIO71"/>
    <mergeCell ref="HIP71:HIU71"/>
    <mergeCell ref="HGN71:HGS71"/>
    <mergeCell ref="HGT71:HGY71"/>
    <mergeCell ref="HGZ71:HHE71"/>
    <mergeCell ref="HHF71:HHK71"/>
    <mergeCell ref="HHL71:HHQ71"/>
    <mergeCell ref="HFJ71:HFO71"/>
    <mergeCell ref="HFP71:HFU71"/>
    <mergeCell ref="HFV71:HGA71"/>
    <mergeCell ref="HGB71:HGG71"/>
    <mergeCell ref="HGH71:HGM71"/>
    <mergeCell ref="HEF71:HEK71"/>
    <mergeCell ref="HEL71:HEQ71"/>
    <mergeCell ref="HER71:HEW71"/>
    <mergeCell ref="HEX71:HFC71"/>
    <mergeCell ref="HFD71:HFI71"/>
    <mergeCell ref="HMH71:HMM71"/>
    <mergeCell ref="HMN71:HMS71"/>
    <mergeCell ref="HMT71:HMY71"/>
    <mergeCell ref="HMZ71:HNE71"/>
    <mergeCell ref="HNF71:HNK71"/>
    <mergeCell ref="HLD71:HLI71"/>
    <mergeCell ref="HLJ71:HLO71"/>
    <mergeCell ref="HLP71:HLU71"/>
    <mergeCell ref="HLV71:HMA71"/>
    <mergeCell ref="HMB71:HMG71"/>
    <mergeCell ref="HJZ71:HKE71"/>
    <mergeCell ref="HKF71:HKK71"/>
    <mergeCell ref="HKL71:HKQ71"/>
    <mergeCell ref="HKR71:HKW71"/>
    <mergeCell ref="HKX71:HLC71"/>
    <mergeCell ref="HIV71:HJA71"/>
    <mergeCell ref="HJB71:HJG71"/>
    <mergeCell ref="HJH71:HJM71"/>
    <mergeCell ref="HJN71:HJS71"/>
    <mergeCell ref="HJT71:HJY71"/>
    <mergeCell ref="HQX71:HRC71"/>
    <mergeCell ref="HRD71:HRI71"/>
    <mergeCell ref="HRJ71:HRO71"/>
    <mergeCell ref="HRP71:HRU71"/>
    <mergeCell ref="HRV71:HSA71"/>
    <mergeCell ref="HPT71:HPY71"/>
    <mergeCell ref="HPZ71:HQE71"/>
    <mergeCell ref="HQF71:HQK71"/>
    <mergeCell ref="HQL71:HQQ71"/>
    <mergeCell ref="HQR71:HQW71"/>
    <mergeCell ref="HOP71:HOU71"/>
    <mergeCell ref="HOV71:HPA71"/>
    <mergeCell ref="HPB71:HPG71"/>
    <mergeCell ref="HPH71:HPM71"/>
    <mergeCell ref="HPN71:HPS71"/>
    <mergeCell ref="HNL71:HNQ71"/>
    <mergeCell ref="HNR71:HNW71"/>
    <mergeCell ref="HNX71:HOC71"/>
    <mergeCell ref="HOD71:HOI71"/>
    <mergeCell ref="HOJ71:HOO71"/>
    <mergeCell ref="HVN71:HVS71"/>
    <mergeCell ref="HVT71:HVY71"/>
    <mergeCell ref="HVZ71:HWE71"/>
    <mergeCell ref="HWF71:HWK71"/>
    <mergeCell ref="HWL71:HWQ71"/>
    <mergeCell ref="HUJ71:HUO71"/>
    <mergeCell ref="HUP71:HUU71"/>
    <mergeCell ref="HUV71:HVA71"/>
    <mergeCell ref="HVB71:HVG71"/>
    <mergeCell ref="HVH71:HVM71"/>
    <mergeCell ref="HTF71:HTK71"/>
    <mergeCell ref="HTL71:HTQ71"/>
    <mergeCell ref="HTR71:HTW71"/>
    <mergeCell ref="HTX71:HUC71"/>
    <mergeCell ref="HUD71:HUI71"/>
    <mergeCell ref="HSB71:HSG71"/>
    <mergeCell ref="HSH71:HSM71"/>
    <mergeCell ref="HSN71:HSS71"/>
    <mergeCell ref="HST71:HSY71"/>
    <mergeCell ref="HSZ71:HTE71"/>
    <mergeCell ref="IAD71:IAI71"/>
    <mergeCell ref="IAJ71:IAO71"/>
    <mergeCell ref="IAP71:IAU71"/>
    <mergeCell ref="IAV71:IBA71"/>
    <mergeCell ref="IBB71:IBG71"/>
    <mergeCell ref="HYZ71:HZE71"/>
    <mergeCell ref="HZF71:HZK71"/>
    <mergeCell ref="HZL71:HZQ71"/>
    <mergeCell ref="HZR71:HZW71"/>
    <mergeCell ref="HZX71:IAC71"/>
    <mergeCell ref="HXV71:HYA71"/>
    <mergeCell ref="HYB71:HYG71"/>
    <mergeCell ref="HYH71:HYM71"/>
    <mergeCell ref="HYN71:HYS71"/>
    <mergeCell ref="HYT71:HYY71"/>
    <mergeCell ref="HWR71:HWW71"/>
    <mergeCell ref="HWX71:HXC71"/>
    <mergeCell ref="HXD71:HXI71"/>
    <mergeCell ref="HXJ71:HXO71"/>
    <mergeCell ref="HXP71:HXU71"/>
    <mergeCell ref="IET71:IEY71"/>
    <mergeCell ref="IEZ71:IFE71"/>
    <mergeCell ref="IFF71:IFK71"/>
    <mergeCell ref="IFL71:IFQ71"/>
    <mergeCell ref="IFR71:IFW71"/>
    <mergeCell ref="IDP71:IDU71"/>
    <mergeCell ref="IDV71:IEA71"/>
    <mergeCell ref="IEB71:IEG71"/>
    <mergeCell ref="IEH71:IEM71"/>
    <mergeCell ref="IEN71:IES71"/>
    <mergeCell ref="ICL71:ICQ71"/>
    <mergeCell ref="ICR71:ICW71"/>
    <mergeCell ref="ICX71:IDC71"/>
    <mergeCell ref="IDD71:IDI71"/>
    <mergeCell ref="IDJ71:IDO71"/>
    <mergeCell ref="IBH71:IBM71"/>
    <mergeCell ref="IBN71:IBS71"/>
    <mergeCell ref="IBT71:IBY71"/>
    <mergeCell ref="IBZ71:ICE71"/>
    <mergeCell ref="ICF71:ICK71"/>
    <mergeCell ref="IJJ71:IJO71"/>
    <mergeCell ref="IJP71:IJU71"/>
    <mergeCell ref="IJV71:IKA71"/>
    <mergeCell ref="IKB71:IKG71"/>
    <mergeCell ref="IKH71:IKM71"/>
    <mergeCell ref="IIF71:IIK71"/>
    <mergeCell ref="IIL71:IIQ71"/>
    <mergeCell ref="IIR71:IIW71"/>
    <mergeCell ref="IIX71:IJC71"/>
    <mergeCell ref="IJD71:IJI71"/>
    <mergeCell ref="IHB71:IHG71"/>
    <mergeCell ref="IHH71:IHM71"/>
    <mergeCell ref="IHN71:IHS71"/>
    <mergeCell ref="IHT71:IHY71"/>
    <mergeCell ref="IHZ71:IIE71"/>
    <mergeCell ref="IFX71:IGC71"/>
    <mergeCell ref="IGD71:IGI71"/>
    <mergeCell ref="IGJ71:IGO71"/>
    <mergeCell ref="IGP71:IGU71"/>
    <mergeCell ref="IGV71:IHA71"/>
    <mergeCell ref="INZ71:IOE71"/>
    <mergeCell ref="IOF71:IOK71"/>
    <mergeCell ref="IOL71:IOQ71"/>
    <mergeCell ref="IOR71:IOW71"/>
    <mergeCell ref="IOX71:IPC71"/>
    <mergeCell ref="IMV71:INA71"/>
    <mergeCell ref="INB71:ING71"/>
    <mergeCell ref="INH71:INM71"/>
    <mergeCell ref="INN71:INS71"/>
    <mergeCell ref="INT71:INY71"/>
    <mergeCell ref="ILR71:ILW71"/>
    <mergeCell ref="ILX71:IMC71"/>
    <mergeCell ref="IMD71:IMI71"/>
    <mergeCell ref="IMJ71:IMO71"/>
    <mergeCell ref="IMP71:IMU71"/>
    <mergeCell ref="IKN71:IKS71"/>
    <mergeCell ref="IKT71:IKY71"/>
    <mergeCell ref="IKZ71:ILE71"/>
    <mergeCell ref="ILF71:ILK71"/>
    <mergeCell ref="ILL71:ILQ71"/>
    <mergeCell ref="ISP71:ISU71"/>
    <mergeCell ref="ISV71:ITA71"/>
    <mergeCell ref="ITB71:ITG71"/>
    <mergeCell ref="ITH71:ITM71"/>
    <mergeCell ref="ITN71:ITS71"/>
    <mergeCell ref="IRL71:IRQ71"/>
    <mergeCell ref="IRR71:IRW71"/>
    <mergeCell ref="IRX71:ISC71"/>
    <mergeCell ref="ISD71:ISI71"/>
    <mergeCell ref="ISJ71:ISO71"/>
    <mergeCell ref="IQH71:IQM71"/>
    <mergeCell ref="IQN71:IQS71"/>
    <mergeCell ref="IQT71:IQY71"/>
    <mergeCell ref="IQZ71:IRE71"/>
    <mergeCell ref="IRF71:IRK71"/>
    <mergeCell ref="IPD71:IPI71"/>
    <mergeCell ref="IPJ71:IPO71"/>
    <mergeCell ref="IPP71:IPU71"/>
    <mergeCell ref="IPV71:IQA71"/>
    <mergeCell ref="IQB71:IQG71"/>
    <mergeCell ref="IXF71:IXK71"/>
    <mergeCell ref="IXL71:IXQ71"/>
    <mergeCell ref="IXR71:IXW71"/>
    <mergeCell ref="IXX71:IYC71"/>
    <mergeCell ref="IYD71:IYI71"/>
    <mergeCell ref="IWB71:IWG71"/>
    <mergeCell ref="IWH71:IWM71"/>
    <mergeCell ref="IWN71:IWS71"/>
    <mergeCell ref="IWT71:IWY71"/>
    <mergeCell ref="IWZ71:IXE71"/>
    <mergeCell ref="IUX71:IVC71"/>
    <mergeCell ref="IVD71:IVI71"/>
    <mergeCell ref="IVJ71:IVO71"/>
    <mergeCell ref="IVP71:IVU71"/>
    <mergeCell ref="IVV71:IWA71"/>
    <mergeCell ref="ITT71:ITY71"/>
    <mergeCell ref="ITZ71:IUE71"/>
    <mergeCell ref="IUF71:IUK71"/>
    <mergeCell ref="IUL71:IUQ71"/>
    <mergeCell ref="IUR71:IUW71"/>
    <mergeCell ref="JBV71:JCA71"/>
    <mergeCell ref="JCB71:JCG71"/>
    <mergeCell ref="JCH71:JCM71"/>
    <mergeCell ref="JCN71:JCS71"/>
    <mergeCell ref="JCT71:JCY71"/>
    <mergeCell ref="JAR71:JAW71"/>
    <mergeCell ref="JAX71:JBC71"/>
    <mergeCell ref="JBD71:JBI71"/>
    <mergeCell ref="JBJ71:JBO71"/>
    <mergeCell ref="JBP71:JBU71"/>
    <mergeCell ref="IZN71:IZS71"/>
    <mergeCell ref="IZT71:IZY71"/>
    <mergeCell ref="IZZ71:JAE71"/>
    <mergeCell ref="JAF71:JAK71"/>
    <mergeCell ref="JAL71:JAQ71"/>
    <mergeCell ref="IYJ71:IYO71"/>
    <mergeCell ref="IYP71:IYU71"/>
    <mergeCell ref="IYV71:IZA71"/>
    <mergeCell ref="IZB71:IZG71"/>
    <mergeCell ref="IZH71:IZM71"/>
    <mergeCell ref="JGL71:JGQ71"/>
    <mergeCell ref="JGR71:JGW71"/>
    <mergeCell ref="JGX71:JHC71"/>
    <mergeCell ref="JHD71:JHI71"/>
    <mergeCell ref="JHJ71:JHO71"/>
    <mergeCell ref="JFH71:JFM71"/>
    <mergeCell ref="JFN71:JFS71"/>
    <mergeCell ref="JFT71:JFY71"/>
    <mergeCell ref="JFZ71:JGE71"/>
    <mergeCell ref="JGF71:JGK71"/>
    <mergeCell ref="JED71:JEI71"/>
    <mergeCell ref="JEJ71:JEO71"/>
    <mergeCell ref="JEP71:JEU71"/>
    <mergeCell ref="JEV71:JFA71"/>
    <mergeCell ref="JFB71:JFG71"/>
    <mergeCell ref="JCZ71:JDE71"/>
    <mergeCell ref="JDF71:JDK71"/>
    <mergeCell ref="JDL71:JDQ71"/>
    <mergeCell ref="JDR71:JDW71"/>
    <mergeCell ref="JDX71:JEC71"/>
    <mergeCell ref="JLB71:JLG71"/>
    <mergeCell ref="JLH71:JLM71"/>
    <mergeCell ref="JLN71:JLS71"/>
    <mergeCell ref="JLT71:JLY71"/>
    <mergeCell ref="JLZ71:JME71"/>
    <mergeCell ref="JJX71:JKC71"/>
    <mergeCell ref="JKD71:JKI71"/>
    <mergeCell ref="JKJ71:JKO71"/>
    <mergeCell ref="JKP71:JKU71"/>
    <mergeCell ref="JKV71:JLA71"/>
    <mergeCell ref="JIT71:JIY71"/>
    <mergeCell ref="JIZ71:JJE71"/>
    <mergeCell ref="JJF71:JJK71"/>
    <mergeCell ref="JJL71:JJQ71"/>
    <mergeCell ref="JJR71:JJW71"/>
    <mergeCell ref="JHP71:JHU71"/>
    <mergeCell ref="JHV71:JIA71"/>
    <mergeCell ref="JIB71:JIG71"/>
    <mergeCell ref="JIH71:JIM71"/>
    <mergeCell ref="JIN71:JIS71"/>
    <mergeCell ref="JPR71:JPW71"/>
    <mergeCell ref="JPX71:JQC71"/>
    <mergeCell ref="JQD71:JQI71"/>
    <mergeCell ref="JQJ71:JQO71"/>
    <mergeCell ref="JQP71:JQU71"/>
    <mergeCell ref="JON71:JOS71"/>
    <mergeCell ref="JOT71:JOY71"/>
    <mergeCell ref="JOZ71:JPE71"/>
    <mergeCell ref="JPF71:JPK71"/>
    <mergeCell ref="JPL71:JPQ71"/>
    <mergeCell ref="JNJ71:JNO71"/>
    <mergeCell ref="JNP71:JNU71"/>
    <mergeCell ref="JNV71:JOA71"/>
    <mergeCell ref="JOB71:JOG71"/>
    <mergeCell ref="JOH71:JOM71"/>
    <mergeCell ref="JMF71:JMK71"/>
    <mergeCell ref="JML71:JMQ71"/>
    <mergeCell ref="JMR71:JMW71"/>
    <mergeCell ref="JMX71:JNC71"/>
    <mergeCell ref="JND71:JNI71"/>
    <mergeCell ref="JUH71:JUM71"/>
    <mergeCell ref="JUN71:JUS71"/>
    <mergeCell ref="JUT71:JUY71"/>
    <mergeCell ref="JUZ71:JVE71"/>
    <mergeCell ref="JVF71:JVK71"/>
    <mergeCell ref="JTD71:JTI71"/>
    <mergeCell ref="JTJ71:JTO71"/>
    <mergeCell ref="JTP71:JTU71"/>
    <mergeCell ref="JTV71:JUA71"/>
    <mergeCell ref="JUB71:JUG71"/>
    <mergeCell ref="JRZ71:JSE71"/>
    <mergeCell ref="JSF71:JSK71"/>
    <mergeCell ref="JSL71:JSQ71"/>
    <mergeCell ref="JSR71:JSW71"/>
    <mergeCell ref="JSX71:JTC71"/>
    <mergeCell ref="JQV71:JRA71"/>
    <mergeCell ref="JRB71:JRG71"/>
    <mergeCell ref="JRH71:JRM71"/>
    <mergeCell ref="JRN71:JRS71"/>
    <mergeCell ref="JRT71:JRY71"/>
    <mergeCell ref="JYX71:JZC71"/>
    <mergeCell ref="JZD71:JZI71"/>
    <mergeCell ref="JZJ71:JZO71"/>
    <mergeCell ref="JZP71:JZU71"/>
    <mergeCell ref="JZV71:KAA71"/>
    <mergeCell ref="JXT71:JXY71"/>
    <mergeCell ref="JXZ71:JYE71"/>
    <mergeCell ref="JYF71:JYK71"/>
    <mergeCell ref="JYL71:JYQ71"/>
    <mergeCell ref="JYR71:JYW71"/>
    <mergeCell ref="JWP71:JWU71"/>
    <mergeCell ref="JWV71:JXA71"/>
    <mergeCell ref="JXB71:JXG71"/>
    <mergeCell ref="JXH71:JXM71"/>
    <mergeCell ref="JXN71:JXS71"/>
    <mergeCell ref="JVL71:JVQ71"/>
    <mergeCell ref="JVR71:JVW71"/>
    <mergeCell ref="JVX71:JWC71"/>
    <mergeCell ref="JWD71:JWI71"/>
    <mergeCell ref="JWJ71:JWO71"/>
    <mergeCell ref="KDN71:KDS71"/>
    <mergeCell ref="KDT71:KDY71"/>
    <mergeCell ref="KDZ71:KEE71"/>
    <mergeCell ref="KEF71:KEK71"/>
    <mergeCell ref="KEL71:KEQ71"/>
    <mergeCell ref="KCJ71:KCO71"/>
    <mergeCell ref="KCP71:KCU71"/>
    <mergeCell ref="KCV71:KDA71"/>
    <mergeCell ref="KDB71:KDG71"/>
    <mergeCell ref="KDH71:KDM71"/>
    <mergeCell ref="KBF71:KBK71"/>
    <mergeCell ref="KBL71:KBQ71"/>
    <mergeCell ref="KBR71:KBW71"/>
    <mergeCell ref="KBX71:KCC71"/>
    <mergeCell ref="KCD71:KCI71"/>
    <mergeCell ref="KAB71:KAG71"/>
    <mergeCell ref="KAH71:KAM71"/>
    <mergeCell ref="KAN71:KAS71"/>
    <mergeCell ref="KAT71:KAY71"/>
    <mergeCell ref="KAZ71:KBE71"/>
    <mergeCell ref="KID71:KII71"/>
    <mergeCell ref="KIJ71:KIO71"/>
    <mergeCell ref="KIP71:KIU71"/>
    <mergeCell ref="KIV71:KJA71"/>
    <mergeCell ref="KJB71:KJG71"/>
    <mergeCell ref="KGZ71:KHE71"/>
    <mergeCell ref="KHF71:KHK71"/>
    <mergeCell ref="KHL71:KHQ71"/>
    <mergeCell ref="KHR71:KHW71"/>
    <mergeCell ref="KHX71:KIC71"/>
    <mergeCell ref="KFV71:KGA71"/>
    <mergeCell ref="KGB71:KGG71"/>
    <mergeCell ref="KGH71:KGM71"/>
    <mergeCell ref="KGN71:KGS71"/>
    <mergeCell ref="KGT71:KGY71"/>
    <mergeCell ref="KER71:KEW71"/>
    <mergeCell ref="KEX71:KFC71"/>
    <mergeCell ref="KFD71:KFI71"/>
    <mergeCell ref="KFJ71:KFO71"/>
    <mergeCell ref="KFP71:KFU71"/>
    <mergeCell ref="KMT71:KMY71"/>
    <mergeCell ref="KMZ71:KNE71"/>
    <mergeCell ref="KNF71:KNK71"/>
    <mergeCell ref="KNL71:KNQ71"/>
    <mergeCell ref="KNR71:KNW71"/>
    <mergeCell ref="KLP71:KLU71"/>
    <mergeCell ref="KLV71:KMA71"/>
    <mergeCell ref="KMB71:KMG71"/>
    <mergeCell ref="KMH71:KMM71"/>
    <mergeCell ref="KMN71:KMS71"/>
    <mergeCell ref="KKL71:KKQ71"/>
    <mergeCell ref="KKR71:KKW71"/>
    <mergeCell ref="KKX71:KLC71"/>
    <mergeCell ref="KLD71:KLI71"/>
    <mergeCell ref="KLJ71:KLO71"/>
    <mergeCell ref="KJH71:KJM71"/>
    <mergeCell ref="KJN71:KJS71"/>
    <mergeCell ref="KJT71:KJY71"/>
    <mergeCell ref="KJZ71:KKE71"/>
    <mergeCell ref="KKF71:KKK71"/>
    <mergeCell ref="KRJ71:KRO71"/>
    <mergeCell ref="KRP71:KRU71"/>
    <mergeCell ref="KRV71:KSA71"/>
    <mergeCell ref="KSB71:KSG71"/>
    <mergeCell ref="KSH71:KSM71"/>
    <mergeCell ref="KQF71:KQK71"/>
    <mergeCell ref="KQL71:KQQ71"/>
    <mergeCell ref="KQR71:KQW71"/>
    <mergeCell ref="KQX71:KRC71"/>
    <mergeCell ref="KRD71:KRI71"/>
    <mergeCell ref="KPB71:KPG71"/>
    <mergeCell ref="KPH71:KPM71"/>
    <mergeCell ref="KPN71:KPS71"/>
    <mergeCell ref="KPT71:KPY71"/>
    <mergeCell ref="KPZ71:KQE71"/>
    <mergeCell ref="KNX71:KOC71"/>
    <mergeCell ref="KOD71:KOI71"/>
    <mergeCell ref="KOJ71:KOO71"/>
    <mergeCell ref="KOP71:KOU71"/>
    <mergeCell ref="KOV71:KPA71"/>
    <mergeCell ref="KVZ71:KWE71"/>
    <mergeCell ref="KWF71:KWK71"/>
    <mergeCell ref="KWL71:KWQ71"/>
    <mergeCell ref="KWR71:KWW71"/>
    <mergeCell ref="KWX71:KXC71"/>
    <mergeCell ref="KUV71:KVA71"/>
    <mergeCell ref="KVB71:KVG71"/>
    <mergeCell ref="KVH71:KVM71"/>
    <mergeCell ref="KVN71:KVS71"/>
    <mergeCell ref="KVT71:KVY71"/>
    <mergeCell ref="KTR71:KTW71"/>
    <mergeCell ref="KTX71:KUC71"/>
    <mergeCell ref="KUD71:KUI71"/>
    <mergeCell ref="KUJ71:KUO71"/>
    <mergeCell ref="KUP71:KUU71"/>
    <mergeCell ref="KSN71:KSS71"/>
    <mergeCell ref="KST71:KSY71"/>
    <mergeCell ref="KSZ71:KTE71"/>
    <mergeCell ref="KTF71:KTK71"/>
    <mergeCell ref="KTL71:KTQ71"/>
    <mergeCell ref="LAP71:LAU71"/>
    <mergeCell ref="LAV71:LBA71"/>
    <mergeCell ref="LBB71:LBG71"/>
    <mergeCell ref="LBH71:LBM71"/>
    <mergeCell ref="LBN71:LBS71"/>
    <mergeCell ref="KZL71:KZQ71"/>
    <mergeCell ref="KZR71:KZW71"/>
    <mergeCell ref="KZX71:LAC71"/>
    <mergeCell ref="LAD71:LAI71"/>
    <mergeCell ref="LAJ71:LAO71"/>
    <mergeCell ref="KYH71:KYM71"/>
    <mergeCell ref="KYN71:KYS71"/>
    <mergeCell ref="KYT71:KYY71"/>
    <mergeCell ref="KYZ71:KZE71"/>
    <mergeCell ref="KZF71:KZK71"/>
    <mergeCell ref="KXD71:KXI71"/>
    <mergeCell ref="KXJ71:KXO71"/>
    <mergeCell ref="KXP71:KXU71"/>
    <mergeCell ref="KXV71:KYA71"/>
    <mergeCell ref="KYB71:KYG71"/>
    <mergeCell ref="LFF71:LFK71"/>
    <mergeCell ref="LFL71:LFQ71"/>
    <mergeCell ref="LFR71:LFW71"/>
    <mergeCell ref="LFX71:LGC71"/>
    <mergeCell ref="LGD71:LGI71"/>
    <mergeCell ref="LEB71:LEG71"/>
    <mergeCell ref="LEH71:LEM71"/>
    <mergeCell ref="LEN71:LES71"/>
    <mergeCell ref="LET71:LEY71"/>
    <mergeCell ref="LEZ71:LFE71"/>
    <mergeCell ref="LCX71:LDC71"/>
    <mergeCell ref="LDD71:LDI71"/>
    <mergeCell ref="LDJ71:LDO71"/>
    <mergeCell ref="LDP71:LDU71"/>
    <mergeCell ref="LDV71:LEA71"/>
    <mergeCell ref="LBT71:LBY71"/>
    <mergeCell ref="LBZ71:LCE71"/>
    <mergeCell ref="LCF71:LCK71"/>
    <mergeCell ref="LCL71:LCQ71"/>
    <mergeCell ref="LCR71:LCW71"/>
    <mergeCell ref="LJV71:LKA71"/>
    <mergeCell ref="LKB71:LKG71"/>
    <mergeCell ref="LKH71:LKM71"/>
    <mergeCell ref="LKN71:LKS71"/>
    <mergeCell ref="LKT71:LKY71"/>
    <mergeCell ref="LIR71:LIW71"/>
    <mergeCell ref="LIX71:LJC71"/>
    <mergeCell ref="LJD71:LJI71"/>
    <mergeCell ref="LJJ71:LJO71"/>
    <mergeCell ref="LJP71:LJU71"/>
    <mergeCell ref="LHN71:LHS71"/>
    <mergeCell ref="LHT71:LHY71"/>
    <mergeCell ref="LHZ71:LIE71"/>
    <mergeCell ref="LIF71:LIK71"/>
    <mergeCell ref="LIL71:LIQ71"/>
    <mergeCell ref="LGJ71:LGO71"/>
    <mergeCell ref="LGP71:LGU71"/>
    <mergeCell ref="LGV71:LHA71"/>
    <mergeCell ref="LHB71:LHG71"/>
    <mergeCell ref="LHH71:LHM71"/>
    <mergeCell ref="LOL71:LOQ71"/>
    <mergeCell ref="LOR71:LOW71"/>
    <mergeCell ref="LOX71:LPC71"/>
    <mergeCell ref="LPD71:LPI71"/>
    <mergeCell ref="LPJ71:LPO71"/>
    <mergeCell ref="LNH71:LNM71"/>
    <mergeCell ref="LNN71:LNS71"/>
    <mergeCell ref="LNT71:LNY71"/>
    <mergeCell ref="LNZ71:LOE71"/>
    <mergeCell ref="LOF71:LOK71"/>
    <mergeCell ref="LMD71:LMI71"/>
    <mergeCell ref="LMJ71:LMO71"/>
    <mergeCell ref="LMP71:LMU71"/>
    <mergeCell ref="LMV71:LNA71"/>
    <mergeCell ref="LNB71:LNG71"/>
    <mergeCell ref="LKZ71:LLE71"/>
    <mergeCell ref="LLF71:LLK71"/>
    <mergeCell ref="LLL71:LLQ71"/>
    <mergeCell ref="LLR71:LLW71"/>
    <mergeCell ref="LLX71:LMC71"/>
    <mergeCell ref="LTB71:LTG71"/>
    <mergeCell ref="LTH71:LTM71"/>
    <mergeCell ref="LTN71:LTS71"/>
    <mergeCell ref="LTT71:LTY71"/>
    <mergeCell ref="LTZ71:LUE71"/>
    <mergeCell ref="LRX71:LSC71"/>
    <mergeCell ref="LSD71:LSI71"/>
    <mergeCell ref="LSJ71:LSO71"/>
    <mergeCell ref="LSP71:LSU71"/>
    <mergeCell ref="LSV71:LTA71"/>
    <mergeCell ref="LQT71:LQY71"/>
    <mergeCell ref="LQZ71:LRE71"/>
    <mergeCell ref="LRF71:LRK71"/>
    <mergeCell ref="LRL71:LRQ71"/>
    <mergeCell ref="LRR71:LRW71"/>
    <mergeCell ref="LPP71:LPU71"/>
    <mergeCell ref="LPV71:LQA71"/>
    <mergeCell ref="LQB71:LQG71"/>
    <mergeCell ref="LQH71:LQM71"/>
    <mergeCell ref="LQN71:LQS71"/>
    <mergeCell ref="LXR71:LXW71"/>
    <mergeCell ref="LXX71:LYC71"/>
    <mergeCell ref="LYD71:LYI71"/>
    <mergeCell ref="LYJ71:LYO71"/>
    <mergeCell ref="LYP71:LYU71"/>
    <mergeCell ref="LWN71:LWS71"/>
    <mergeCell ref="LWT71:LWY71"/>
    <mergeCell ref="LWZ71:LXE71"/>
    <mergeCell ref="LXF71:LXK71"/>
    <mergeCell ref="LXL71:LXQ71"/>
    <mergeCell ref="LVJ71:LVO71"/>
    <mergeCell ref="LVP71:LVU71"/>
    <mergeCell ref="LVV71:LWA71"/>
    <mergeCell ref="LWB71:LWG71"/>
    <mergeCell ref="LWH71:LWM71"/>
    <mergeCell ref="LUF71:LUK71"/>
    <mergeCell ref="LUL71:LUQ71"/>
    <mergeCell ref="LUR71:LUW71"/>
    <mergeCell ref="LUX71:LVC71"/>
    <mergeCell ref="LVD71:LVI71"/>
    <mergeCell ref="MCH71:MCM71"/>
    <mergeCell ref="MCN71:MCS71"/>
    <mergeCell ref="MCT71:MCY71"/>
    <mergeCell ref="MCZ71:MDE71"/>
    <mergeCell ref="MDF71:MDK71"/>
    <mergeCell ref="MBD71:MBI71"/>
    <mergeCell ref="MBJ71:MBO71"/>
    <mergeCell ref="MBP71:MBU71"/>
    <mergeCell ref="MBV71:MCA71"/>
    <mergeCell ref="MCB71:MCG71"/>
    <mergeCell ref="LZZ71:MAE71"/>
    <mergeCell ref="MAF71:MAK71"/>
    <mergeCell ref="MAL71:MAQ71"/>
    <mergeCell ref="MAR71:MAW71"/>
    <mergeCell ref="MAX71:MBC71"/>
    <mergeCell ref="LYV71:LZA71"/>
    <mergeCell ref="LZB71:LZG71"/>
    <mergeCell ref="LZH71:LZM71"/>
    <mergeCell ref="LZN71:LZS71"/>
    <mergeCell ref="LZT71:LZY71"/>
    <mergeCell ref="MGX71:MHC71"/>
    <mergeCell ref="MHD71:MHI71"/>
    <mergeCell ref="MHJ71:MHO71"/>
    <mergeCell ref="MHP71:MHU71"/>
    <mergeCell ref="MHV71:MIA71"/>
    <mergeCell ref="MFT71:MFY71"/>
    <mergeCell ref="MFZ71:MGE71"/>
    <mergeCell ref="MGF71:MGK71"/>
    <mergeCell ref="MGL71:MGQ71"/>
    <mergeCell ref="MGR71:MGW71"/>
    <mergeCell ref="MEP71:MEU71"/>
    <mergeCell ref="MEV71:MFA71"/>
    <mergeCell ref="MFB71:MFG71"/>
    <mergeCell ref="MFH71:MFM71"/>
    <mergeCell ref="MFN71:MFS71"/>
    <mergeCell ref="MDL71:MDQ71"/>
    <mergeCell ref="MDR71:MDW71"/>
    <mergeCell ref="MDX71:MEC71"/>
    <mergeCell ref="MED71:MEI71"/>
    <mergeCell ref="MEJ71:MEO71"/>
    <mergeCell ref="MLN71:MLS71"/>
    <mergeCell ref="MLT71:MLY71"/>
    <mergeCell ref="MLZ71:MME71"/>
    <mergeCell ref="MMF71:MMK71"/>
    <mergeCell ref="MML71:MMQ71"/>
    <mergeCell ref="MKJ71:MKO71"/>
    <mergeCell ref="MKP71:MKU71"/>
    <mergeCell ref="MKV71:MLA71"/>
    <mergeCell ref="MLB71:MLG71"/>
    <mergeCell ref="MLH71:MLM71"/>
    <mergeCell ref="MJF71:MJK71"/>
    <mergeCell ref="MJL71:MJQ71"/>
    <mergeCell ref="MJR71:MJW71"/>
    <mergeCell ref="MJX71:MKC71"/>
    <mergeCell ref="MKD71:MKI71"/>
    <mergeCell ref="MIB71:MIG71"/>
    <mergeCell ref="MIH71:MIM71"/>
    <mergeCell ref="MIN71:MIS71"/>
    <mergeCell ref="MIT71:MIY71"/>
    <mergeCell ref="MIZ71:MJE71"/>
    <mergeCell ref="MQD71:MQI71"/>
    <mergeCell ref="MQJ71:MQO71"/>
    <mergeCell ref="MQP71:MQU71"/>
    <mergeCell ref="MQV71:MRA71"/>
    <mergeCell ref="MRB71:MRG71"/>
    <mergeCell ref="MOZ71:MPE71"/>
    <mergeCell ref="MPF71:MPK71"/>
    <mergeCell ref="MPL71:MPQ71"/>
    <mergeCell ref="MPR71:MPW71"/>
    <mergeCell ref="MPX71:MQC71"/>
    <mergeCell ref="MNV71:MOA71"/>
    <mergeCell ref="MOB71:MOG71"/>
    <mergeCell ref="MOH71:MOM71"/>
    <mergeCell ref="MON71:MOS71"/>
    <mergeCell ref="MOT71:MOY71"/>
    <mergeCell ref="MMR71:MMW71"/>
    <mergeCell ref="MMX71:MNC71"/>
    <mergeCell ref="MND71:MNI71"/>
    <mergeCell ref="MNJ71:MNO71"/>
    <mergeCell ref="MNP71:MNU71"/>
    <mergeCell ref="MUT71:MUY71"/>
    <mergeCell ref="MUZ71:MVE71"/>
    <mergeCell ref="MVF71:MVK71"/>
    <mergeCell ref="MVL71:MVQ71"/>
    <mergeCell ref="MVR71:MVW71"/>
    <mergeCell ref="MTP71:MTU71"/>
    <mergeCell ref="MTV71:MUA71"/>
    <mergeCell ref="MUB71:MUG71"/>
    <mergeCell ref="MUH71:MUM71"/>
    <mergeCell ref="MUN71:MUS71"/>
    <mergeCell ref="MSL71:MSQ71"/>
    <mergeCell ref="MSR71:MSW71"/>
    <mergeCell ref="MSX71:MTC71"/>
    <mergeCell ref="MTD71:MTI71"/>
    <mergeCell ref="MTJ71:MTO71"/>
    <mergeCell ref="MRH71:MRM71"/>
    <mergeCell ref="MRN71:MRS71"/>
    <mergeCell ref="MRT71:MRY71"/>
    <mergeCell ref="MRZ71:MSE71"/>
    <mergeCell ref="MSF71:MSK71"/>
    <mergeCell ref="MZJ71:MZO71"/>
    <mergeCell ref="MZP71:MZU71"/>
    <mergeCell ref="MZV71:NAA71"/>
    <mergeCell ref="NAB71:NAG71"/>
    <mergeCell ref="NAH71:NAM71"/>
    <mergeCell ref="MYF71:MYK71"/>
    <mergeCell ref="MYL71:MYQ71"/>
    <mergeCell ref="MYR71:MYW71"/>
    <mergeCell ref="MYX71:MZC71"/>
    <mergeCell ref="MZD71:MZI71"/>
    <mergeCell ref="MXB71:MXG71"/>
    <mergeCell ref="MXH71:MXM71"/>
    <mergeCell ref="MXN71:MXS71"/>
    <mergeCell ref="MXT71:MXY71"/>
    <mergeCell ref="MXZ71:MYE71"/>
    <mergeCell ref="MVX71:MWC71"/>
    <mergeCell ref="MWD71:MWI71"/>
    <mergeCell ref="MWJ71:MWO71"/>
    <mergeCell ref="MWP71:MWU71"/>
    <mergeCell ref="MWV71:MXA71"/>
    <mergeCell ref="NDZ71:NEE71"/>
    <mergeCell ref="NEF71:NEK71"/>
    <mergeCell ref="NEL71:NEQ71"/>
    <mergeCell ref="NER71:NEW71"/>
    <mergeCell ref="NEX71:NFC71"/>
    <mergeCell ref="NCV71:NDA71"/>
    <mergeCell ref="NDB71:NDG71"/>
    <mergeCell ref="NDH71:NDM71"/>
    <mergeCell ref="NDN71:NDS71"/>
    <mergeCell ref="NDT71:NDY71"/>
    <mergeCell ref="NBR71:NBW71"/>
    <mergeCell ref="NBX71:NCC71"/>
    <mergeCell ref="NCD71:NCI71"/>
    <mergeCell ref="NCJ71:NCO71"/>
    <mergeCell ref="NCP71:NCU71"/>
    <mergeCell ref="NAN71:NAS71"/>
    <mergeCell ref="NAT71:NAY71"/>
    <mergeCell ref="NAZ71:NBE71"/>
    <mergeCell ref="NBF71:NBK71"/>
    <mergeCell ref="NBL71:NBQ71"/>
    <mergeCell ref="NIP71:NIU71"/>
    <mergeCell ref="NIV71:NJA71"/>
    <mergeCell ref="NJB71:NJG71"/>
    <mergeCell ref="NJH71:NJM71"/>
    <mergeCell ref="NJN71:NJS71"/>
    <mergeCell ref="NHL71:NHQ71"/>
    <mergeCell ref="NHR71:NHW71"/>
    <mergeCell ref="NHX71:NIC71"/>
    <mergeCell ref="NID71:NII71"/>
    <mergeCell ref="NIJ71:NIO71"/>
    <mergeCell ref="NGH71:NGM71"/>
    <mergeCell ref="NGN71:NGS71"/>
    <mergeCell ref="NGT71:NGY71"/>
    <mergeCell ref="NGZ71:NHE71"/>
    <mergeCell ref="NHF71:NHK71"/>
    <mergeCell ref="NFD71:NFI71"/>
    <mergeCell ref="NFJ71:NFO71"/>
    <mergeCell ref="NFP71:NFU71"/>
    <mergeCell ref="NFV71:NGA71"/>
    <mergeCell ref="NGB71:NGG71"/>
    <mergeCell ref="NNF71:NNK71"/>
    <mergeCell ref="NNL71:NNQ71"/>
    <mergeCell ref="NNR71:NNW71"/>
    <mergeCell ref="NNX71:NOC71"/>
    <mergeCell ref="NOD71:NOI71"/>
    <mergeCell ref="NMB71:NMG71"/>
    <mergeCell ref="NMH71:NMM71"/>
    <mergeCell ref="NMN71:NMS71"/>
    <mergeCell ref="NMT71:NMY71"/>
    <mergeCell ref="NMZ71:NNE71"/>
    <mergeCell ref="NKX71:NLC71"/>
    <mergeCell ref="NLD71:NLI71"/>
    <mergeCell ref="NLJ71:NLO71"/>
    <mergeCell ref="NLP71:NLU71"/>
    <mergeCell ref="NLV71:NMA71"/>
    <mergeCell ref="NJT71:NJY71"/>
    <mergeCell ref="NJZ71:NKE71"/>
    <mergeCell ref="NKF71:NKK71"/>
    <mergeCell ref="NKL71:NKQ71"/>
    <mergeCell ref="NKR71:NKW71"/>
    <mergeCell ref="NRV71:NSA71"/>
    <mergeCell ref="NSB71:NSG71"/>
    <mergeCell ref="NSH71:NSM71"/>
    <mergeCell ref="NSN71:NSS71"/>
    <mergeCell ref="NST71:NSY71"/>
    <mergeCell ref="NQR71:NQW71"/>
    <mergeCell ref="NQX71:NRC71"/>
    <mergeCell ref="NRD71:NRI71"/>
    <mergeCell ref="NRJ71:NRO71"/>
    <mergeCell ref="NRP71:NRU71"/>
    <mergeCell ref="NPN71:NPS71"/>
    <mergeCell ref="NPT71:NPY71"/>
    <mergeCell ref="NPZ71:NQE71"/>
    <mergeCell ref="NQF71:NQK71"/>
    <mergeCell ref="NQL71:NQQ71"/>
    <mergeCell ref="NOJ71:NOO71"/>
    <mergeCell ref="NOP71:NOU71"/>
    <mergeCell ref="NOV71:NPA71"/>
    <mergeCell ref="NPB71:NPG71"/>
    <mergeCell ref="NPH71:NPM71"/>
    <mergeCell ref="NWL71:NWQ71"/>
    <mergeCell ref="NWR71:NWW71"/>
    <mergeCell ref="NWX71:NXC71"/>
    <mergeCell ref="NXD71:NXI71"/>
    <mergeCell ref="NXJ71:NXO71"/>
    <mergeCell ref="NVH71:NVM71"/>
    <mergeCell ref="NVN71:NVS71"/>
    <mergeCell ref="NVT71:NVY71"/>
    <mergeCell ref="NVZ71:NWE71"/>
    <mergeCell ref="NWF71:NWK71"/>
    <mergeCell ref="NUD71:NUI71"/>
    <mergeCell ref="NUJ71:NUO71"/>
    <mergeCell ref="NUP71:NUU71"/>
    <mergeCell ref="NUV71:NVA71"/>
    <mergeCell ref="NVB71:NVG71"/>
    <mergeCell ref="NSZ71:NTE71"/>
    <mergeCell ref="NTF71:NTK71"/>
    <mergeCell ref="NTL71:NTQ71"/>
    <mergeCell ref="NTR71:NTW71"/>
    <mergeCell ref="NTX71:NUC71"/>
    <mergeCell ref="OBB71:OBG71"/>
    <mergeCell ref="OBH71:OBM71"/>
    <mergeCell ref="OBN71:OBS71"/>
    <mergeCell ref="OBT71:OBY71"/>
    <mergeCell ref="OBZ71:OCE71"/>
    <mergeCell ref="NZX71:OAC71"/>
    <mergeCell ref="OAD71:OAI71"/>
    <mergeCell ref="OAJ71:OAO71"/>
    <mergeCell ref="OAP71:OAU71"/>
    <mergeCell ref="OAV71:OBA71"/>
    <mergeCell ref="NYT71:NYY71"/>
    <mergeCell ref="NYZ71:NZE71"/>
    <mergeCell ref="NZF71:NZK71"/>
    <mergeCell ref="NZL71:NZQ71"/>
    <mergeCell ref="NZR71:NZW71"/>
    <mergeCell ref="NXP71:NXU71"/>
    <mergeCell ref="NXV71:NYA71"/>
    <mergeCell ref="NYB71:NYG71"/>
    <mergeCell ref="NYH71:NYM71"/>
    <mergeCell ref="NYN71:NYS71"/>
    <mergeCell ref="OFR71:OFW71"/>
    <mergeCell ref="OFX71:OGC71"/>
    <mergeCell ref="OGD71:OGI71"/>
    <mergeCell ref="OGJ71:OGO71"/>
    <mergeCell ref="OGP71:OGU71"/>
    <mergeCell ref="OEN71:OES71"/>
    <mergeCell ref="OET71:OEY71"/>
    <mergeCell ref="OEZ71:OFE71"/>
    <mergeCell ref="OFF71:OFK71"/>
    <mergeCell ref="OFL71:OFQ71"/>
    <mergeCell ref="ODJ71:ODO71"/>
    <mergeCell ref="ODP71:ODU71"/>
    <mergeCell ref="ODV71:OEA71"/>
    <mergeCell ref="OEB71:OEG71"/>
    <mergeCell ref="OEH71:OEM71"/>
    <mergeCell ref="OCF71:OCK71"/>
    <mergeCell ref="OCL71:OCQ71"/>
    <mergeCell ref="OCR71:OCW71"/>
    <mergeCell ref="OCX71:ODC71"/>
    <mergeCell ref="ODD71:ODI71"/>
    <mergeCell ref="OKH71:OKM71"/>
    <mergeCell ref="OKN71:OKS71"/>
    <mergeCell ref="OKT71:OKY71"/>
    <mergeCell ref="OKZ71:OLE71"/>
    <mergeCell ref="OLF71:OLK71"/>
    <mergeCell ref="OJD71:OJI71"/>
    <mergeCell ref="OJJ71:OJO71"/>
    <mergeCell ref="OJP71:OJU71"/>
    <mergeCell ref="OJV71:OKA71"/>
    <mergeCell ref="OKB71:OKG71"/>
    <mergeCell ref="OHZ71:OIE71"/>
    <mergeCell ref="OIF71:OIK71"/>
    <mergeCell ref="OIL71:OIQ71"/>
    <mergeCell ref="OIR71:OIW71"/>
    <mergeCell ref="OIX71:OJC71"/>
    <mergeCell ref="OGV71:OHA71"/>
    <mergeCell ref="OHB71:OHG71"/>
    <mergeCell ref="OHH71:OHM71"/>
    <mergeCell ref="OHN71:OHS71"/>
    <mergeCell ref="OHT71:OHY71"/>
    <mergeCell ref="OOX71:OPC71"/>
    <mergeCell ref="OPD71:OPI71"/>
    <mergeCell ref="OPJ71:OPO71"/>
    <mergeCell ref="OPP71:OPU71"/>
    <mergeCell ref="OPV71:OQA71"/>
    <mergeCell ref="ONT71:ONY71"/>
    <mergeCell ref="ONZ71:OOE71"/>
    <mergeCell ref="OOF71:OOK71"/>
    <mergeCell ref="OOL71:OOQ71"/>
    <mergeCell ref="OOR71:OOW71"/>
    <mergeCell ref="OMP71:OMU71"/>
    <mergeCell ref="OMV71:ONA71"/>
    <mergeCell ref="ONB71:ONG71"/>
    <mergeCell ref="ONH71:ONM71"/>
    <mergeCell ref="ONN71:ONS71"/>
    <mergeCell ref="OLL71:OLQ71"/>
    <mergeCell ref="OLR71:OLW71"/>
    <mergeCell ref="OLX71:OMC71"/>
    <mergeCell ref="OMD71:OMI71"/>
    <mergeCell ref="OMJ71:OMO71"/>
    <mergeCell ref="OTN71:OTS71"/>
    <mergeCell ref="OTT71:OTY71"/>
    <mergeCell ref="OTZ71:OUE71"/>
    <mergeCell ref="OUF71:OUK71"/>
    <mergeCell ref="OUL71:OUQ71"/>
    <mergeCell ref="OSJ71:OSO71"/>
    <mergeCell ref="OSP71:OSU71"/>
    <mergeCell ref="OSV71:OTA71"/>
    <mergeCell ref="OTB71:OTG71"/>
    <mergeCell ref="OTH71:OTM71"/>
    <mergeCell ref="ORF71:ORK71"/>
    <mergeCell ref="ORL71:ORQ71"/>
    <mergeCell ref="ORR71:ORW71"/>
    <mergeCell ref="ORX71:OSC71"/>
    <mergeCell ref="OSD71:OSI71"/>
    <mergeCell ref="OQB71:OQG71"/>
    <mergeCell ref="OQH71:OQM71"/>
    <mergeCell ref="OQN71:OQS71"/>
    <mergeCell ref="OQT71:OQY71"/>
    <mergeCell ref="OQZ71:ORE71"/>
    <mergeCell ref="OYD71:OYI71"/>
    <mergeCell ref="OYJ71:OYO71"/>
    <mergeCell ref="OYP71:OYU71"/>
    <mergeCell ref="OYV71:OZA71"/>
    <mergeCell ref="OZB71:OZG71"/>
    <mergeCell ref="OWZ71:OXE71"/>
    <mergeCell ref="OXF71:OXK71"/>
    <mergeCell ref="OXL71:OXQ71"/>
    <mergeCell ref="OXR71:OXW71"/>
    <mergeCell ref="OXX71:OYC71"/>
    <mergeCell ref="OVV71:OWA71"/>
    <mergeCell ref="OWB71:OWG71"/>
    <mergeCell ref="OWH71:OWM71"/>
    <mergeCell ref="OWN71:OWS71"/>
    <mergeCell ref="OWT71:OWY71"/>
    <mergeCell ref="OUR71:OUW71"/>
    <mergeCell ref="OUX71:OVC71"/>
    <mergeCell ref="OVD71:OVI71"/>
    <mergeCell ref="OVJ71:OVO71"/>
    <mergeCell ref="OVP71:OVU71"/>
    <mergeCell ref="PCT71:PCY71"/>
    <mergeCell ref="PCZ71:PDE71"/>
    <mergeCell ref="PDF71:PDK71"/>
    <mergeCell ref="PDL71:PDQ71"/>
    <mergeCell ref="PDR71:PDW71"/>
    <mergeCell ref="PBP71:PBU71"/>
    <mergeCell ref="PBV71:PCA71"/>
    <mergeCell ref="PCB71:PCG71"/>
    <mergeCell ref="PCH71:PCM71"/>
    <mergeCell ref="PCN71:PCS71"/>
    <mergeCell ref="PAL71:PAQ71"/>
    <mergeCell ref="PAR71:PAW71"/>
    <mergeCell ref="PAX71:PBC71"/>
    <mergeCell ref="PBD71:PBI71"/>
    <mergeCell ref="PBJ71:PBO71"/>
    <mergeCell ref="OZH71:OZM71"/>
    <mergeCell ref="OZN71:OZS71"/>
    <mergeCell ref="OZT71:OZY71"/>
    <mergeCell ref="OZZ71:PAE71"/>
    <mergeCell ref="PAF71:PAK71"/>
    <mergeCell ref="PHJ71:PHO71"/>
    <mergeCell ref="PHP71:PHU71"/>
    <mergeCell ref="PHV71:PIA71"/>
    <mergeCell ref="PIB71:PIG71"/>
    <mergeCell ref="PIH71:PIM71"/>
    <mergeCell ref="PGF71:PGK71"/>
    <mergeCell ref="PGL71:PGQ71"/>
    <mergeCell ref="PGR71:PGW71"/>
    <mergeCell ref="PGX71:PHC71"/>
    <mergeCell ref="PHD71:PHI71"/>
    <mergeCell ref="PFB71:PFG71"/>
    <mergeCell ref="PFH71:PFM71"/>
    <mergeCell ref="PFN71:PFS71"/>
    <mergeCell ref="PFT71:PFY71"/>
    <mergeCell ref="PFZ71:PGE71"/>
    <mergeCell ref="PDX71:PEC71"/>
    <mergeCell ref="PED71:PEI71"/>
    <mergeCell ref="PEJ71:PEO71"/>
    <mergeCell ref="PEP71:PEU71"/>
    <mergeCell ref="PEV71:PFA71"/>
    <mergeCell ref="PLZ71:PME71"/>
    <mergeCell ref="PMF71:PMK71"/>
    <mergeCell ref="PML71:PMQ71"/>
    <mergeCell ref="PMR71:PMW71"/>
    <mergeCell ref="PMX71:PNC71"/>
    <mergeCell ref="PKV71:PLA71"/>
    <mergeCell ref="PLB71:PLG71"/>
    <mergeCell ref="PLH71:PLM71"/>
    <mergeCell ref="PLN71:PLS71"/>
    <mergeCell ref="PLT71:PLY71"/>
    <mergeCell ref="PJR71:PJW71"/>
    <mergeCell ref="PJX71:PKC71"/>
    <mergeCell ref="PKD71:PKI71"/>
    <mergeCell ref="PKJ71:PKO71"/>
    <mergeCell ref="PKP71:PKU71"/>
    <mergeCell ref="PIN71:PIS71"/>
    <mergeCell ref="PIT71:PIY71"/>
    <mergeCell ref="PIZ71:PJE71"/>
    <mergeCell ref="PJF71:PJK71"/>
    <mergeCell ref="PJL71:PJQ71"/>
    <mergeCell ref="PQP71:PQU71"/>
    <mergeCell ref="PQV71:PRA71"/>
    <mergeCell ref="PRB71:PRG71"/>
    <mergeCell ref="PRH71:PRM71"/>
    <mergeCell ref="PRN71:PRS71"/>
    <mergeCell ref="PPL71:PPQ71"/>
    <mergeCell ref="PPR71:PPW71"/>
    <mergeCell ref="PPX71:PQC71"/>
    <mergeCell ref="PQD71:PQI71"/>
    <mergeCell ref="PQJ71:PQO71"/>
    <mergeCell ref="POH71:POM71"/>
    <mergeCell ref="PON71:POS71"/>
    <mergeCell ref="POT71:POY71"/>
    <mergeCell ref="POZ71:PPE71"/>
    <mergeCell ref="PPF71:PPK71"/>
    <mergeCell ref="PND71:PNI71"/>
    <mergeCell ref="PNJ71:PNO71"/>
    <mergeCell ref="PNP71:PNU71"/>
    <mergeCell ref="PNV71:POA71"/>
    <mergeCell ref="POB71:POG71"/>
    <mergeCell ref="PVF71:PVK71"/>
    <mergeCell ref="PVL71:PVQ71"/>
    <mergeCell ref="PVR71:PVW71"/>
    <mergeCell ref="PVX71:PWC71"/>
    <mergeCell ref="PWD71:PWI71"/>
    <mergeCell ref="PUB71:PUG71"/>
    <mergeCell ref="PUH71:PUM71"/>
    <mergeCell ref="PUN71:PUS71"/>
    <mergeCell ref="PUT71:PUY71"/>
    <mergeCell ref="PUZ71:PVE71"/>
    <mergeCell ref="PSX71:PTC71"/>
    <mergeCell ref="PTD71:PTI71"/>
    <mergeCell ref="PTJ71:PTO71"/>
    <mergeCell ref="PTP71:PTU71"/>
    <mergeCell ref="PTV71:PUA71"/>
    <mergeCell ref="PRT71:PRY71"/>
    <mergeCell ref="PRZ71:PSE71"/>
    <mergeCell ref="PSF71:PSK71"/>
    <mergeCell ref="PSL71:PSQ71"/>
    <mergeCell ref="PSR71:PSW71"/>
    <mergeCell ref="PZV71:QAA71"/>
    <mergeCell ref="QAB71:QAG71"/>
    <mergeCell ref="QAH71:QAM71"/>
    <mergeCell ref="QAN71:QAS71"/>
    <mergeCell ref="QAT71:QAY71"/>
    <mergeCell ref="PYR71:PYW71"/>
    <mergeCell ref="PYX71:PZC71"/>
    <mergeCell ref="PZD71:PZI71"/>
    <mergeCell ref="PZJ71:PZO71"/>
    <mergeCell ref="PZP71:PZU71"/>
    <mergeCell ref="PXN71:PXS71"/>
    <mergeCell ref="PXT71:PXY71"/>
    <mergeCell ref="PXZ71:PYE71"/>
    <mergeCell ref="PYF71:PYK71"/>
    <mergeCell ref="PYL71:PYQ71"/>
    <mergeCell ref="PWJ71:PWO71"/>
    <mergeCell ref="PWP71:PWU71"/>
    <mergeCell ref="PWV71:PXA71"/>
    <mergeCell ref="PXB71:PXG71"/>
    <mergeCell ref="PXH71:PXM71"/>
    <mergeCell ref="QEL71:QEQ71"/>
    <mergeCell ref="QER71:QEW71"/>
    <mergeCell ref="QEX71:QFC71"/>
    <mergeCell ref="QFD71:QFI71"/>
    <mergeCell ref="QFJ71:QFO71"/>
    <mergeCell ref="QDH71:QDM71"/>
    <mergeCell ref="QDN71:QDS71"/>
    <mergeCell ref="QDT71:QDY71"/>
    <mergeCell ref="QDZ71:QEE71"/>
    <mergeCell ref="QEF71:QEK71"/>
    <mergeCell ref="QCD71:QCI71"/>
    <mergeCell ref="QCJ71:QCO71"/>
    <mergeCell ref="QCP71:QCU71"/>
    <mergeCell ref="QCV71:QDA71"/>
    <mergeCell ref="QDB71:QDG71"/>
    <mergeCell ref="QAZ71:QBE71"/>
    <mergeCell ref="QBF71:QBK71"/>
    <mergeCell ref="QBL71:QBQ71"/>
    <mergeCell ref="QBR71:QBW71"/>
    <mergeCell ref="QBX71:QCC71"/>
    <mergeCell ref="QJB71:QJG71"/>
    <mergeCell ref="QJH71:QJM71"/>
    <mergeCell ref="QJN71:QJS71"/>
    <mergeCell ref="QJT71:QJY71"/>
    <mergeCell ref="QJZ71:QKE71"/>
    <mergeCell ref="QHX71:QIC71"/>
    <mergeCell ref="QID71:QII71"/>
    <mergeCell ref="QIJ71:QIO71"/>
    <mergeCell ref="QIP71:QIU71"/>
    <mergeCell ref="QIV71:QJA71"/>
    <mergeCell ref="QGT71:QGY71"/>
    <mergeCell ref="QGZ71:QHE71"/>
    <mergeCell ref="QHF71:QHK71"/>
    <mergeCell ref="QHL71:QHQ71"/>
    <mergeCell ref="QHR71:QHW71"/>
    <mergeCell ref="QFP71:QFU71"/>
    <mergeCell ref="QFV71:QGA71"/>
    <mergeCell ref="QGB71:QGG71"/>
    <mergeCell ref="QGH71:QGM71"/>
    <mergeCell ref="QGN71:QGS71"/>
    <mergeCell ref="QNR71:QNW71"/>
    <mergeCell ref="QNX71:QOC71"/>
    <mergeCell ref="QOD71:QOI71"/>
    <mergeCell ref="QOJ71:QOO71"/>
    <mergeCell ref="QOP71:QOU71"/>
    <mergeCell ref="QMN71:QMS71"/>
    <mergeCell ref="QMT71:QMY71"/>
    <mergeCell ref="QMZ71:QNE71"/>
    <mergeCell ref="QNF71:QNK71"/>
    <mergeCell ref="QNL71:QNQ71"/>
    <mergeCell ref="QLJ71:QLO71"/>
    <mergeCell ref="QLP71:QLU71"/>
    <mergeCell ref="QLV71:QMA71"/>
    <mergeCell ref="QMB71:QMG71"/>
    <mergeCell ref="QMH71:QMM71"/>
    <mergeCell ref="QKF71:QKK71"/>
    <mergeCell ref="QKL71:QKQ71"/>
    <mergeCell ref="QKR71:QKW71"/>
    <mergeCell ref="QKX71:QLC71"/>
    <mergeCell ref="QLD71:QLI71"/>
    <mergeCell ref="QSH71:QSM71"/>
    <mergeCell ref="QSN71:QSS71"/>
    <mergeCell ref="QST71:QSY71"/>
    <mergeCell ref="QSZ71:QTE71"/>
    <mergeCell ref="QTF71:QTK71"/>
    <mergeCell ref="QRD71:QRI71"/>
    <mergeCell ref="QRJ71:QRO71"/>
    <mergeCell ref="QRP71:QRU71"/>
    <mergeCell ref="QRV71:QSA71"/>
    <mergeCell ref="QSB71:QSG71"/>
    <mergeCell ref="QPZ71:QQE71"/>
    <mergeCell ref="QQF71:QQK71"/>
    <mergeCell ref="QQL71:QQQ71"/>
    <mergeCell ref="QQR71:QQW71"/>
    <mergeCell ref="QQX71:QRC71"/>
    <mergeCell ref="QOV71:QPA71"/>
    <mergeCell ref="QPB71:QPG71"/>
    <mergeCell ref="QPH71:QPM71"/>
    <mergeCell ref="QPN71:QPS71"/>
    <mergeCell ref="QPT71:QPY71"/>
    <mergeCell ref="QWX71:QXC71"/>
    <mergeCell ref="QXD71:QXI71"/>
    <mergeCell ref="QXJ71:QXO71"/>
    <mergeCell ref="QXP71:QXU71"/>
    <mergeCell ref="QXV71:QYA71"/>
    <mergeCell ref="QVT71:QVY71"/>
    <mergeCell ref="QVZ71:QWE71"/>
    <mergeCell ref="QWF71:QWK71"/>
    <mergeCell ref="QWL71:QWQ71"/>
    <mergeCell ref="QWR71:QWW71"/>
    <mergeCell ref="QUP71:QUU71"/>
    <mergeCell ref="QUV71:QVA71"/>
    <mergeCell ref="QVB71:QVG71"/>
    <mergeCell ref="QVH71:QVM71"/>
    <mergeCell ref="QVN71:QVS71"/>
    <mergeCell ref="QTL71:QTQ71"/>
    <mergeCell ref="QTR71:QTW71"/>
    <mergeCell ref="QTX71:QUC71"/>
    <mergeCell ref="QUD71:QUI71"/>
    <mergeCell ref="QUJ71:QUO71"/>
    <mergeCell ref="RBN71:RBS71"/>
    <mergeCell ref="RBT71:RBY71"/>
    <mergeCell ref="RBZ71:RCE71"/>
    <mergeCell ref="RCF71:RCK71"/>
    <mergeCell ref="RCL71:RCQ71"/>
    <mergeCell ref="RAJ71:RAO71"/>
    <mergeCell ref="RAP71:RAU71"/>
    <mergeCell ref="RAV71:RBA71"/>
    <mergeCell ref="RBB71:RBG71"/>
    <mergeCell ref="RBH71:RBM71"/>
    <mergeCell ref="QZF71:QZK71"/>
    <mergeCell ref="QZL71:QZQ71"/>
    <mergeCell ref="QZR71:QZW71"/>
    <mergeCell ref="QZX71:RAC71"/>
    <mergeCell ref="RAD71:RAI71"/>
    <mergeCell ref="QYB71:QYG71"/>
    <mergeCell ref="QYH71:QYM71"/>
    <mergeCell ref="QYN71:QYS71"/>
    <mergeCell ref="QYT71:QYY71"/>
    <mergeCell ref="QYZ71:QZE71"/>
    <mergeCell ref="RGD71:RGI71"/>
    <mergeCell ref="RGJ71:RGO71"/>
    <mergeCell ref="RGP71:RGU71"/>
    <mergeCell ref="RGV71:RHA71"/>
    <mergeCell ref="RHB71:RHG71"/>
    <mergeCell ref="REZ71:RFE71"/>
    <mergeCell ref="RFF71:RFK71"/>
    <mergeCell ref="RFL71:RFQ71"/>
    <mergeCell ref="RFR71:RFW71"/>
    <mergeCell ref="RFX71:RGC71"/>
    <mergeCell ref="RDV71:REA71"/>
    <mergeCell ref="REB71:REG71"/>
    <mergeCell ref="REH71:REM71"/>
    <mergeCell ref="REN71:RES71"/>
    <mergeCell ref="RET71:REY71"/>
    <mergeCell ref="RCR71:RCW71"/>
    <mergeCell ref="RCX71:RDC71"/>
    <mergeCell ref="RDD71:RDI71"/>
    <mergeCell ref="RDJ71:RDO71"/>
    <mergeCell ref="RDP71:RDU71"/>
    <mergeCell ref="RKT71:RKY71"/>
    <mergeCell ref="RKZ71:RLE71"/>
    <mergeCell ref="RLF71:RLK71"/>
    <mergeCell ref="RLL71:RLQ71"/>
    <mergeCell ref="RLR71:RLW71"/>
    <mergeCell ref="RJP71:RJU71"/>
    <mergeCell ref="RJV71:RKA71"/>
    <mergeCell ref="RKB71:RKG71"/>
    <mergeCell ref="RKH71:RKM71"/>
    <mergeCell ref="RKN71:RKS71"/>
    <mergeCell ref="RIL71:RIQ71"/>
    <mergeCell ref="RIR71:RIW71"/>
    <mergeCell ref="RIX71:RJC71"/>
    <mergeCell ref="RJD71:RJI71"/>
    <mergeCell ref="RJJ71:RJO71"/>
    <mergeCell ref="RHH71:RHM71"/>
    <mergeCell ref="RHN71:RHS71"/>
    <mergeCell ref="RHT71:RHY71"/>
    <mergeCell ref="RHZ71:RIE71"/>
    <mergeCell ref="RIF71:RIK71"/>
    <mergeCell ref="RPJ71:RPO71"/>
    <mergeCell ref="RPP71:RPU71"/>
    <mergeCell ref="RPV71:RQA71"/>
    <mergeCell ref="RQB71:RQG71"/>
    <mergeCell ref="RQH71:RQM71"/>
    <mergeCell ref="ROF71:ROK71"/>
    <mergeCell ref="ROL71:ROQ71"/>
    <mergeCell ref="ROR71:ROW71"/>
    <mergeCell ref="ROX71:RPC71"/>
    <mergeCell ref="RPD71:RPI71"/>
    <mergeCell ref="RNB71:RNG71"/>
    <mergeCell ref="RNH71:RNM71"/>
    <mergeCell ref="RNN71:RNS71"/>
    <mergeCell ref="RNT71:RNY71"/>
    <mergeCell ref="RNZ71:ROE71"/>
    <mergeCell ref="RLX71:RMC71"/>
    <mergeCell ref="RMD71:RMI71"/>
    <mergeCell ref="RMJ71:RMO71"/>
    <mergeCell ref="RMP71:RMU71"/>
    <mergeCell ref="RMV71:RNA71"/>
    <mergeCell ref="RTZ71:RUE71"/>
    <mergeCell ref="RUF71:RUK71"/>
    <mergeCell ref="RUL71:RUQ71"/>
    <mergeCell ref="RUR71:RUW71"/>
    <mergeCell ref="RUX71:RVC71"/>
    <mergeCell ref="RSV71:RTA71"/>
    <mergeCell ref="RTB71:RTG71"/>
    <mergeCell ref="RTH71:RTM71"/>
    <mergeCell ref="RTN71:RTS71"/>
    <mergeCell ref="RTT71:RTY71"/>
    <mergeCell ref="RRR71:RRW71"/>
    <mergeCell ref="RRX71:RSC71"/>
    <mergeCell ref="RSD71:RSI71"/>
    <mergeCell ref="RSJ71:RSO71"/>
    <mergeCell ref="RSP71:RSU71"/>
    <mergeCell ref="RQN71:RQS71"/>
    <mergeCell ref="RQT71:RQY71"/>
    <mergeCell ref="RQZ71:RRE71"/>
    <mergeCell ref="RRF71:RRK71"/>
    <mergeCell ref="RRL71:RRQ71"/>
    <mergeCell ref="RYP71:RYU71"/>
    <mergeCell ref="RYV71:RZA71"/>
    <mergeCell ref="RZB71:RZG71"/>
    <mergeCell ref="RZH71:RZM71"/>
    <mergeCell ref="RZN71:RZS71"/>
    <mergeCell ref="RXL71:RXQ71"/>
    <mergeCell ref="RXR71:RXW71"/>
    <mergeCell ref="RXX71:RYC71"/>
    <mergeCell ref="RYD71:RYI71"/>
    <mergeCell ref="RYJ71:RYO71"/>
    <mergeCell ref="RWH71:RWM71"/>
    <mergeCell ref="RWN71:RWS71"/>
    <mergeCell ref="RWT71:RWY71"/>
    <mergeCell ref="RWZ71:RXE71"/>
    <mergeCell ref="RXF71:RXK71"/>
    <mergeCell ref="RVD71:RVI71"/>
    <mergeCell ref="RVJ71:RVO71"/>
    <mergeCell ref="RVP71:RVU71"/>
    <mergeCell ref="RVV71:RWA71"/>
    <mergeCell ref="RWB71:RWG71"/>
    <mergeCell ref="SDF71:SDK71"/>
    <mergeCell ref="SDL71:SDQ71"/>
    <mergeCell ref="SDR71:SDW71"/>
    <mergeCell ref="SDX71:SEC71"/>
    <mergeCell ref="SED71:SEI71"/>
    <mergeCell ref="SCB71:SCG71"/>
    <mergeCell ref="SCH71:SCM71"/>
    <mergeCell ref="SCN71:SCS71"/>
    <mergeCell ref="SCT71:SCY71"/>
    <mergeCell ref="SCZ71:SDE71"/>
    <mergeCell ref="SAX71:SBC71"/>
    <mergeCell ref="SBD71:SBI71"/>
    <mergeCell ref="SBJ71:SBO71"/>
    <mergeCell ref="SBP71:SBU71"/>
    <mergeCell ref="SBV71:SCA71"/>
    <mergeCell ref="RZT71:RZY71"/>
    <mergeCell ref="RZZ71:SAE71"/>
    <mergeCell ref="SAF71:SAK71"/>
    <mergeCell ref="SAL71:SAQ71"/>
    <mergeCell ref="SAR71:SAW71"/>
    <mergeCell ref="SHV71:SIA71"/>
    <mergeCell ref="SIB71:SIG71"/>
    <mergeCell ref="SIH71:SIM71"/>
    <mergeCell ref="SIN71:SIS71"/>
    <mergeCell ref="SIT71:SIY71"/>
    <mergeCell ref="SGR71:SGW71"/>
    <mergeCell ref="SGX71:SHC71"/>
    <mergeCell ref="SHD71:SHI71"/>
    <mergeCell ref="SHJ71:SHO71"/>
    <mergeCell ref="SHP71:SHU71"/>
    <mergeCell ref="SFN71:SFS71"/>
    <mergeCell ref="SFT71:SFY71"/>
    <mergeCell ref="SFZ71:SGE71"/>
    <mergeCell ref="SGF71:SGK71"/>
    <mergeCell ref="SGL71:SGQ71"/>
    <mergeCell ref="SEJ71:SEO71"/>
    <mergeCell ref="SEP71:SEU71"/>
    <mergeCell ref="SEV71:SFA71"/>
    <mergeCell ref="SFB71:SFG71"/>
    <mergeCell ref="SFH71:SFM71"/>
    <mergeCell ref="SML71:SMQ71"/>
    <mergeCell ref="SMR71:SMW71"/>
    <mergeCell ref="SMX71:SNC71"/>
    <mergeCell ref="SND71:SNI71"/>
    <mergeCell ref="SNJ71:SNO71"/>
    <mergeCell ref="SLH71:SLM71"/>
    <mergeCell ref="SLN71:SLS71"/>
    <mergeCell ref="SLT71:SLY71"/>
    <mergeCell ref="SLZ71:SME71"/>
    <mergeCell ref="SMF71:SMK71"/>
    <mergeCell ref="SKD71:SKI71"/>
    <mergeCell ref="SKJ71:SKO71"/>
    <mergeCell ref="SKP71:SKU71"/>
    <mergeCell ref="SKV71:SLA71"/>
    <mergeCell ref="SLB71:SLG71"/>
    <mergeCell ref="SIZ71:SJE71"/>
    <mergeCell ref="SJF71:SJK71"/>
    <mergeCell ref="SJL71:SJQ71"/>
    <mergeCell ref="SJR71:SJW71"/>
    <mergeCell ref="SJX71:SKC71"/>
    <mergeCell ref="SRB71:SRG71"/>
    <mergeCell ref="SRH71:SRM71"/>
    <mergeCell ref="SRN71:SRS71"/>
    <mergeCell ref="SRT71:SRY71"/>
    <mergeCell ref="SRZ71:SSE71"/>
    <mergeCell ref="SPX71:SQC71"/>
    <mergeCell ref="SQD71:SQI71"/>
    <mergeCell ref="SQJ71:SQO71"/>
    <mergeCell ref="SQP71:SQU71"/>
    <mergeCell ref="SQV71:SRA71"/>
    <mergeCell ref="SOT71:SOY71"/>
    <mergeCell ref="SOZ71:SPE71"/>
    <mergeCell ref="SPF71:SPK71"/>
    <mergeCell ref="SPL71:SPQ71"/>
    <mergeCell ref="SPR71:SPW71"/>
    <mergeCell ref="SNP71:SNU71"/>
    <mergeCell ref="SNV71:SOA71"/>
    <mergeCell ref="SOB71:SOG71"/>
    <mergeCell ref="SOH71:SOM71"/>
    <mergeCell ref="SON71:SOS71"/>
    <mergeCell ref="SVR71:SVW71"/>
    <mergeCell ref="SVX71:SWC71"/>
    <mergeCell ref="SWD71:SWI71"/>
    <mergeCell ref="SWJ71:SWO71"/>
    <mergeCell ref="SWP71:SWU71"/>
    <mergeCell ref="SUN71:SUS71"/>
    <mergeCell ref="SUT71:SUY71"/>
    <mergeCell ref="SUZ71:SVE71"/>
    <mergeCell ref="SVF71:SVK71"/>
    <mergeCell ref="SVL71:SVQ71"/>
    <mergeCell ref="STJ71:STO71"/>
    <mergeCell ref="STP71:STU71"/>
    <mergeCell ref="STV71:SUA71"/>
    <mergeCell ref="SUB71:SUG71"/>
    <mergeCell ref="SUH71:SUM71"/>
    <mergeCell ref="SSF71:SSK71"/>
    <mergeCell ref="SSL71:SSQ71"/>
    <mergeCell ref="SSR71:SSW71"/>
    <mergeCell ref="SSX71:STC71"/>
    <mergeCell ref="STD71:STI71"/>
    <mergeCell ref="TAH71:TAM71"/>
    <mergeCell ref="TAN71:TAS71"/>
    <mergeCell ref="TAT71:TAY71"/>
    <mergeCell ref="TAZ71:TBE71"/>
    <mergeCell ref="TBF71:TBK71"/>
    <mergeCell ref="SZD71:SZI71"/>
    <mergeCell ref="SZJ71:SZO71"/>
    <mergeCell ref="SZP71:SZU71"/>
    <mergeCell ref="SZV71:TAA71"/>
    <mergeCell ref="TAB71:TAG71"/>
    <mergeCell ref="SXZ71:SYE71"/>
    <mergeCell ref="SYF71:SYK71"/>
    <mergeCell ref="SYL71:SYQ71"/>
    <mergeCell ref="SYR71:SYW71"/>
    <mergeCell ref="SYX71:SZC71"/>
    <mergeCell ref="SWV71:SXA71"/>
    <mergeCell ref="SXB71:SXG71"/>
    <mergeCell ref="SXH71:SXM71"/>
    <mergeCell ref="SXN71:SXS71"/>
    <mergeCell ref="SXT71:SXY71"/>
    <mergeCell ref="TEX71:TFC71"/>
    <mergeCell ref="TFD71:TFI71"/>
    <mergeCell ref="TFJ71:TFO71"/>
    <mergeCell ref="TFP71:TFU71"/>
    <mergeCell ref="TFV71:TGA71"/>
    <mergeCell ref="TDT71:TDY71"/>
    <mergeCell ref="TDZ71:TEE71"/>
    <mergeCell ref="TEF71:TEK71"/>
    <mergeCell ref="TEL71:TEQ71"/>
    <mergeCell ref="TER71:TEW71"/>
    <mergeCell ref="TCP71:TCU71"/>
    <mergeCell ref="TCV71:TDA71"/>
    <mergeCell ref="TDB71:TDG71"/>
    <mergeCell ref="TDH71:TDM71"/>
    <mergeCell ref="TDN71:TDS71"/>
    <mergeCell ref="TBL71:TBQ71"/>
    <mergeCell ref="TBR71:TBW71"/>
    <mergeCell ref="TBX71:TCC71"/>
    <mergeCell ref="TCD71:TCI71"/>
    <mergeCell ref="TCJ71:TCO71"/>
    <mergeCell ref="TJN71:TJS71"/>
    <mergeCell ref="TJT71:TJY71"/>
    <mergeCell ref="TJZ71:TKE71"/>
    <mergeCell ref="TKF71:TKK71"/>
    <mergeCell ref="TKL71:TKQ71"/>
    <mergeCell ref="TIJ71:TIO71"/>
    <mergeCell ref="TIP71:TIU71"/>
    <mergeCell ref="TIV71:TJA71"/>
    <mergeCell ref="TJB71:TJG71"/>
    <mergeCell ref="TJH71:TJM71"/>
    <mergeCell ref="THF71:THK71"/>
    <mergeCell ref="THL71:THQ71"/>
    <mergeCell ref="THR71:THW71"/>
    <mergeCell ref="THX71:TIC71"/>
    <mergeCell ref="TID71:TII71"/>
    <mergeCell ref="TGB71:TGG71"/>
    <mergeCell ref="TGH71:TGM71"/>
    <mergeCell ref="TGN71:TGS71"/>
    <mergeCell ref="TGT71:TGY71"/>
    <mergeCell ref="TGZ71:THE71"/>
    <mergeCell ref="TOD71:TOI71"/>
    <mergeCell ref="TOJ71:TOO71"/>
    <mergeCell ref="TOP71:TOU71"/>
    <mergeCell ref="TOV71:TPA71"/>
    <mergeCell ref="TPB71:TPG71"/>
    <mergeCell ref="TMZ71:TNE71"/>
    <mergeCell ref="TNF71:TNK71"/>
    <mergeCell ref="TNL71:TNQ71"/>
    <mergeCell ref="TNR71:TNW71"/>
    <mergeCell ref="TNX71:TOC71"/>
    <mergeCell ref="TLV71:TMA71"/>
    <mergeCell ref="TMB71:TMG71"/>
    <mergeCell ref="TMH71:TMM71"/>
    <mergeCell ref="TMN71:TMS71"/>
    <mergeCell ref="TMT71:TMY71"/>
    <mergeCell ref="TKR71:TKW71"/>
    <mergeCell ref="TKX71:TLC71"/>
    <mergeCell ref="TLD71:TLI71"/>
    <mergeCell ref="TLJ71:TLO71"/>
    <mergeCell ref="TLP71:TLU71"/>
    <mergeCell ref="TST71:TSY71"/>
    <mergeCell ref="TSZ71:TTE71"/>
    <mergeCell ref="TTF71:TTK71"/>
    <mergeCell ref="TTL71:TTQ71"/>
    <mergeCell ref="TTR71:TTW71"/>
    <mergeCell ref="TRP71:TRU71"/>
    <mergeCell ref="TRV71:TSA71"/>
    <mergeCell ref="TSB71:TSG71"/>
    <mergeCell ref="TSH71:TSM71"/>
    <mergeCell ref="TSN71:TSS71"/>
    <mergeCell ref="TQL71:TQQ71"/>
    <mergeCell ref="TQR71:TQW71"/>
    <mergeCell ref="TQX71:TRC71"/>
    <mergeCell ref="TRD71:TRI71"/>
    <mergeCell ref="TRJ71:TRO71"/>
    <mergeCell ref="TPH71:TPM71"/>
    <mergeCell ref="TPN71:TPS71"/>
    <mergeCell ref="TPT71:TPY71"/>
    <mergeCell ref="TPZ71:TQE71"/>
    <mergeCell ref="TQF71:TQK71"/>
    <mergeCell ref="TXJ71:TXO71"/>
    <mergeCell ref="TXP71:TXU71"/>
    <mergeCell ref="TXV71:TYA71"/>
    <mergeCell ref="TYB71:TYG71"/>
    <mergeCell ref="TYH71:TYM71"/>
    <mergeCell ref="TWF71:TWK71"/>
    <mergeCell ref="TWL71:TWQ71"/>
    <mergeCell ref="TWR71:TWW71"/>
    <mergeCell ref="TWX71:TXC71"/>
    <mergeCell ref="TXD71:TXI71"/>
    <mergeCell ref="TVB71:TVG71"/>
    <mergeCell ref="TVH71:TVM71"/>
    <mergeCell ref="TVN71:TVS71"/>
    <mergeCell ref="TVT71:TVY71"/>
    <mergeCell ref="TVZ71:TWE71"/>
    <mergeCell ref="TTX71:TUC71"/>
    <mergeCell ref="TUD71:TUI71"/>
    <mergeCell ref="TUJ71:TUO71"/>
    <mergeCell ref="TUP71:TUU71"/>
    <mergeCell ref="TUV71:TVA71"/>
    <mergeCell ref="UBZ71:UCE71"/>
    <mergeCell ref="UCF71:UCK71"/>
    <mergeCell ref="UCL71:UCQ71"/>
    <mergeCell ref="UCR71:UCW71"/>
    <mergeCell ref="UCX71:UDC71"/>
    <mergeCell ref="UAV71:UBA71"/>
    <mergeCell ref="UBB71:UBG71"/>
    <mergeCell ref="UBH71:UBM71"/>
    <mergeCell ref="UBN71:UBS71"/>
    <mergeCell ref="UBT71:UBY71"/>
    <mergeCell ref="TZR71:TZW71"/>
    <mergeCell ref="TZX71:UAC71"/>
    <mergeCell ref="UAD71:UAI71"/>
    <mergeCell ref="UAJ71:UAO71"/>
    <mergeCell ref="UAP71:UAU71"/>
    <mergeCell ref="TYN71:TYS71"/>
    <mergeCell ref="TYT71:TYY71"/>
    <mergeCell ref="TYZ71:TZE71"/>
    <mergeCell ref="TZF71:TZK71"/>
    <mergeCell ref="TZL71:TZQ71"/>
    <mergeCell ref="UGP71:UGU71"/>
    <mergeCell ref="UGV71:UHA71"/>
    <mergeCell ref="UHB71:UHG71"/>
    <mergeCell ref="UHH71:UHM71"/>
    <mergeCell ref="UHN71:UHS71"/>
    <mergeCell ref="UFL71:UFQ71"/>
    <mergeCell ref="UFR71:UFW71"/>
    <mergeCell ref="UFX71:UGC71"/>
    <mergeCell ref="UGD71:UGI71"/>
    <mergeCell ref="UGJ71:UGO71"/>
    <mergeCell ref="UEH71:UEM71"/>
    <mergeCell ref="UEN71:UES71"/>
    <mergeCell ref="UET71:UEY71"/>
    <mergeCell ref="UEZ71:UFE71"/>
    <mergeCell ref="UFF71:UFK71"/>
    <mergeCell ref="UDD71:UDI71"/>
    <mergeCell ref="UDJ71:UDO71"/>
    <mergeCell ref="UDP71:UDU71"/>
    <mergeCell ref="UDV71:UEA71"/>
    <mergeCell ref="UEB71:UEG71"/>
    <mergeCell ref="ULF71:ULK71"/>
    <mergeCell ref="ULL71:ULQ71"/>
    <mergeCell ref="ULR71:ULW71"/>
    <mergeCell ref="ULX71:UMC71"/>
    <mergeCell ref="UMD71:UMI71"/>
    <mergeCell ref="UKB71:UKG71"/>
    <mergeCell ref="UKH71:UKM71"/>
    <mergeCell ref="UKN71:UKS71"/>
    <mergeCell ref="UKT71:UKY71"/>
    <mergeCell ref="UKZ71:ULE71"/>
    <mergeCell ref="UIX71:UJC71"/>
    <mergeCell ref="UJD71:UJI71"/>
    <mergeCell ref="UJJ71:UJO71"/>
    <mergeCell ref="UJP71:UJU71"/>
    <mergeCell ref="UJV71:UKA71"/>
    <mergeCell ref="UHT71:UHY71"/>
    <mergeCell ref="UHZ71:UIE71"/>
    <mergeCell ref="UIF71:UIK71"/>
    <mergeCell ref="UIL71:UIQ71"/>
    <mergeCell ref="UIR71:UIW71"/>
    <mergeCell ref="UPV71:UQA71"/>
    <mergeCell ref="UQB71:UQG71"/>
    <mergeCell ref="UQH71:UQM71"/>
    <mergeCell ref="UQN71:UQS71"/>
    <mergeCell ref="UQT71:UQY71"/>
    <mergeCell ref="UOR71:UOW71"/>
    <mergeCell ref="UOX71:UPC71"/>
    <mergeCell ref="UPD71:UPI71"/>
    <mergeCell ref="UPJ71:UPO71"/>
    <mergeCell ref="UPP71:UPU71"/>
    <mergeCell ref="UNN71:UNS71"/>
    <mergeCell ref="UNT71:UNY71"/>
    <mergeCell ref="UNZ71:UOE71"/>
    <mergeCell ref="UOF71:UOK71"/>
    <mergeCell ref="UOL71:UOQ71"/>
    <mergeCell ref="UMJ71:UMO71"/>
    <mergeCell ref="UMP71:UMU71"/>
    <mergeCell ref="UMV71:UNA71"/>
    <mergeCell ref="UNB71:UNG71"/>
    <mergeCell ref="UNH71:UNM71"/>
    <mergeCell ref="UUL71:UUQ71"/>
    <mergeCell ref="UUR71:UUW71"/>
    <mergeCell ref="UUX71:UVC71"/>
    <mergeCell ref="UVD71:UVI71"/>
    <mergeCell ref="UVJ71:UVO71"/>
    <mergeCell ref="UTH71:UTM71"/>
    <mergeCell ref="UTN71:UTS71"/>
    <mergeCell ref="UTT71:UTY71"/>
    <mergeCell ref="UTZ71:UUE71"/>
    <mergeCell ref="UUF71:UUK71"/>
    <mergeCell ref="USD71:USI71"/>
    <mergeCell ref="USJ71:USO71"/>
    <mergeCell ref="USP71:USU71"/>
    <mergeCell ref="USV71:UTA71"/>
    <mergeCell ref="UTB71:UTG71"/>
    <mergeCell ref="UQZ71:URE71"/>
    <mergeCell ref="URF71:URK71"/>
    <mergeCell ref="URL71:URQ71"/>
    <mergeCell ref="URR71:URW71"/>
    <mergeCell ref="URX71:USC71"/>
    <mergeCell ref="UZB71:UZG71"/>
    <mergeCell ref="UZH71:UZM71"/>
    <mergeCell ref="UZN71:UZS71"/>
    <mergeCell ref="UZT71:UZY71"/>
    <mergeCell ref="UZZ71:VAE71"/>
    <mergeCell ref="UXX71:UYC71"/>
    <mergeCell ref="UYD71:UYI71"/>
    <mergeCell ref="UYJ71:UYO71"/>
    <mergeCell ref="UYP71:UYU71"/>
    <mergeCell ref="UYV71:UZA71"/>
    <mergeCell ref="UWT71:UWY71"/>
    <mergeCell ref="UWZ71:UXE71"/>
    <mergeCell ref="UXF71:UXK71"/>
    <mergeCell ref="UXL71:UXQ71"/>
    <mergeCell ref="UXR71:UXW71"/>
    <mergeCell ref="UVP71:UVU71"/>
    <mergeCell ref="UVV71:UWA71"/>
    <mergeCell ref="UWB71:UWG71"/>
    <mergeCell ref="UWH71:UWM71"/>
    <mergeCell ref="UWN71:UWS71"/>
    <mergeCell ref="VDR71:VDW71"/>
    <mergeCell ref="VDX71:VEC71"/>
    <mergeCell ref="VED71:VEI71"/>
    <mergeCell ref="VEJ71:VEO71"/>
    <mergeCell ref="VEP71:VEU71"/>
    <mergeCell ref="VCN71:VCS71"/>
    <mergeCell ref="VCT71:VCY71"/>
    <mergeCell ref="VCZ71:VDE71"/>
    <mergeCell ref="VDF71:VDK71"/>
    <mergeCell ref="VDL71:VDQ71"/>
    <mergeCell ref="VBJ71:VBO71"/>
    <mergeCell ref="VBP71:VBU71"/>
    <mergeCell ref="VBV71:VCA71"/>
    <mergeCell ref="VCB71:VCG71"/>
    <mergeCell ref="VCH71:VCM71"/>
    <mergeCell ref="VAF71:VAK71"/>
    <mergeCell ref="VAL71:VAQ71"/>
    <mergeCell ref="VAR71:VAW71"/>
    <mergeCell ref="VAX71:VBC71"/>
    <mergeCell ref="VBD71:VBI71"/>
    <mergeCell ref="VIH71:VIM71"/>
    <mergeCell ref="VIN71:VIS71"/>
    <mergeCell ref="VIT71:VIY71"/>
    <mergeCell ref="VIZ71:VJE71"/>
    <mergeCell ref="VJF71:VJK71"/>
    <mergeCell ref="VHD71:VHI71"/>
    <mergeCell ref="VHJ71:VHO71"/>
    <mergeCell ref="VHP71:VHU71"/>
    <mergeCell ref="VHV71:VIA71"/>
    <mergeCell ref="VIB71:VIG71"/>
    <mergeCell ref="VFZ71:VGE71"/>
    <mergeCell ref="VGF71:VGK71"/>
    <mergeCell ref="VGL71:VGQ71"/>
    <mergeCell ref="VGR71:VGW71"/>
    <mergeCell ref="VGX71:VHC71"/>
    <mergeCell ref="VEV71:VFA71"/>
    <mergeCell ref="VFB71:VFG71"/>
    <mergeCell ref="VFH71:VFM71"/>
    <mergeCell ref="VFN71:VFS71"/>
    <mergeCell ref="VFT71:VFY71"/>
    <mergeCell ref="VMX71:VNC71"/>
    <mergeCell ref="VND71:VNI71"/>
    <mergeCell ref="VNJ71:VNO71"/>
    <mergeCell ref="VNP71:VNU71"/>
    <mergeCell ref="VNV71:VOA71"/>
    <mergeCell ref="VLT71:VLY71"/>
    <mergeCell ref="VLZ71:VME71"/>
    <mergeCell ref="VMF71:VMK71"/>
    <mergeCell ref="VML71:VMQ71"/>
    <mergeCell ref="VMR71:VMW71"/>
    <mergeCell ref="VKP71:VKU71"/>
    <mergeCell ref="VKV71:VLA71"/>
    <mergeCell ref="VLB71:VLG71"/>
    <mergeCell ref="VLH71:VLM71"/>
    <mergeCell ref="VLN71:VLS71"/>
    <mergeCell ref="VJL71:VJQ71"/>
    <mergeCell ref="VJR71:VJW71"/>
    <mergeCell ref="VJX71:VKC71"/>
    <mergeCell ref="VKD71:VKI71"/>
    <mergeCell ref="VKJ71:VKO71"/>
    <mergeCell ref="VRN71:VRS71"/>
    <mergeCell ref="VRT71:VRY71"/>
    <mergeCell ref="VRZ71:VSE71"/>
    <mergeCell ref="VSF71:VSK71"/>
    <mergeCell ref="VSL71:VSQ71"/>
    <mergeCell ref="VQJ71:VQO71"/>
    <mergeCell ref="VQP71:VQU71"/>
    <mergeCell ref="VQV71:VRA71"/>
    <mergeCell ref="VRB71:VRG71"/>
    <mergeCell ref="VRH71:VRM71"/>
    <mergeCell ref="VPF71:VPK71"/>
    <mergeCell ref="VPL71:VPQ71"/>
    <mergeCell ref="VPR71:VPW71"/>
    <mergeCell ref="VPX71:VQC71"/>
    <mergeCell ref="VQD71:VQI71"/>
    <mergeCell ref="VOB71:VOG71"/>
    <mergeCell ref="VOH71:VOM71"/>
    <mergeCell ref="VON71:VOS71"/>
    <mergeCell ref="VOT71:VOY71"/>
    <mergeCell ref="VOZ71:VPE71"/>
    <mergeCell ref="VWD71:VWI71"/>
    <mergeCell ref="VWJ71:VWO71"/>
    <mergeCell ref="VWP71:VWU71"/>
    <mergeCell ref="VWV71:VXA71"/>
    <mergeCell ref="VXB71:VXG71"/>
    <mergeCell ref="VUZ71:VVE71"/>
    <mergeCell ref="VVF71:VVK71"/>
    <mergeCell ref="VVL71:VVQ71"/>
    <mergeCell ref="VVR71:VVW71"/>
    <mergeCell ref="VVX71:VWC71"/>
    <mergeCell ref="VTV71:VUA71"/>
    <mergeCell ref="VUB71:VUG71"/>
    <mergeCell ref="VUH71:VUM71"/>
    <mergeCell ref="VUN71:VUS71"/>
    <mergeCell ref="VUT71:VUY71"/>
    <mergeCell ref="VSR71:VSW71"/>
    <mergeCell ref="VSX71:VTC71"/>
    <mergeCell ref="VTD71:VTI71"/>
    <mergeCell ref="VTJ71:VTO71"/>
    <mergeCell ref="VTP71:VTU71"/>
    <mergeCell ref="WAT71:WAY71"/>
    <mergeCell ref="WAZ71:WBE71"/>
    <mergeCell ref="WBF71:WBK71"/>
    <mergeCell ref="WBL71:WBQ71"/>
    <mergeCell ref="WBR71:WBW71"/>
    <mergeCell ref="VZP71:VZU71"/>
    <mergeCell ref="VZV71:WAA71"/>
    <mergeCell ref="WAB71:WAG71"/>
    <mergeCell ref="WAH71:WAM71"/>
    <mergeCell ref="WAN71:WAS71"/>
    <mergeCell ref="VYL71:VYQ71"/>
    <mergeCell ref="VYR71:VYW71"/>
    <mergeCell ref="VYX71:VZC71"/>
    <mergeCell ref="VZD71:VZI71"/>
    <mergeCell ref="VZJ71:VZO71"/>
    <mergeCell ref="VXH71:VXM71"/>
    <mergeCell ref="VXN71:VXS71"/>
    <mergeCell ref="VXT71:VXY71"/>
    <mergeCell ref="VXZ71:VYE71"/>
    <mergeCell ref="VYF71:VYK71"/>
    <mergeCell ref="WFJ71:WFO71"/>
    <mergeCell ref="WFP71:WFU71"/>
    <mergeCell ref="WFV71:WGA71"/>
    <mergeCell ref="WGB71:WGG71"/>
    <mergeCell ref="WGH71:WGM71"/>
    <mergeCell ref="WEF71:WEK71"/>
    <mergeCell ref="WEL71:WEQ71"/>
    <mergeCell ref="WER71:WEW71"/>
    <mergeCell ref="WEX71:WFC71"/>
    <mergeCell ref="WFD71:WFI71"/>
    <mergeCell ref="WDB71:WDG71"/>
    <mergeCell ref="WDH71:WDM71"/>
    <mergeCell ref="WDN71:WDS71"/>
    <mergeCell ref="WDT71:WDY71"/>
    <mergeCell ref="WDZ71:WEE71"/>
    <mergeCell ref="WBX71:WCC71"/>
    <mergeCell ref="WCD71:WCI71"/>
    <mergeCell ref="WCJ71:WCO71"/>
    <mergeCell ref="WCP71:WCU71"/>
    <mergeCell ref="WCV71:WDA71"/>
    <mergeCell ref="WJZ71:WKE71"/>
    <mergeCell ref="WKF71:WKK71"/>
    <mergeCell ref="WKL71:WKQ71"/>
    <mergeCell ref="WKR71:WKW71"/>
    <mergeCell ref="WKX71:WLC71"/>
    <mergeCell ref="WIV71:WJA71"/>
    <mergeCell ref="WJB71:WJG71"/>
    <mergeCell ref="WJH71:WJM71"/>
    <mergeCell ref="WJN71:WJS71"/>
    <mergeCell ref="WJT71:WJY71"/>
    <mergeCell ref="WHR71:WHW71"/>
    <mergeCell ref="WHX71:WIC71"/>
    <mergeCell ref="WID71:WII71"/>
    <mergeCell ref="WIJ71:WIO71"/>
    <mergeCell ref="WIP71:WIU71"/>
    <mergeCell ref="WGN71:WGS71"/>
    <mergeCell ref="WGT71:WGY71"/>
    <mergeCell ref="WGZ71:WHE71"/>
    <mergeCell ref="WHF71:WHK71"/>
    <mergeCell ref="WHL71:WHQ71"/>
    <mergeCell ref="WOP71:WOU71"/>
    <mergeCell ref="WOV71:WPA71"/>
    <mergeCell ref="WPB71:WPG71"/>
    <mergeCell ref="WPH71:WPM71"/>
    <mergeCell ref="WPN71:WPS71"/>
    <mergeCell ref="WNL71:WNQ71"/>
    <mergeCell ref="WNR71:WNW71"/>
    <mergeCell ref="WNX71:WOC71"/>
    <mergeCell ref="WOD71:WOI71"/>
    <mergeCell ref="WOJ71:WOO71"/>
    <mergeCell ref="WMH71:WMM71"/>
    <mergeCell ref="WMN71:WMS71"/>
    <mergeCell ref="WMT71:WMY71"/>
    <mergeCell ref="WMZ71:WNE71"/>
    <mergeCell ref="WNF71:WNK71"/>
    <mergeCell ref="WLD71:WLI71"/>
    <mergeCell ref="WLJ71:WLO71"/>
    <mergeCell ref="WLP71:WLU71"/>
    <mergeCell ref="WLV71:WMA71"/>
    <mergeCell ref="WMB71:WMG71"/>
    <mergeCell ref="WTF71:WTK71"/>
    <mergeCell ref="WTL71:WTQ71"/>
    <mergeCell ref="WTR71:WTW71"/>
    <mergeCell ref="WTX71:WUC71"/>
    <mergeCell ref="WUD71:WUI71"/>
    <mergeCell ref="WSB71:WSG71"/>
    <mergeCell ref="WSH71:WSM71"/>
    <mergeCell ref="WSN71:WSS71"/>
    <mergeCell ref="WST71:WSY71"/>
    <mergeCell ref="WSZ71:WTE71"/>
    <mergeCell ref="WQX71:WRC71"/>
    <mergeCell ref="WRD71:WRI71"/>
    <mergeCell ref="WRJ71:WRO71"/>
    <mergeCell ref="WRP71:WRU71"/>
    <mergeCell ref="WRV71:WSA71"/>
    <mergeCell ref="WPT71:WPY71"/>
    <mergeCell ref="WPZ71:WQE71"/>
    <mergeCell ref="WQF71:WQK71"/>
    <mergeCell ref="WQL71:WQQ71"/>
    <mergeCell ref="WQR71:WQW71"/>
    <mergeCell ref="WZX71:XAC71"/>
    <mergeCell ref="WXV71:WYA71"/>
    <mergeCell ref="WYB71:WYG71"/>
    <mergeCell ref="WYH71:WYM71"/>
    <mergeCell ref="WYN71:WYS71"/>
    <mergeCell ref="WYT71:WYY71"/>
    <mergeCell ref="WWR71:WWW71"/>
    <mergeCell ref="WWX71:WXC71"/>
    <mergeCell ref="WXD71:WXI71"/>
    <mergeCell ref="WXJ71:WXO71"/>
    <mergeCell ref="WXP71:WXU71"/>
    <mergeCell ref="WVN71:WVS71"/>
    <mergeCell ref="WVT71:WVY71"/>
    <mergeCell ref="WVZ71:WWE71"/>
    <mergeCell ref="WWF71:WWK71"/>
    <mergeCell ref="WWL71:WWQ71"/>
    <mergeCell ref="WUJ71:WUO71"/>
    <mergeCell ref="WUP71:WUU71"/>
    <mergeCell ref="WUV71:WVA71"/>
    <mergeCell ref="WVB71:WVG71"/>
    <mergeCell ref="WVH71:WVM71"/>
    <mergeCell ref="XDP71:XDU71"/>
    <mergeCell ref="XDV71:XEA71"/>
    <mergeCell ref="XEB71:XEG71"/>
    <mergeCell ref="XEH71:XEK71"/>
    <mergeCell ref="A72:F72"/>
    <mergeCell ref="H72:K72"/>
    <mergeCell ref="L72:Q72"/>
    <mergeCell ref="R72:W72"/>
    <mergeCell ref="X72:AC72"/>
    <mergeCell ref="AD72:AI72"/>
    <mergeCell ref="AJ72:AO72"/>
    <mergeCell ref="AP72:AU72"/>
    <mergeCell ref="AV72:BA72"/>
    <mergeCell ref="XCL71:XCQ71"/>
    <mergeCell ref="XCR71:XCW71"/>
    <mergeCell ref="XCX71:XDC71"/>
    <mergeCell ref="XDD71:XDI71"/>
    <mergeCell ref="XDJ71:XDO71"/>
    <mergeCell ref="XBH71:XBM71"/>
    <mergeCell ref="XBN71:XBS71"/>
    <mergeCell ref="XBT71:XBY71"/>
    <mergeCell ref="XBZ71:XCE71"/>
    <mergeCell ref="XCF71:XCK71"/>
    <mergeCell ref="XAD71:XAI71"/>
    <mergeCell ref="XAJ71:XAO71"/>
    <mergeCell ref="XAP71:XAU71"/>
    <mergeCell ref="XAV71:XBA71"/>
    <mergeCell ref="XBB71:XBG71"/>
    <mergeCell ref="WYZ71:WZE71"/>
    <mergeCell ref="WZF71:WZK71"/>
    <mergeCell ref="WZL71:WZQ71"/>
    <mergeCell ref="WZR71:WZW71"/>
    <mergeCell ref="EN72:ES72"/>
    <mergeCell ref="ET72:EY72"/>
    <mergeCell ref="EZ72:FE72"/>
    <mergeCell ref="FF72:FK72"/>
    <mergeCell ref="FL72:FQ72"/>
    <mergeCell ref="DJ72:DO72"/>
    <mergeCell ref="DP72:DU72"/>
    <mergeCell ref="DV72:EA72"/>
    <mergeCell ref="EB72:EG72"/>
    <mergeCell ref="EH72:EM72"/>
    <mergeCell ref="CF72:CK72"/>
    <mergeCell ref="CL72:CQ72"/>
    <mergeCell ref="CR72:CW72"/>
    <mergeCell ref="CX72:DC72"/>
    <mergeCell ref="DD72:DI72"/>
    <mergeCell ref="BB72:BG72"/>
    <mergeCell ref="BH72:BM72"/>
    <mergeCell ref="BN72:BS72"/>
    <mergeCell ref="BT72:BY72"/>
    <mergeCell ref="BZ72:CE72"/>
    <mergeCell ref="JD72:JI72"/>
    <mergeCell ref="JJ72:JO72"/>
    <mergeCell ref="JP72:JU72"/>
    <mergeCell ref="JV72:KA72"/>
    <mergeCell ref="KB72:KG72"/>
    <mergeCell ref="HZ72:IE72"/>
    <mergeCell ref="IF72:IK72"/>
    <mergeCell ref="IL72:IQ72"/>
    <mergeCell ref="IR72:IW72"/>
    <mergeCell ref="IX72:JC72"/>
    <mergeCell ref="GV72:HA72"/>
    <mergeCell ref="HB72:HG72"/>
    <mergeCell ref="HH72:HM72"/>
    <mergeCell ref="HN72:HS72"/>
    <mergeCell ref="HT72:HY72"/>
    <mergeCell ref="FR72:FW72"/>
    <mergeCell ref="FX72:GC72"/>
    <mergeCell ref="GD72:GI72"/>
    <mergeCell ref="GJ72:GO72"/>
    <mergeCell ref="GP72:GU72"/>
    <mergeCell ref="NT72:NY72"/>
    <mergeCell ref="NZ72:OE72"/>
    <mergeCell ref="OF72:OK72"/>
    <mergeCell ref="OL72:OQ72"/>
    <mergeCell ref="OR72:OW72"/>
    <mergeCell ref="MP72:MU72"/>
    <mergeCell ref="MV72:NA72"/>
    <mergeCell ref="NB72:NG72"/>
    <mergeCell ref="NH72:NM72"/>
    <mergeCell ref="NN72:NS72"/>
    <mergeCell ref="LL72:LQ72"/>
    <mergeCell ref="LR72:LW72"/>
    <mergeCell ref="LX72:MC72"/>
    <mergeCell ref="MD72:MI72"/>
    <mergeCell ref="MJ72:MO72"/>
    <mergeCell ref="KH72:KM72"/>
    <mergeCell ref="KN72:KS72"/>
    <mergeCell ref="KT72:KY72"/>
    <mergeCell ref="KZ72:LE72"/>
    <mergeCell ref="LF72:LK72"/>
    <mergeCell ref="SJ72:SO72"/>
    <mergeCell ref="SP72:SU72"/>
    <mergeCell ref="SV72:TA72"/>
    <mergeCell ref="TB72:TG72"/>
    <mergeCell ref="TH72:TM72"/>
    <mergeCell ref="RF72:RK72"/>
    <mergeCell ref="RL72:RQ72"/>
    <mergeCell ref="RR72:RW72"/>
    <mergeCell ref="RX72:SC72"/>
    <mergeCell ref="SD72:SI72"/>
    <mergeCell ref="QB72:QG72"/>
    <mergeCell ref="QH72:QM72"/>
    <mergeCell ref="QN72:QS72"/>
    <mergeCell ref="QT72:QY72"/>
    <mergeCell ref="QZ72:RE72"/>
    <mergeCell ref="OX72:PC72"/>
    <mergeCell ref="PD72:PI72"/>
    <mergeCell ref="PJ72:PO72"/>
    <mergeCell ref="PP72:PU72"/>
    <mergeCell ref="PV72:QA72"/>
    <mergeCell ref="WZ72:XE72"/>
    <mergeCell ref="XF72:XK72"/>
    <mergeCell ref="XL72:XQ72"/>
    <mergeCell ref="XR72:XW72"/>
    <mergeCell ref="XX72:YC72"/>
    <mergeCell ref="VV72:WA72"/>
    <mergeCell ref="WB72:WG72"/>
    <mergeCell ref="WH72:WM72"/>
    <mergeCell ref="WN72:WS72"/>
    <mergeCell ref="WT72:WY72"/>
    <mergeCell ref="UR72:UW72"/>
    <mergeCell ref="UX72:VC72"/>
    <mergeCell ref="VD72:VI72"/>
    <mergeCell ref="VJ72:VO72"/>
    <mergeCell ref="VP72:VU72"/>
    <mergeCell ref="TN72:TS72"/>
    <mergeCell ref="TT72:TY72"/>
    <mergeCell ref="TZ72:UE72"/>
    <mergeCell ref="UF72:UK72"/>
    <mergeCell ref="UL72:UQ72"/>
    <mergeCell ref="ABP72:ABU72"/>
    <mergeCell ref="ABV72:ACA72"/>
    <mergeCell ref="ACB72:ACG72"/>
    <mergeCell ref="ACH72:ACM72"/>
    <mergeCell ref="ACN72:ACS72"/>
    <mergeCell ref="AAL72:AAQ72"/>
    <mergeCell ref="AAR72:AAW72"/>
    <mergeCell ref="AAX72:ABC72"/>
    <mergeCell ref="ABD72:ABI72"/>
    <mergeCell ref="ABJ72:ABO72"/>
    <mergeCell ref="ZH72:ZM72"/>
    <mergeCell ref="ZN72:ZS72"/>
    <mergeCell ref="ZT72:ZY72"/>
    <mergeCell ref="ZZ72:AAE72"/>
    <mergeCell ref="AAF72:AAK72"/>
    <mergeCell ref="YD72:YI72"/>
    <mergeCell ref="YJ72:YO72"/>
    <mergeCell ref="YP72:YU72"/>
    <mergeCell ref="YV72:ZA72"/>
    <mergeCell ref="ZB72:ZG72"/>
    <mergeCell ref="AGF72:AGK72"/>
    <mergeCell ref="AGL72:AGQ72"/>
    <mergeCell ref="AGR72:AGW72"/>
    <mergeCell ref="AGX72:AHC72"/>
    <mergeCell ref="AHD72:AHI72"/>
    <mergeCell ref="AFB72:AFG72"/>
    <mergeCell ref="AFH72:AFM72"/>
    <mergeCell ref="AFN72:AFS72"/>
    <mergeCell ref="AFT72:AFY72"/>
    <mergeCell ref="AFZ72:AGE72"/>
    <mergeCell ref="ADX72:AEC72"/>
    <mergeCell ref="AED72:AEI72"/>
    <mergeCell ref="AEJ72:AEO72"/>
    <mergeCell ref="AEP72:AEU72"/>
    <mergeCell ref="AEV72:AFA72"/>
    <mergeCell ref="ACT72:ACY72"/>
    <mergeCell ref="ACZ72:ADE72"/>
    <mergeCell ref="ADF72:ADK72"/>
    <mergeCell ref="ADL72:ADQ72"/>
    <mergeCell ref="ADR72:ADW72"/>
    <mergeCell ref="AKV72:ALA72"/>
    <mergeCell ref="ALB72:ALG72"/>
    <mergeCell ref="ALH72:ALM72"/>
    <mergeCell ref="ALN72:ALS72"/>
    <mergeCell ref="ALT72:ALY72"/>
    <mergeCell ref="AJR72:AJW72"/>
    <mergeCell ref="AJX72:AKC72"/>
    <mergeCell ref="AKD72:AKI72"/>
    <mergeCell ref="AKJ72:AKO72"/>
    <mergeCell ref="AKP72:AKU72"/>
    <mergeCell ref="AIN72:AIS72"/>
    <mergeCell ref="AIT72:AIY72"/>
    <mergeCell ref="AIZ72:AJE72"/>
    <mergeCell ref="AJF72:AJK72"/>
    <mergeCell ref="AJL72:AJQ72"/>
    <mergeCell ref="AHJ72:AHO72"/>
    <mergeCell ref="AHP72:AHU72"/>
    <mergeCell ref="AHV72:AIA72"/>
    <mergeCell ref="AIB72:AIG72"/>
    <mergeCell ref="AIH72:AIM72"/>
    <mergeCell ref="APL72:APQ72"/>
    <mergeCell ref="APR72:APW72"/>
    <mergeCell ref="APX72:AQC72"/>
    <mergeCell ref="AQD72:AQI72"/>
    <mergeCell ref="AQJ72:AQO72"/>
    <mergeCell ref="AOH72:AOM72"/>
    <mergeCell ref="AON72:AOS72"/>
    <mergeCell ref="AOT72:AOY72"/>
    <mergeCell ref="AOZ72:APE72"/>
    <mergeCell ref="APF72:APK72"/>
    <mergeCell ref="AND72:ANI72"/>
    <mergeCell ref="ANJ72:ANO72"/>
    <mergeCell ref="ANP72:ANU72"/>
    <mergeCell ref="ANV72:AOA72"/>
    <mergeCell ref="AOB72:AOG72"/>
    <mergeCell ref="ALZ72:AME72"/>
    <mergeCell ref="AMF72:AMK72"/>
    <mergeCell ref="AML72:AMQ72"/>
    <mergeCell ref="AMR72:AMW72"/>
    <mergeCell ref="AMX72:ANC72"/>
    <mergeCell ref="AUB72:AUG72"/>
    <mergeCell ref="AUH72:AUM72"/>
    <mergeCell ref="AUN72:AUS72"/>
    <mergeCell ref="AUT72:AUY72"/>
    <mergeCell ref="AUZ72:AVE72"/>
    <mergeCell ref="ASX72:ATC72"/>
    <mergeCell ref="ATD72:ATI72"/>
    <mergeCell ref="ATJ72:ATO72"/>
    <mergeCell ref="ATP72:ATU72"/>
    <mergeCell ref="ATV72:AUA72"/>
    <mergeCell ref="ART72:ARY72"/>
    <mergeCell ref="ARZ72:ASE72"/>
    <mergeCell ref="ASF72:ASK72"/>
    <mergeCell ref="ASL72:ASQ72"/>
    <mergeCell ref="ASR72:ASW72"/>
    <mergeCell ref="AQP72:AQU72"/>
    <mergeCell ref="AQV72:ARA72"/>
    <mergeCell ref="ARB72:ARG72"/>
    <mergeCell ref="ARH72:ARM72"/>
    <mergeCell ref="ARN72:ARS72"/>
    <mergeCell ref="AYR72:AYW72"/>
    <mergeCell ref="AYX72:AZC72"/>
    <mergeCell ref="AZD72:AZI72"/>
    <mergeCell ref="AZJ72:AZO72"/>
    <mergeCell ref="AZP72:AZU72"/>
    <mergeCell ref="AXN72:AXS72"/>
    <mergeCell ref="AXT72:AXY72"/>
    <mergeCell ref="AXZ72:AYE72"/>
    <mergeCell ref="AYF72:AYK72"/>
    <mergeCell ref="AYL72:AYQ72"/>
    <mergeCell ref="AWJ72:AWO72"/>
    <mergeCell ref="AWP72:AWU72"/>
    <mergeCell ref="AWV72:AXA72"/>
    <mergeCell ref="AXB72:AXG72"/>
    <mergeCell ref="AXH72:AXM72"/>
    <mergeCell ref="AVF72:AVK72"/>
    <mergeCell ref="AVL72:AVQ72"/>
    <mergeCell ref="AVR72:AVW72"/>
    <mergeCell ref="AVX72:AWC72"/>
    <mergeCell ref="AWD72:AWI72"/>
    <mergeCell ref="BDH72:BDM72"/>
    <mergeCell ref="BDN72:BDS72"/>
    <mergeCell ref="BDT72:BDY72"/>
    <mergeCell ref="BDZ72:BEE72"/>
    <mergeCell ref="BEF72:BEK72"/>
    <mergeCell ref="BCD72:BCI72"/>
    <mergeCell ref="BCJ72:BCO72"/>
    <mergeCell ref="BCP72:BCU72"/>
    <mergeCell ref="BCV72:BDA72"/>
    <mergeCell ref="BDB72:BDG72"/>
    <mergeCell ref="BAZ72:BBE72"/>
    <mergeCell ref="BBF72:BBK72"/>
    <mergeCell ref="BBL72:BBQ72"/>
    <mergeCell ref="BBR72:BBW72"/>
    <mergeCell ref="BBX72:BCC72"/>
    <mergeCell ref="AZV72:BAA72"/>
    <mergeCell ref="BAB72:BAG72"/>
    <mergeCell ref="BAH72:BAM72"/>
    <mergeCell ref="BAN72:BAS72"/>
    <mergeCell ref="BAT72:BAY72"/>
    <mergeCell ref="BHX72:BIC72"/>
    <mergeCell ref="BID72:BII72"/>
    <mergeCell ref="BIJ72:BIO72"/>
    <mergeCell ref="BIP72:BIU72"/>
    <mergeCell ref="BIV72:BJA72"/>
    <mergeCell ref="BGT72:BGY72"/>
    <mergeCell ref="BGZ72:BHE72"/>
    <mergeCell ref="BHF72:BHK72"/>
    <mergeCell ref="BHL72:BHQ72"/>
    <mergeCell ref="BHR72:BHW72"/>
    <mergeCell ref="BFP72:BFU72"/>
    <mergeCell ref="BFV72:BGA72"/>
    <mergeCell ref="BGB72:BGG72"/>
    <mergeCell ref="BGH72:BGM72"/>
    <mergeCell ref="BGN72:BGS72"/>
    <mergeCell ref="BEL72:BEQ72"/>
    <mergeCell ref="BER72:BEW72"/>
    <mergeCell ref="BEX72:BFC72"/>
    <mergeCell ref="BFD72:BFI72"/>
    <mergeCell ref="BFJ72:BFO72"/>
    <mergeCell ref="BMN72:BMS72"/>
    <mergeCell ref="BMT72:BMY72"/>
    <mergeCell ref="BMZ72:BNE72"/>
    <mergeCell ref="BNF72:BNK72"/>
    <mergeCell ref="BNL72:BNQ72"/>
    <mergeCell ref="BLJ72:BLO72"/>
    <mergeCell ref="BLP72:BLU72"/>
    <mergeCell ref="BLV72:BMA72"/>
    <mergeCell ref="BMB72:BMG72"/>
    <mergeCell ref="BMH72:BMM72"/>
    <mergeCell ref="BKF72:BKK72"/>
    <mergeCell ref="BKL72:BKQ72"/>
    <mergeCell ref="BKR72:BKW72"/>
    <mergeCell ref="BKX72:BLC72"/>
    <mergeCell ref="BLD72:BLI72"/>
    <mergeCell ref="BJB72:BJG72"/>
    <mergeCell ref="BJH72:BJM72"/>
    <mergeCell ref="BJN72:BJS72"/>
    <mergeCell ref="BJT72:BJY72"/>
    <mergeCell ref="BJZ72:BKE72"/>
    <mergeCell ref="BRD72:BRI72"/>
    <mergeCell ref="BRJ72:BRO72"/>
    <mergeCell ref="BRP72:BRU72"/>
    <mergeCell ref="BRV72:BSA72"/>
    <mergeCell ref="BSB72:BSG72"/>
    <mergeCell ref="BPZ72:BQE72"/>
    <mergeCell ref="BQF72:BQK72"/>
    <mergeCell ref="BQL72:BQQ72"/>
    <mergeCell ref="BQR72:BQW72"/>
    <mergeCell ref="BQX72:BRC72"/>
    <mergeCell ref="BOV72:BPA72"/>
    <mergeCell ref="BPB72:BPG72"/>
    <mergeCell ref="BPH72:BPM72"/>
    <mergeCell ref="BPN72:BPS72"/>
    <mergeCell ref="BPT72:BPY72"/>
    <mergeCell ref="BNR72:BNW72"/>
    <mergeCell ref="BNX72:BOC72"/>
    <mergeCell ref="BOD72:BOI72"/>
    <mergeCell ref="BOJ72:BOO72"/>
    <mergeCell ref="BOP72:BOU72"/>
    <mergeCell ref="BVT72:BVY72"/>
    <mergeCell ref="BVZ72:BWE72"/>
    <mergeCell ref="BWF72:BWK72"/>
    <mergeCell ref="BWL72:BWQ72"/>
    <mergeCell ref="BWR72:BWW72"/>
    <mergeCell ref="BUP72:BUU72"/>
    <mergeCell ref="BUV72:BVA72"/>
    <mergeCell ref="BVB72:BVG72"/>
    <mergeCell ref="BVH72:BVM72"/>
    <mergeCell ref="BVN72:BVS72"/>
    <mergeCell ref="BTL72:BTQ72"/>
    <mergeCell ref="BTR72:BTW72"/>
    <mergeCell ref="BTX72:BUC72"/>
    <mergeCell ref="BUD72:BUI72"/>
    <mergeCell ref="BUJ72:BUO72"/>
    <mergeCell ref="BSH72:BSM72"/>
    <mergeCell ref="BSN72:BSS72"/>
    <mergeCell ref="BST72:BSY72"/>
    <mergeCell ref="BSZ72:BTE72"/>
    <mergeCell ref="BTF72:BTK72"/>
    <mergeCell ref="CAJ72:CAO72"/>
    <mergeCell ref="CAP72:CAU72"/>
    <mergeCell ref="CAV72:CBA72"/>
    <mergeCell ref="CBB72:CBG72"/>
    <mergeCell ref="CBH72:CBM72"/>
    <mergeCell ref="BZF72:BZK72"/>
    <mergeCell ref="BZL72:BZQ72"/>
    <mergeCell ref="BZR72:BZW72"/>
    <mergeCell ref="BZX72:CAC72"/>
    <mergeCell ref="CAD72:CAI72"/>
    <mergeCell ref="BYB72:BYG72"/>
    <mergeCell ref="BYH72:BYM72"/>
    <mergeCell ref="BYN72:BYS72"/>
    <mergeCell ref="BYT72:BYY72"/>
    <mergeCell ref="BYZ72:BZE72"/>
    <mergeCell ref="BWX72:BXC72"/>
    <mergeCell ref="BXD72:BXI72"/>
    <mergeCell ref="BXJ72:BXO72"/>
    <mergeCell ref="BXP72:BXU72"/>
    <mergeCell ref="BXV72:BYA72"/>
    <mergeCell ref="CEZ72:CFE72"/>
    <mergeCell ref="CFF72:CFK72"/>
    <mergeCell ref="CFL72:CFQ72"/>
    <mergeCell ref="CFR72:CFW72"/>
    <mergeCell ref="CFX72:CGC72"/>
    <mergeCell ref="CDV72:CEA72"/>
    <mergeCell ref="CEB72:CEG72"/>
    <mergeCell ref="CEH72:CEM72"/>
    <mergeCell ref="CEN72:CES72"/>
    <mergeCell ref="CET72:CEY72"/>
    <mergeCell ref="CCR72:CCW72"/>
    <mergeCell ref="CCX72:CDC72"/>
    <mergeCell ref="CDD72:CDI72"/>
    <mergeCell ref="CDJ72:CDO72"/>
    <mergeCell ref="CDP72:CDU72"/>
    <mergeCell ref="CBN72:CBS72"/>
    <mergeCell ref="CBT72:CBY72"/>
    <mergeCell ref="CBZ72:CCE72"/>
    <mergeCell ref="CCF72:CCK72"/>
    <mergeCell ref="CCL72:CCQ72"/>
    <mergeCell ref="CJP72:CJU72"/>
    <mergeCell ref="CJV72:CKA72"/>
    <mergeCell ref="CKB72:CKG72"/>
    <mergeCell ref="CKH72:CKM72"/>
    <mergeCell ref="CKN72:CKS72"/>
    <mergeCell ref="CIL72:CIQ72"/>
    <mergeCell ref="CIR72:CIW72"/>
    <mergeCell ref="CIX72:CJC72"/>
    <mergeCell ref="CJD72:CJI72"/>
    <mergeCell ref="CJJ72:CJO72"/>
    <mergeCell ref="CHH72:CHM72"/>
    <mergeCell ref="CHN72:CHS72"/>
    <mergeCell ref="CHT72:CHY72"/>
    <mergeCell ref="CHZ72:CIE72"/>
    <mergeCell ref="CIF72:CIK72"/>
    <mergeCell ref="CGD72:CGI72"/>
    <mergeCell ref="CGJ72:CGO72"/>
    <mergeCell ref="CGP72:CGU72"/>
    <mergeCell ref="CGV72:CHA72"/>
    <mergeCell ref="CHB72:CHG72"/>
    <mergeCell ref="COF72:COK72"/>
    <mergeCell ref="COL72:COQ72"/>
    <mergeCell ref="COR72:COW72"/>
    <mergeCell ref="COX72:CPC72"/>
    <mergeCell ref="CPD72:CPI72"/>
    <mergeCell ref="CNB72:CNG72"/>
    <mergeCell ref="CNH72:CNM72"/>
    <mergeCell ref="CNN72:CNS72"/>
    <mergeCell ref="CNT72:CNY72"/>
    <mergeCell ref="CNZ72:COE72"/>
    <mergeCell ref="CLX72:CMC72"/>
    <mergeCell ref="CMD72:CMI72"/>
    <mergeCell ref="CMJ72:CMO72"/>
    <mergeCell ref="CMP72:CMU72"/>
    <mergeCell ref="CMV72:CNA72"/>
    <mergeCell ref="CKT72:CKY72"/>
    <mergeCell ref="CKZ72:CLE72"/>
    <mergeCell ref="CLF72:CLK72"/>
    <mergeCell ref="CLL72:CLQ72"/>
    <mergeCell ref="CLR72:CLW72"/>
    <mergeCell ref="CSV72:CTA72"/>
    <mergeCell ref="CTB72:CTG72"/>
    <mergeCell ref="CTH72:CTM72"/>
    <mergeCell ref="CTN72:CTS72"/>
    <mergeCell ref="CTT72:CTY72"/>
    <mergeCell ref="CRR72:CRW72"/>
    <mergeCell ref="CRX72:CSC72"/>
    <mergeCell ref="CSD72:CSI72"/>
    <mergeCell ref="CSJ72:CSO72"/>
    <mergeCell ref="CSP72:CSU72"/>
    <mergeCell ref="CQN72:CQS72"/>
    <mergeCell ref="CQT72:CQY72"/>
    <mergeCell ref="CQZ72:CRE72"/>
    <mergeCell ref="CRF72:CRK72"/>
    <mergeCell ref="CRL72:CRQ72"/>
    <mergeCell ref="CPJ72:CPO72"/>
    <mergeCell ref="CPP72:CPU72"/>
    <mergeCell ref="CPV72:CQA72"/>
    <mergeCell ref="CQB72:CQG72"/>
    <mergeCell ref="CQH72:CQM72"/>
    <mergeCell ref="CXL72:CXQ72"/>
    <mergeCell ref="CXR72:CXW72"/>
    <mergeCell ref="CXX72:CYC72"/>
    <mergeCell ref="CYD72:CYI72"/>
    <mergeCell ref="CYJ72:CYO72"/>
    <mergeCell ref="CWH72:CWM72"/>
    <mergeCell ref="CWN72:CWS72"/>
    <mergeCell ref="CWT72:CWY72"/>
    <mergeCell ref="CWZ72:CXE72"/>
    <mergeCell ref="CXF72:CXK72"/>
    <mergeCell ref="CVD72:CVI72"/>
    <mergeCell ref="CVJ72:CVO72"/>
    <mergeCell ref="CVP72:CVU72"/>
    <mergeCell ref="CVV72:CWA72"/>
    <mergeCell ref="CWB72:CWG72"/>
    <mergeCell ref="CTZ72:CUE72"/>
    <mergeCell ref="CUF72:CUK72"/>
    <mergeCell ref="CUL72:CUQ72"/>
    <mergeCell ref="CUR72:CUW72"/>
    <mergeCell ref="CUX72:CVC72"/>
    <mergeCell ref="DCB72:DCG72"/>
    <mergeCell ref="DCH72:DCM72"/>
    <mergeCell ref="DCN72:DCS72"/>
    <mergeCell ref="DCT72:DCY72"/>
    <mergeCell ref="DCZ72:DDE72"/>
    <mergeCell ref="DAX72:DBC72"/>
    <mergeCell ref="DBD72:DBI72"/>
    <mergeCell ref="DBJ72:DBO72"/>
    <mergeCell ref="DBP72:DBU72"/>
    <mergeCell ref="DBV72:DCA72"/>
    <mergeCell ref="CZT72:CZY72"/>
    <mergeCell ref="CZZ72:DAE72"/>
    <mergeCell ref="DAF72:DAK72"/>
    <mergeCell ref="DAL72:DAQ72"/>
    <mergeCell ref="DAR72:DAW72"/>
    <mergeCell ref="CYP72:CYU72"/>
    <mergeCell ref="CYV72:CZA72"/>
    <mergeCell ref="CZB72:CZG72"/>
    <mergeCell ref="CZH72:CZM72"/>
    <mergeCell ref="CZN72:CZS72"/>
    <mergeCell ref="DGR72:DGW72"/>
    <mergeCell ref="DGX72:DHC72"/>
    <mergeCell ref="DHD72:DHI72"/>
    <mergeCell ref="DHJ72:DHO72"/>
    <mergeCell ref="DHP72:DHU72"/>
    <mergeCell ref="DFN72:DFS72"/>
    <mergeCell ref="DFT72:DFY72"/>
    <mergeCell ref="DFZ72:DGE72"/>
    <mergeCell ref="DGF72:DGK72"/>
    <mergeCell ref="DGL72:DGQ72"/>
    <mergeCell ref="DEJ72:DEO72"/>
    <mergeCell ref="DEP72:DEU72"/>
    <mergeCell ref="DEV72:DFA72"/>
    <mergeCell ref="DFB72:DFG72"/>
    <mergeCell ref="DFH72:DFM72"/>
    <mergeCell ref="DDF72:DDK72"/>
    <mergeCell ref="DDL72:DDQ72"/>
    <mergeCell ref="DDR72:DDW72"/>
    <mergeCell ref="DDX72:DEC72"/>
    <mergeCell ref="DED72:DEI72"/>
    <mergeCell ref="DLH72:DLM72"/>
    <mergeCell ref="DLN72:DLS72"/>
    <mergeCell ref="DLT72:DLY72"/>
    <mergeCell ref="DLZ72:DME72"/>
    <mergeCell ref="DMF72:DMK72"/>
    <mergeCell ref="DKD72:DKI72"/>
    <mergeCell ref="DKJ72:DKO72"/>
    <mergeCell ref="DKP72:DKU72"/>
    <mergeCell ref="DKV72:DLA72"/>
    <mergeCell ref="DLB72:DLG72"/>
    <mergeCell ref="DIZ72:DJE72"/>
    <mergeCell ref="DJF72:DJK72"/>
    <mergeCell ref="DJL72:DJQ72"/>
    <mergeCell ref="DJR72:DJW72"/>
    <mergeCell ref="DJX72:DKC72"/>
    <mergeCell ref="DHV72:DIA72"/>
    <mergeCell ref="DIB72:DIG72"/>
    <mergeCell ref="DIH72:DIM72"/>
    <mergeCell ref="DIN72:DIS72"/>
    <mergeCell ref="DIT72:DIY72"/>
    <mergeCell ref="DPX72:DQC72"/>
    <mergeCell ref="DQD72:DQI72"/>
    <mergeCell ref="DQJ72:DQO72"/>
    <mergeCell ref="DQP72:DQU72"/>
    <mergeCell ref="DQV72:DRA72"/>
    <mergeCell ref="DOT72:DOY72"/>
    <mergeCell ref="DOZ72:DPE72"/>
    <mergeCell ref="DPF72:DPK72"/>
    <mergeCell ref="DPL72:DPQ72"/>
    <mergeCell ref="DPR72:DPW72"/>
    <mergeCell ref="DNP72:DNU72"/>
    <mergeCell ref="DNV72:DOA72"/>
    <mergeCell ref="DOB72:DOG72"/>
    <mergeCell ref="DOH72:DOM72"/>
    <mergeCell ref="DON72:DOS72"/>
    <mergeCell ref="DML72:DMQ72"/>
    <mergeCell ref="DMR72:DMW72"/>
    <mergeCell ref="DMX72:DNC72"/>
    <mergeCell ref="DND72:DNI72"/>
    <mergeCell ref="DNJ72:DNO72"/>
    <mergeCell ref="DUN72:DUS72"/>
    <mergeCell ref="DUT72:DUY72"/>
    <mergeCell ref="DUZ72:DVE72"/>
    <mergeCell ref="DVF72:DVK72"/>
    <mergeCell ref="DVL72:DVQ72"/>
    <mergeCell ref="DTJ72:DTO72"/>
    <mergeCell ref="DTP72:DTU72"/>
    <mergeCell ref="DTV72:DUA72"/>
    <mergeCell ref="DUB72:DUG72"/>
    <mergeCell ref="DUH72:DUM72"/>
    <mergeCell ref="DSF72:DSK72"/>
    <mergeCell ref="DSL72:DSQ72"/>
    <mergeCell ref="DSR72:DSW72"/>
    <mergeCell ref="DSX72:DTC72"/>
    <mergeCell ref="DTD72:DTI72"/>
    <mergeCell ref="DRB72:DRG72"/>
    <mergeCell ref="DRH72:DRM72"/>
    <mergeCell ref="DRN72:DRS72"/>
    <mergeCell ref="DRT72:DRY72"/>
    <mergeCell ref="DRZ72:DSE72"/>
    <mergeCell ref="DZD72:DZI72"/>
    <mergeCell ref="DZJ72:DZO72"/>
    <mergeCell ref="DZP72:DZU72"/>
    <mergeCell ref="DZV72:EAA72"/>
    <mergeCell ref="EAB72:EAG72"/>
    <mergeCell ref="DXZ72:DYE72"/>
    <mergeCell ref="DYF72:DYK72"/>
    <mergeCell ref="DYL72:DYQ72"/>
    <mergeCell ref="DYR72:DYW72"/>
    <mergeCell ref="DYX72:DZC72"/>
    <mergeCell ref="DWV72:DXA72"/>
    <mergeCell ref="DXB72:DXG72"/>
    <mergeCell ref="DXH72:DXM72"/>
    <mergeCell ref="DXN72:DXS72"/>
    <mergeCell ref="DXT72:DXY72"/>
    <mergeCell ref="DVR72:DVW72"/>
    <mergeCell ref="DVX72:DWC72"/>
    <mergeCell ref="DWD72:DWI72"/>
    <mergeCell ref="DWJ72:DWO72"/>
    <mergeCell ref="DWP72:DWU72"/>
    <mergeCell ref="EDT72:EDY72"/>
    <mergeCell ref="EDZ72:EEE72"/>
    <mergeCell ref="EEF72:EEK72"/>
    <mergeCell ref="EEL72:EEQ72"/>
    <mergeCell ref="EER72:EEW72"/>
    <mergeCell ref="ECP72:ECU72"/>
    <mergeCell ref="ECV72:EDA72"/>
    <mergeCell ref="EDB72:EDG72"/>
    <mergeCell ref="EDH72:EDM72"/>
    <mergeCell ref="EDN72:EDS72"/>
    <mergeCell ref="EBL72:EBQ72"/>
    <mergeCell ref="EBR72:EBW72"/>
    <mergeCell ref="EBX72:ECC72"/>
    <mergeCell ref="ECD72:ECI72"/>
    <mergeCell ref="ECJ72:ECO72"/>
    <mergeCell ref="EAH72:EAM72"/>
    <mergeCell ref="EAN72:EAS72"/>
    <mergeCell ref="EAT72:EAY72"/>
    <mergeCell ref="EAZ72:EBE72"/>
    <mergeCell ref="EBF72:EBK72"/>
    <mergeCell ref="EIJ72:EIO72"/>
    <mergeCell ref="EIP72:EIU72"/>
    <mergeCell ref="EIV72:EJA72"/>
    <mergeCell ref="EJB72:EJG72"/>
    <mergeCell ref="EJH72:EJM72"/>
    <mergeCell ref="EHF72:EHK72"/>
    <mergeCell ref="EHL72:EHQ72"/>
    <mergeCell ref="EHR72:EHW72"/>
    <mergeCell ref="EHX72:EIC72"/>
    <mergeCell ref="EID72:EII72"/>
    <mergeCell ref="EGB72:EGG72"/>
    <mergeCell ref="EGH72:EGM72"/>
    <mergeCell ref="EGN72:EGS72"/>
    <mergeCell ref="EGT72:EGY72"/>
    <mergeCell ref="EGZ72:EHE72"/>
    <mergeCell ref="EEX72:EFC72"/>
    <mergeCell ref="EFD72:EFI72"/>
    <mergeCell ref="EFJ72:EFO72"/>
    <mergeCell ref="EFP72:EFU72"/>
    <mergeCell ref="EFV72:EGA72"/>
    <mergeCell ref="EMZ72:ENE72"/>
    <mergeCell ref="ENF72:ENK72"/>
    <mergeCell ref="ENL72:ENQ72"/>
    <mergeCell ref="ENR72:ENW72"/>
    <mergeCell ref="ENX72:EOC72"/>
    <mergeCell ref="ELV72:EMA72"/>
    <mergeCell ref="EMB72:EMG72"/>
    <mergeCell ref="EMH72:EMM72"/>
    <mergeCell ref="EMN72:EMS72"/>
    <mergeCell ref="EMT72:EMY72"/>
    <mergeCell ref="EKR72:EKW72"/>
    <mergeCell ref="EKX72:ELC72"/>
    <mergeCell ref="ELD72:ELI72"/>
    <mergeCell ref="ELJ72:ELO72"/>
    <mergeCell ref="ELP72:ELU72"/>
    <mergeCell ref="EJN72:EJS72"/>
    <mergeCell ref="EJT72:EJY72"/>
    <mergeCell ref="EJZ72:EKE72"/>
    <mergeCell ref="EKF72:EKK72"/>
    <mergeCell ref="EKL72:EKQ72"/>
    <mergeCell ref="ERP72:ERU72"/>
    <mergeCell ref="ERV72:ESA72"/>
    <mergeCell ref="ESB72:ESG72"/>
    <mergeCell ref="ESH72:ESM72"/>
    <mergeCell ref="ESN72:ESS72"/>
    <mergeCell ref="EQL72:EQQ72"/>
    <mergeCell ref="EQR72:EQW72"/>
    <mergeCell ref="EQX72:ERC72"/>
    <mergeCell ref="ERD72:ERI72"/>
    <mergeCell ref="ERJ72:ERO72"/>
    <mergeCell ref="EPH72:EPM72"/>
    <mergeCell ref="EPN72:EPS72"/>
    <mergeCell ref="EPT72:EPY72"/>
    <mergeCell ref="EPZ72:EQE72"/>
    <mergeCell ref="EQF72:EQK72"/>
    <mergeCell ref="EOD72:EOI72"/>
    <mergeCell ref="EOJ72:EOO72"/>
    <mergeCell ref="EOP72:EOU72"/>
    <mergeCell ref="EOV72:EPA72"/>
    <mergeCell ref="EPB72:EPG72"/>
    <mergeCell ref="EWF72:EWK72"/>
    <mergeCell ref="EWL72:EWQ72"/>
    <mergeCell ref="EWR72:EWW72"/>
    <mergeCell ref="EWX72:EXC72"/>
    <mergeCell ref="EXD72:EXI72"/>
    <mergeCell ref="EVB72:EVG72"/>
    <mergeCell ref="EVH72:EVM72"/>
    <mergeCell ref="EVN72:EVS72"/>
    <mergeCell ref="EVT72:EVY72"/>
    <mergeCell ref="EVZ72:EWE72"/>
    <mergeCell ref="ETX72:EUC72"/>
    <mergeCell ref="EUD72:EUI72"/>
    <mergeCell ref="EUJ72:EUO72"/>
    <mergeCell ref="EUP72:EUU72"/>
    <mergeCell ref="EUV72:EVA72"/>
    <mergeCell ref="EST72:ESY72"/>
    <mergeCell ref="ESZ72:ETE72"/>
    <mergeCell ref="ETF72:ETK72"/>
    <mergeCell ref="ETL72:ETQ72"/>
    <mergeCell ref="ETR72:ETW72"/>
    <mergeCell ref="FAV72:FBA72"/>
    <mergeCell ref="FBB72:FBG72"/>
    <mergeCell ref="FBH72:FBM72"/>
    <mergeCell ref="FBN72:FBS72"/>
    <mergeCell ref="FBT72:FBY72"/>
    <mergeCell ref="EZR72:EZW72"/>
    <mergeCell ref="EZX72:FAC72"/>
    <mergeCell ref="FAD72:FAI72"/>
    <mergeCell ref="FAJ72:FAO72"/>
    <mergeCell ref="FAP72:FAU72"/>
    <mergeCell ref="EYN72:EYS72"/>
    <mergeCell ref="EYT72:EYY72"/>
    <mergeCell ref="EYZ72:EZE72"/>
    <mergeCell ref="EZF72:EZK72"/>
    <mergeCell ref="EZL72:EZQ72"/>
    <mergeCell ref="EXJ72:EXO72"/>
    <mergeCell ref="EXP72:EXU72"/>
    <mergeCell ref="EXV72:EYA72"/>
    <mergeCell ref="EYB72:EYG72"/>
    <mergeCell ref="EYH72:EYM72"/>
    <mergeCell ref="FFL72:FFQ72"/>
    <mergeCell ref="FFR72:FFW72"/>
    <mergeCell ref="FFX72:FGC72"/>
    <mergeCell ref="FGD72:FGI72"/>
    <mergeCell ref="FGJ72:FGO72"/>
    <mergeCell ref="FEH72:FEM72"/>
    <mergeCell ref="FEN72:FES72"/>
    <mergeCell ref="FET72:FEY72"/>
    <mergeCell ref="FEZ72:FFE72"/>
    <mergeCell ref="FFF72:FFK72"/>
    <mergeCell ref="FDD72:FDI72"/>
    <mergeCell ref="FDJ72:FDO72"/>
    <mergeCell ref="FDP72:FDU72"/>
    <mergeCell ref="FDV72:FEA72"/>
    <mergeCell ref="FEB72:FEG72"/>
    <mergeCell ref="FBZ72:FCE72"/>
    <mergeCell ref="FCF72:FCK72"/>
    <mergeCell ref="FCL72:FCQ72"/>
    <mergeCell ref="FCR72:FCW72"/>
    <mergeCell ref="FCX72:FDC72"/>
    <mergeCell ref="FKB72:FKG72"/>
    <mergeCell ref="FKH72:FKM72"/>
    <mergeCell ref="FKN72:FKS72"/>
    <mergeCell ref="FKT72:FKY72"/>
    <mergeCell ref="FKZ72:FLE72"/>
    <mergeCell ref="FIX72:FJC72"/>
    <mergeCell ref="FJD72:FJI72"/>
    <mergeCell ref="FJJ72:FJO72"/>
    <mergeCell ref="FJP72:FJU72"/>
    <mergeCell ref="FJV72:FKA72"/>
    <mergeCell ref="FHT72:FHY72"/>
    <mergeCell ref="FHZ72:FIE72"/>
    <mergeCell ref="FIF72:FIK72"/>
    <mergeCell ref="FIL72:FIQ72"/>
    <mergeCell ref="FIR72:FIW72"/>
    <mergeCell ref="FGP72:FGU72"/>
    <mergeCell ref="FGV72:FHA72"/>
    <mergeCell ref="FHB72:FHG72"/>
    <mergeCell ref="FHH72:FHM72"/>
    <mergeCell ref="FHN72:FHS72"/>
    <mergeCell ref="FOR72:FOW72"/>
    <mergeCell ref="FOX72:FPC72"/>
    <mergeCell ref="FPD72:FPI72"/>
    <mergeCell ref="FPJ72:FPO72"/>
    <mergeCell ref="FPP72:FPU72"/>
    <mergeCell ref="FNN72:FNS72"/>
    <mergeCell ref="FNT72:FNY72"/>
    <mergeCell ref="FNZ72:FOE72"/>
    <mergeCell ref="FOF72:FOK72"/>
    <mergeCell ref="FOL72:FOQ72"/>
    <mergeCell ref="FMJ72:FMO72"/>
    <mergeCell ref="FMP72:FMU72"/>
    <mergeCell ref="FMV72:FNA72"/>
    <mergeCell ref="FNB72:FNG72"/>
    <mergeCell ref="FNH72:FNM72"/>
    <mergeCell ref="FLF72:FLK72"/>
    <mergeCell ref="FLL72:FLQ72"/>
    <mergeCell ref="FLR72:FLW72"/>
    <mergeCell ref="FLX72:FMC72"/>
    <mergeCell ref="FMD72:FMI72"/>
    <mergeCell ref="FTH72:FTM72"/>
    <mergeCell ref="FTN72:FTS72"/>
    <mergeCell ref="FTT72:FTY72"/>
    <mergeCell ref="FTZ72:FUE72"/>
    <mergeCell ref="FUF72:FUK72"/>
    <mergeCell ref="FSD72:FSI72"/>
    <mergeCell ref="FSJ72:FSO72"/>
    <mergeCell ref="FSP72:FSU72"/>
    <mergeCell ref="FSV72:FTA72"/>
    <mergeCell ref="FTB72:FTG72"/>
    <mergeCell ref="FQZ72:FRE72"/>
    <mergeCell ref="FRF72:FRK72"/>
    <mergeCell ref="FRL72:FRQ72"/>
    <mergeCell ref="FRR72:FRW72"/>
    <mergeCell ref="FRX72:FSC72"/>
    <mergeCell ref="FPV72:FQA72"/>
    <mergeCell ref="FQB72:FQG72"/>
    <mergeCell ref="FQH72:FQM72"/>
    <mergeCell ref="FQN72:FQS72"/>
    <mergeCell ref="FQT72:FQY72"/>
    <mergeCell ref="FXX72:FYC72"/>
    <mergeCell ref="FYD72:FYI72"/>
    <mergeCell ref="FYJ72:FYO72"/>
    <mergeCell ref="FYP72:FYU72"/>
    <mergeCell ref="FYV72:FZA72"/>
    <mergeCell ref="FWT72:FWY72"/>
    <mergeCell ref="FWZ72:FXE72"/>
    <mergeCell ref="FXF72:FXK72"/>
    <mergeCell ref="FXL72:FXQ72"/>
    <mergeCell ref="FXR72:FXW72"/>
    <mergeCell ref="FVP72:FVU72"/>
    <mergeCell ref="FVV72:FWA72"/>
    <mergeCell ref="FWB72:FWG72"/>
    <mergeCell ref="FWH72:FWM72"/>
    <mergeCell ref="FWN72:FWS72"/>
    <mergeCell ref="FUL72:FUQ72"/>
    <mergeCell ref="FUR72:FUW72"/>
    <mergeCell ref="FUX72:FVC72"/>
    <mergeCell ref="FVD72:FVI72"/>
    <mergeCell ref="FVJ72:FVO72"/>
    <mergeCell ref="GCN72:GCS72"/>
    <mergeCell ref="GCT72:GCY72"/>
    <mergeCell ref="GCZ72:GDE72"/>
    <mergeCell ref="GDF72:GDK72"/>
    <mergeCell ref="GDL72:GDQ72"/>
    <mergeCell ref="GBJ72:GBO72"/>
    <mergeCell ref="GBP72:GBU72"/>
    <mergeCell ref="GBV72:GCA72"/>
    <mergeCell ref="GCB72:GCG72"/>
    <mergeCell ref="GCH72:GCM72"/>
    <mergeCell ref="GAF72:GAK72"/>
    <mergeCell ref="GAL72:GAQ72"/>
    <mergeCell ref="GAR72:GAW72"/>
    <mergeCell ref="GAX72:GBC72"/>
    <mergeCell ref="GBD72:GBI72"/>
    <mergeCell ref="FZB72:FZG72"/>
    <mergeCell ref="FZH72:FZM72"/>
    <mergeCell ref="FZN72:FZS72"/>
    <mergeCell ref="FZT72:FZY72"/>
    <mergeCell ref="FZZ72:GAE72"/>
    <mergeCell ref="GHD72:GHI72"/>
    <mergeCell ref="GHJ72:GHO72"/>
    <mergeCell ref="GHP72:GHU72"/>
    <mergeCell ref="GHV72:GIA72"/>
    <mergeCell ref="GIB72:GIG72"/>
    <mergeCell ref="GFZ72:GGE72"/>
    <mergeCell ref="GGF72:GGK72"/>
    <mergeCell ref="GGL72:GGQ72"/>
    <mergeCell ref="GGR72:GGW72"/>
    <mergeCell ref="GGX72:GHC72"/>
    <mergeCell ref="GEV72:GFA72"/>
    <mergeCell ref="GFB72:GFG72"/>
    <mergeCell ref="GFH72:GFM72"/>
    <mergeCell ref="GFN72:GFS72"/>
    <mergeCell ref="GFT72:GFY72"/>
    <mergeCell ref="GDR72:GDW72"/>
    <mergeCell ref="GDX72:GEC72"/>
    <mergeCell ref="GED72:GEI72"/>
    <mergeCell ref="GEJ72:GEO72"/>
    <mergeCell ref="GEP72:GEU72"/>
    <mergeCell ref="GLT72:GLY72"/>
    <mergeCell ref="GLZ72:GME72"/>
    <mergeCell ref="GMF72:GMK72"/>
    <mergeCell ref="GML72:GMQ72"/>
    <mergeCell ref="GMR72:GMW72"/>
    <mergeCell ref="GKP72:GKU72"/>
    <mergeCell ref="GKV72:GLA72"/>
    <mergeCell ref="GLB72:GLG72"/>
    <mergeCell ref="GLH72:GLM72"/>
    <mergeCell ref="GLN72:GLS72"/>
    <mergeCell ref="GJL72:GJQ72"/>
    <mergeCell ref="GJR72:GJW72"/>
    <mergeCell ref="GJX72:GKC72"/>
    <mergeCell ref="GKD72:GKI72"/>
    <mergeCell ref="GKJ72:GKO72"/>
    <mergeCell ref="GIH72:GIM72"/>
    <mergeCell ref="GIN72:GIS72"/>
    <mergeCell ref="GIT72:GIY72"/>
    <mergeCell ref="GIZ72:GJE72"/>
    <mergeCell ref="GJF72:GJK72"/>
    <mergeCell ref="GQJ72:GQO72"/>
    <mergeCell ref="GQP72:GQU72"/>
    <mergeCell ref="GQV72:GRA72"/>
    <mergeCell ref="GRB72:GRG72"/>
    <mergeCell ref="GRH72:GRM72"/>
    <mergeCell ref="GPF72:GPK72"/>
    <mergeCell ref="GPL72:GPQ72"/>
    <mergeCell ref="GPR72:GPW72"/>
    <mergeCell ref="GPX72:GQC72"/>
    <mergeCell ref="GQD72:GQI72"/>
    <mergeCell ref="GOB72:GOG72"/>
    <mergeCell ref="GOH72:GOM72"/>
    <mergeCell ref="GON72:GOS72"/>
    <mergeCell ref="GOT72:GOY72"/>
    <mergeCell ref="GOZ72:GPE72"/>
    <mergeCell ref="GMX72:GNC72"/>
    <mergeCell ref="GND72:GNI72"/>
    <mergeCell ref="GNJ72:GNO72"/>
    <mergeCell ref="GNP72:GNU72"/>
    <mergeCell ref="GNV72:GOA72"/>
    <mergeCell ref="GUZ72:GVE72"/>
    <mergeCell ref="GVF72:GVK72"/>
    <mergeCell ref="GVL72:GVQ72"/>
    <mergeCell ref="GVR72:GVW72"/>
    <mergeCell ref="GVX72:GWC72"/>
    <mergeCell ref="GTV72:GUA72"/>
    <mergeCell ref="GUB72:GUG72"/>
    <mergeCell ref="GUH72:GUM72"/>
    <mergeCell ref="GUN72:GUS72"/>
    <mergeCell ref="GUT72:GUY72"/>
    <mergeCell ref="GSR72:GSW72"/>
    <mergeCell ref="GSX72:GTC72"/>
    <mergeCell ref="GTD72:GTI72"/>
    <mergeCell ref="GTJ72:GTO72"/>
    <mergeCell ref="GTP72:GTU72"/>
    <mergeCell ref="GRN72:GRS72"/>
    <mergeCell ref="GRT72:GRY72"/>
    <mergeCell ref="GRZ72:GSE72"/>
    <mergeCell ref="GSF72:GSK72"/>
    <mergeCell ref="GSL72:GSQ72"/>
    <mergeCell ref="GZP72:GZU72"/>
    <mergeCell ref="GZV72:HAA72"/>
    <mergeCell ref="HAB72:HAG72"/>
    <mergeCell ref="HAH72:HAM72"/>
    <mergeCell ref="HAN72:HAS72"/>
    <mergeCell ref="GYL72:GYQ72"/>
    <mergeCell ref="GYR72:GYW72"/>
    <mergeCell ref="GYX72:GZC72"/>
    <mergeCell ref="GZD72:GZI72"/>
    <mergeCell ref="GZJ72:GZO72"/>
    <mergeCell ref="GXH72:GXM72"/>
    <mergeCell ref="GXN72:GXS72"/>
    <mergeCell ref="GXT72:GXY72"/>
    <mergeCell ref="GXZ72:GYE72"/>
    <mergeCell ref="GYF72:GYK72"/>
    <mergeCell ref="GWD72:GWI72"/>
    <mergeCell ref="GWJ72:GWO72"/>
    <mergeCell ref="GWP72:GWU72"/>
    <mergeCell ref="GWV72:GXA72"/>
    <mergeCell ref="GXB72:GXG72"/>
    <mergeCell ref="HEF72:HEK72"/>
    <mergeCell ref="HEL72:HEQ72"/>
    <mergeCell ref="HER72:HEW72"/>
    <mergeCell ref="HEX72:HFC72"/>
    <mergeCell ref="HFD72:HFI72"/>
    <mergeCell ref="HDB72:HDG72"/>
    <mergeCell ref="HDH72:HDM72"/>
    <mergeCell ref="HDN72:HDS72"/>
    <mergeCell ref="HDT72:HDY72"/>
    <mergeCell ref="HDZ72:HEE72"/>
    <mergeCell ref="HBX72:HCC72"/>
    <mergeCell ref="HCD72:HCI72"/>
    <mergeCell ref="HCJ72:HCO72"/>
    <mergeCell ref="HCP72:HCU72"/>
    <mergeCell ref="HCV72:HDA72"/>
    <mergeCell ref="HAT72:HAY72"/>
    <mergeCell ref="HAZ72:HBE72"/>
    <mergeCell ref="HBF72:HBK72"/>
    <mergeCell ref="HBL72:HBQ72"/>
    <mergeCell ref="HBR72:HBW72"/>
    <mergeCell ref="HIV72:HJA72"/>
    <mergeCell ref="HJB72:HJG72"/>
    <mergeCell ref="HJH72:HJM72"/>
    <mergeCell ref="HJN72:HJS72"/>
    <mergeCell ref="HJT72:HJY72"/>
    <mergeCell ref="HHR72:HHW72"/>
    <mergeCell ref="HHX72:HIC72"/>
    <mergeCell ref="HID72:HII72"/>
    <mergeCell ref="HIJ72:HIO72"/>
    <mergeCell ref="HIP72:HIU72"/>
    <mergeCell ref="HGN72:HGS72"/>
    <mergeCell ref="HGT72:HGY72"/>
    <mergeCell ref="HGZ72:HHE72"/>
    <mergeCell ref="HHF72:HHK72"/>
    <mergeCell ref="HHL72:HHQ72"/>
    <mergeCell ref="HFJ72:HFO72"/>
    <mergeCell ref="HFP72:HFU72"/>
    <mergeCell ref="HFV72:HGA72"/>
    <mergeCell ref="HGB72:HGG72"/>
    <mergeCell ref="HGH72:HGM72"/>
    <mergeCell ref="HNL72:HNQ72"/>
    <mergeCell ref="HNR72:HNW72"/>
    <mergeCell ref="HNX72:HOC72"/>
    <mergeCell ref="HOD72:HOI72"/>
    <mergeCell ref="HOJ72:HOO72"/>
    <mergeCell ref="HMH72:HMM72"/>
    <mergeCell ref="HMN72:HMS72"/>
    <mergeCell ref="HMT72:HMY72"/>
    <mergeCell ref="HMZ72:HNE72"/>
    <mergeCell ref="HNF72:HNK72"/>
    <mergeCell ref="HLD72:HLI72"/>
    <mergeCell ref="HLJ72:HLO72"/>
    <mergeCell ref="HLP72:HLU72"/>
    <mergeCell ref="HLV72:HMA72"/>
    <mergeCell ref="HMB72:HMG72"/>
    <mergeCell ref="HJZ72:HKE72"/>
    <mergeCell ref="HKF72:HKK72"/>
    <mergeCell ref="HKL72:HKQ72"/>
    <mergeCell ref="HKR72:HKW72"/>
    <mergeCell ref="HKX72:HLC72"/>
    <mergeCell ref="HSB72:HSG72"/>
    <mergeCell ref="HSH72:HSM72"/>
    <mergeCell ref="HSN72:HSS72"/>
    <mergeCell ref="HST72:HSY72"/>
    <mergeCell ref="HSZ72:HTE72"/>
    <mergeCell ref="HQX72:HRC72"/>
    <mergeCell ref="HRD72:HRI72"/>
    <mergeCell ref="HRJ72:HRO72"/>
    <mergeCell ref="HRP72:HRU72"/>
    <mergeCell ref="HRV72:HSA72"/>
    <mergeCell ref="HPT72:HPY72"/>
    <mergeCell ref="HPZ72:HQE72"/>
    <mergeCell ref="HQF72:HQK72"/>
    <mergeCell ref="HQL72:HQQ72"/>
    <mergeCell ref="HQR72:HQW72"/>
    <mergeCell ref="HOP72:HOU72"/>
    <mergeCell ref="HOV72:HPA72"/>
    <mergeCell ref="HPB72:HPG72"/>
    <mergeCell ref="HPH72:HPM72"/>
    <mergeCell ref="HPN72:HPS72"/>
    <mergeCell ref="HWR72:HWW72"/>
    <mergeCell ref="HWX72:HXC72"/>
    <mergeCell ref="HXD72:HXI72"/>
    <mergeCell ref="HXJ72:HXO72"/>
    <mergeCell ref="HXP72:HXU72"/>
    <mergeCell ref="HVN72:HVS72"/>
    <mergeCell ref="HVT72:HVY72"/>
    <mergeCell ref="HVZ72:HWE72"/>
    <mergeCell ref="HWF72:HWK72"/>
    <mergeCell ref="HWL72:HWQ72"/>
    <mergeCell ref="HUJ72:HUO72"/>
    <mergeCell ref="HUP72:HUU72"/>
    <mergeCell ref="HUV72:HVA72"/>
    <mergeCell ref="HVB72:HVG72"/>
    <mergeCell ref="HVH72:HVM72"/>
    <mergeCell ref="HTF72:HTK72"/>
    <mergeCell ref="HTL72:HTQ72"/>
    <mergeCell ref="HTR72:HTW72"/>
    <mergeCell ref="HTX72:HUC72"/>
    <mergeCell ref="HUD72:HUI72"/>
    <mergeCell ref="IBH72:IBM72"/>
    <mergeCell ref="IBN72:IBS72"/>
    <mergeCell ref="IBT72:IBY72"/>
    <mergeCell ref="IBZ72:ICE72"/>
    <mergeCell ref="ICF72:ICK72"/>
    <mergeCell ref="IAD72:IAI72"/>
    <mergeCell ref="IAJ72:IAO72"/>
    <mergeCell ref="IAP72:IAU72"/>
    <mergeCell ref="IAV72:IBA72"/>
    <mergeCell ref="IBB72:IBG72"/>
    <mergeCell ref="HYZ72:HZE72"/>
    <mergeCell ref="HZF72:HZK72"/>
    <mergeCell ref="HZL72:HZQ72"/>
    <mergeCell ref="HZR72:HZW72"/>
    <mergeCell ref="HZX72:IAC72"/>
    <mergeCell ref="HXV72:HYA72"/>
    <mergeCell ref="HYB72:HYG72"/>
    <mergeCell ref="HYH72:HYM72"/>
    <mergeCell ref="HYN72:HYS72"/>
    <mergeCell ref="HYT72:HYY72"/>
    <mergeCell ref="IFX72:IGC72"/>
    <mergeCell ref="IGD72:IGI72"/>
    <mergeCell ref="IGJ72:IGO72"/>
    <mergeCell ref="IGP72:IGU72"/>
    <mergeCell ref="IGV72:IHA72"/>
    <mergeCell ref="IET72:IEY72"/>
    <mergeCell ref="IEZ72:IFE72"/>
    <mergeCell ref="IFF72:IFK72"/>
    <mergeCell ref="IFL72:IFQ72"/>
    <mergeCell ref="IFR72:IFW72"/>
    <mergeCell ref="IDP72:IDU72"/>
    <mergeCell ref="IDV72:IEA72"/>
    <mergeCell ref="IEB72:IEG72"/>
    <mergeCell ref="IEH72:IEM72"/>
    <mergeCell ref="IEN72:IES72"/>
    <mergeCell ref="ICL72:ICQ72"/>
    <mergeCell ref="ICR72:ICW72"/>
    <mergeCell ref="ICX72:IDC72"/>
    <mergeCell ref="IDD72:IDI72"/>
    <mergeCell ref="IDJ72:IDO72"/>
    <mergeCell ref="IKN72:IKS72"/>
    <mergeCell ref="IKT72:IKY72"/>
    <mergeCell ref="IKZ72:ILE72"/>
    <mergeCell ref="ILF72:ILK72"/>
    <mergeCell ref="ILL72:ILQ72"/>
    <mergeCell ref="IJJ72:IJO72"/>
    <mergeCell ref="IJP72:IJU72"/>
    <mergeCell ref="IJV72:IKA72"/>
    <mergeCell ref="IKB72:IKG72"/>
    <mergeCell ref="IKH72:IKM72"/>
    <mergeCell ref="IIF72:IIK72"/>
    <mergeCell ref="IIL72:IIQ72"/>
    <mergeCell ref="IIR72:IIW72"/>
    <mergeCell ref="IIX72:IJC72"/>
    <mergeCell ref="IJD72:IJI72"/>
    <mergeCell ref="IHB72:IHG72"/>
    <mergeCell ref="IHH72:IHM72"/>
    <mergeCell ref="IHN72:IHS72"/>
    <mergeCell ref="IHT72:IHY72"/>
    <mergeCell ref="IHZ72:IIE72"/>
    <mergeCell ref="IPD72:IPI72"/>
    <mergeCell ref="IPJ72:IPO72"/>
    <mergeCell ref="IPP72:IPU72"/>
    <mergeCell ref="IPV72:IQA72"/>
    <mergeCell ref="IQB72:IQG72"/>
    <mergeCell ref="INZ72:IOE72"/>
    <mergeCell ref="IOF72:IOK72"/>
    <mergeCell ref="IOL72:IOQ72"/>
    <mergeCell ref="IOR72:IOW72"/>
    <mergeCell ref="IOX72:IPC72"/>
    <mergeCell ref="IMV72:INA72"/>
    <mergeCell ref="INB72:ING72"/>
    <mergeCell ref="INH72:INM72"/>
    <mergeCell ref="INN72:INS72"/>
    <mergeCell ref="INT72:INY72"/>
    <mergeCell ref="ILR72:ILW72"/>
    <mergeCell ref="ILX72:IMC72"/>
    <mergeCell ref="IMD72:IMI72"/>
    <mergeCell ref="IMJ72:IMO72"/>
    <mergeCell ref="IMP72:IMU72"/>
    <mergeCell ref="ITT72:ITY72"/>
    <mergeCell ref="ITZ72:IUE72"/>
    <mergeCell ref="IUF72:IUK72"/>
    <mergeCell ref="IUL72:IUQ72"/>
    <mergeCell ref="IUR72:IUW72"/>
    <mergeCell ref="ISP72:ISU72"/>
    <mergeCell ref="ISV72:ITA72"/>
    <mergeCell ref="ITB72:ITG72"/>
    <mergeCell ref="ITH72:ITM72"/>
    <mergeCell ref="ITN72:ITS72"/>
    <mergeCell ref="IRL72:IRQ72"/>
    <mergeCell ref="IRR72:IRW72"/>
    <mergeCell ref="IRX72:ISC72"/>
    <mergeCell ref="ISD72:ISI72"/>
    <mergeCell ref="ISJ72:ISO72"/>
    <mergeCell ref="IQH72:IQM72"/>
    <mergeCell ref="IQN72:IQS72"/>
    <mergeCell ref="IQT72:IQY72"/>
    <mergeCell ref="IQZ72:IRE72"/>
    <mergeCell ref="IRF72:IRK72"/>
    <mergeCell ref="IYJ72:IYO72"/>
    <mergeCell ref="IYP72:IYU72"/>
    <mergeCell ref="IYV72:IZA72"/>
    <mergeCell ref="IZB72:IZG72"/>
    <mergeCell ref="IZH72:IZM72"/>
    <mergeCell ref="IXF72:IXK72"/>
    <mergeCell ref="IXL72:IXQ72"/>
    <mergeCell ref="IXR72:IXW72"/>
    <mergeCell ref="IXX72:IYC72"/>
    <mergeCell ref="IYD72:IYI72"/>
    <mergeCell ref="IWB72:IWG72"/>
    <mergeCell ref="IWH72:IWM72"/>
    <mergeCell ref="IWN72:IWS72"/>
    <mergeCell ref="IWT72:IWY72"/>
    <mergeCell ref="IWZ72:IXE72"/>
    <mergeCell ref="IUX72:IVC72"/>
    <mergeCell ref="IVD72:IVI72"/>
    <mergeCell ref="IVJ72:IVO72"/>
    <mergeCell ref="IVP72:IVU72"/>
    <mergeCell ref="IVV72:IWA72"/>
    <mergeCell ref="JCZ72:JDE72"/>
    <mergeCell ref="JDF72:JDK72"/>
    <mergeCell ref="JDL72:JDQ72"/>
    <mergeCell ref="JDR72:JDW72"/>
    <mergeCell ref="JDX72:JEC72"/>
    <mergeCell ref="JBV72:JCA72"/>
    <mergeCell ref="JCB72:JCG72"/>
    <mergeCell ref="JCH72:JCM72"/>
    <mergeCell ref="JCN72:JCS72"/>
    <mergeCell ref="JCT72:JCY72"/>
    <mergeCell ref="JAR72:JAW72"/>
    <mergeCell ref="JAX72:JBC72"/>
    <mergeCell ref="JBD72:JBI72"/>
    <mergeCell ref="JBJ72:JBO72"/>
    <mergeCell ref="JBP72:JBU72"/>
    <mergeCell ref="IZN72:IZS72"/>
    <mergeCell ref="IZT72:IZY72"/>
    <mergeCell ref="IZZ72:JAE72"/>
    <mergeCell ref="JAF72:JAK72"/>
    <mergeCell ref="JAL72:JAQ72"/>
    <mergeCell ref="JHP72:JHU72"/>
    <mergeCell ref="JHV72:JIA72"/>
    <mergeCell ref="JIB72:JIG72"/>
    <mergeCell ref="JIH72:JIM72"/>
    <mergeCell ref="JIN72:JIS72"/>
    <mergeCell ref="JGL72:JGQ72"/>
    <mergeCell ref="JGR72:JGW72"/>
    <mergeCell ref="JGX72:JHC72"/>
    <mergeCell ref="JHD72:JHI72"/>
    <mergeCell ref="JHJ72:JHO72"/>
    <mergeCell ref="JFH72:JFM72"/>
    <mergeCell ref="JFN72:JFS72"/>
    <mergeCell ref="JFT72:JFY72"/>
    <mergeCell ref="JFZ72:JGE72"/>
    <mergeCell ref="JGF72:JGK72"/>
    <mergeCell ref="JED72:JEI72"/>
    <mergeCell ref="JEJ72:JEO72"/>
    <mergeCell ref="JEP72:JEU72"/>
    <mergeCell ref="JEV72:JFA72"/>
    <mergeCell ref="JFB72:JFG72"/>
    <mergeCell ref="JMF72:JMK72"/>
    <mergeCell ref="JML72:JMQ72"/>
    <mergeCell ref="JMR72:JMW72"/>
    <mergeCell ref="JMX72:JNC72"/>
    <mergeCell ref="JND72:JNI72"/>
    <mergeCell ref="JLB72:JLG72"/>
    <mergeCell ref="JLH72:JLM72"/>
    <mergeCell ref="JLN72:JLS72"/>
    <mergeCell ref="JLT72:JLY72"/>
    <mergeCell ref="JLZ72:JME72"/>
    <mergeCell ref="JJX72:JKC72"/>
    <mergeCell ref="JKD72:JKI72"/>
    <mergeCell ref="JKJ72:JKO72"/>
    <mergeCell ref="JKP72:JKU72"/>
    <mergeCell ref="JKV72:JLA72"/>
    <mergeCell ref="JIT72:JIY72"/>
    <mergeCell ref="JIZ72:JJE72"/>
    <mergeCell ref="JJF72:JJK72"/>
    <mergeCell ref="JJL72:JJQ72"/>
    <mergeCell ref="JJR72:JJW72"/>
    <mergeCell ref="JQV72:JRA72"/>
    <mergeCell ref="JRB72:JRG72"/>
    <mergeCell ref="JRH72:JRM72"/>
    <mergeCell ref="JRN72:JRS72"/>
    <mergeCell ref="JRT72:JRY72"/>
    <mergeCell ref="JPR72:JPW72"/>
    <mergeCell ref="JPX72:JQC72"/>
    <mergeCell ref="JQD72:JQI72"/>
    <mergeCell ref="JQJ72:JQO72"/>
    <mergeCell ref="JQP72:JQU72"/>
    <mergeCell ref="JON72:JOS72"/>
    <mergeCell ref="JOT72:JOY72"/>
    <mergeCell ref="JOZ72:JPE72"/>
    <mergeCell ref="JPF72:JPK72"/>
    <mergeCell ref="JPL72:JPQ72"/>
    <mergeCell ref="JNJ72:JNO72"/>
    <mergeCell ref="JNP72:JNU72"/>
    <mergeCell ref="JNV72:JOA72"/>
    <mergeCell ref="JOB72:JOG72"/>
    <mergeCell ref="JOH72:JOM72"/>
    <mergeCell ref="JVL72:JVQ72"/>
    <mergeCell ref="JVR72:JVW72"/>
    <mergeCell ref="JVX72:JWC72"/>
    <mergeCell ref="JWD72:JWI72"/>
    <mergeCell ref="JWJ72:JWO72"/>
    <mergeCell ref="JUH72:JUM72"/>
    <mergeCell ref="JUN72:JUS72"/>
    <mergeCell ref="JUT72:JUY72"/>
    <mergeCell ref="JUZ72:JVE72"/>
    <mergeCell ref="JVF72:JVK72"/>
    <mergeCell ref="JTD72:JTI72"/>
    <mergeCell ref="JTJ72:JTO72"/>
    <mergeCell ref="JTP72:JTU72"/>
    <mergeCell ref="JTV72:JUA72"/>
    <mergeCell ref="JUB72:JUG72"/>
    <mergeCell ref="JRZ72:JSE72"/>
    <mergeCell ref="JSF72:JSK72"/>
    <mergeCell ref="JSL72:JSQ72"/>
    <mergeCell ref="JSR72:JSW72"/>
    <mergeCell ref="JSX72:JTC72"/>
    <mergeCell ref="KAB72:KAG72"/>
    <mergeCell ref="KAH72:KAM72"/>
    <mergeCell ref="KAN72:KAS72"/>
    <mergeCell ref="KAT72:KAY72"/>
    <mergeCell ref="KAZ72:KBE72"/>
    <mergeCell ref="JYX72:JZC72"/>
    <mergeCell ref="JZD72:JZI72"/>
    <mergeCell ref="JZJ72:JZO72"/>
    <mergeCell ref="JZP72:JZU72"/>
    <mergeCell ref="JZV72:KAA72"/>
    <mergeCell ref="JXT72:JXY72"/>
    <mergeCell ref="JXZ72:JYE72"/>
    <mergeCell ref="JYF72:JYK72"/>
    <mergeCell ref="JYL72:JYQ72"/>
    <mergeCell ref="JYR72:JYW72"/>
    <mergeCell ref="JWP72:JWU72"/>
    <mergeCell ref="JWV72:JXA72"/>
    <mergeCell ref="JXB72:JXG72"/>
    <mergeCell ref="JXH72:JXM72"/>
    <mergeCell ref="JXN72:JXS72"/>
    <mergeCell ref="KER72:KEW72"/>
    <mergeCell ref="KEX72:KFC72"/>
    <mergeCell ref="KFD72:KFI72"/>
    <mergeCell ref="KFJ72:KFO72"/>
    <mergeCell ref="KFP72:KFU72"/>
    <mergeCell ref="KDN72:KDS72"/>
    <mergeCell ref="KDT72:KDY72"/>
    <mergeCell ref="KDZ72:KEE72"/>
    <mergeCell ref="KEF72:KEK72"/>
    <mergeCell ref="KEL72:KEQ72"/>
    <mergeCell ref="KCJ72:KCO72"/>
    <mergeCell ref="KCP72:KCU72"/>
    <mergeCell ref="KCV72:KDA72"/>
    <mergeCell ref="KDB72:KDG72"/>
    <mergeCell ref="KDH72:KDM72"/>
    <mergeCell ref="KBF72:KBK72"/>
    <mergeCell ref="KBL72:KBQ72"/>
    <mergeCell ref="KBR72:KBW72"/>
    <mergeCell ref="KBX72:KCC72"/>
    <mergeCell ref="KCD72:KCI72"/>
    <mergeCell ref="KJH72:KJM72"/>
    <mergeCell ref="KJN72:KJS72"/>
    <mergeCell ref="KJT72:KJY72"/>
    <mergeCell ref="KJZ72:KKE72"/>
    <mergeCell ref="KKF72:KKK72"/>
    <mergeCell ref="KID72:KII72"/>
    <mergeCell ref="KIJ72:KIO72"/>
    <mergeCell ref="KIP72:KIU72"/>
    <mergeCell ref="KIV72:KJA72"/>
    <mergeCell ref="KJB72:KJG72"/>
    <mergeCell ref="KGZ72:KHE72"/>
    <mergeCell ref="KHF72:KHK72"/>
    <mergeCell ref="KHL72:KHQ72"/>
    <mergeCell ref="KHR72:KHW72"/>
    <mergeCell ref="KHX72:KIC72"/>
    <mergeCell ref="KFV72:KGA72"/>
    <mergeCell ref="KGB72:KGG72"/>
    <mergeCell ref="KGH72:KGM72"/>
    <mergeCell ref="KGN72:KGS72"/>
    <mergeCell ref="KGT72:KGY72"/>
    <mergeCell ref="KNX72:KOC72"/>
    <mergeCell ref="KOD72:KOI72"/>
    <mergeCell ref="KOJ72:KOO72"/>
    <mergeCell ref="KOP72:KOU72"/>
    <mergeCell ref="KOV72:KPA72"/>
    <mergeCell ref="KMT72:KMY72"/>
    <mergeCell ref="KMZ72:KNE72"/>
    <mergeCell ref="KNF72:KNK72"/>
    <mergeCell ref="KNL72:KNQ72"/>
    <mergeCell ref="KNR72:KNW72"/>
    <mergeCell ref="KLP72:KLU72"/>
    <mergeCell ref="KLV72:KMA72"/>
    <mergeCell ref="KMB72:KMG72"/>
    <mergeCell ref="KMH72:KMM72"/>
    <mergeCell ref="KMN72:KMS72"/>
    <mergeCell ref="KKL72:KKQ72"/>
    <mergeCell ref="KKR72:KKW72"/>
    <mergeCell ref="KKX72:KLC72"/>
    <mergeCell ref="KLD72:KLI72"/>
    <mergeCell ref="KLJ72:KLO72"/>
    <mergeCell ref="KSN72:KSS72"/>
    <mergeCell ref="KST72:KSY72"/>
    <mergeCell ref="KSZ72:KTE72"/>
    <mergeCell ref="KTF72:KTK72"/>
    <mergeCell ref="KTL72:KTQ72"/>
    <mergeCell ref="KRJ72:KRO72"/>
    <mergeCell ref="KRP72:KRU72"/>
    <mergeCell ref="KRV72:KSA72"/>
    <mergeCell ref="KSB72:KSG72"/>
    <mergeCell ref="KSH72:KSM72"/>
    <mergeCell ref="KQF72:KQK72"/>
    <mergeCell ref="KQL72:KQQ72"/>
    <mergeCell ref="KQR72:KQW72"/>
    <mergeCell ref="KQX72:KRC72"/>
    <mergeCell ref="KRD72:KRI72"/>
    <mergeCell ref="KPB72:KPG72"/>
    <mergeCell ref="KPH72:KPM72"/>
    <mergeCell ref="KPN72:KPS72"/>
    <mergeCell ref="KPT72:KPY72"/>
    <mergeCell ref="KPZ72:KQE72"/>
    <mergeCell ref="KXD72:KXI72"/>
    <mergeCell ref="KXJ72:KXO72"/>
    <mergeCell ref="KXP72:KXU72"/>
    <mergeCell ref="KXV72:KYA72"/>
    <mergeCell ref="KYB72:KYG72"/>
    <mergeCell ref="KVZ72:KWE72"/>
    <mergeCell ref="KWF72:KWK72"/>
    <mergeCell ref="KWL72:KWQ72"/>
    <mergeCell ref="KWR72:KWW72"/>
    <mergeCell ref="KWX72:KXC72"/>
    <mergeCell ref="KUV72:KVA72"/>
    <mergeCell ref="KVB72:KVG72"/>
    <mergeCell ref="KVH72:KVM72"/>
    <mergeCell ref="KVN72:KVS72"/>
    <mergeCell ref="KVT72:KVY72"/>
    <mergeCell ref="KTR72:KTW72"/>
    <mergeCell ref="KTX72:KUC72"/>
    <mergeCell ref="KUD72:KUI72"/>
    <mergeCell ref="KUJ72:KUO72"/>
    <mergeCell ref="KUP72:KUU72"/>
    <mergeCell ref="LBT72:LBY72"/>
    <mergeCell ref="LBZ72:LCE72"/>
    <mergeCell ref="LCF72:LCK72"/>
    <mergeCell ref="LCL72:LCQ72"/>
    <mergeCell ref="LCR72:LCW72"/>
    <mergeCell ref="LAP72:LAU72"/>
    <mergeCell ref="LAV72:LBA72"/>
    <mergeCell ref="LBB72:LBG72"/>
    <mergeCell ref="LBH72:LBM72"/>
    <mergeCell ref="LBN72:LBS72"/>
    <mergeCell ref="KZL72:KZQ72"/>
    <mergeCell ref="KZR72:KZW72"/>
    <mergeCell ref="KZX72:LAC72"/>
    <mergeCell ref="LAD72:LAI72"/>
    <mergeCell ref="LAJ72:LAO72"/>
    <mergeCell ref="KYH72:KYM72"/>
    <mergeCell ref="KYN72:KYS72"/>
    <mergeCell ref="KYT72:KYY72"/>
    <mergeCell ref="KYZ72:KZE72"/>
    <mergeCell ref="KZF72:KZK72"/>
    <mergeCell ref="LGJ72:LGO72"/>
    <mergeCell ref="LGP72:LGU72"/>
    <mergeCell ref="LGV72:LHA72"/>
    <mergeCell ref="LHB72:LHG72"/>
    <mergeCell ref="LHH72:LHM72"/>
    <mergeCell ref="LFF72:LFK72"/>
    <mergeCell ref="LFL72:LFQ72"/>
    <mergeCell ref="LFR72:LFW72"/>
    <mergeCell ref="LFX72:LGC72"/>
    <mergeCell ref="LGD72:LGI72"/>
    <mergeCell ref="LEB72:LEG72"/>
    <mergeCell ref="LEH72:LEM72"/>
    <mergeCell ref="LEN72:LES72"/>
    <mergeCell ref="LET72:LEY72"/>
    <mergeCell ref="LEZ72:LFE72"/>
    <mergeCell ref="LCX72:LDC72"/>
    <mergeCell ref="LDD72:LDI72"/>
    <mergeCell ref="LDJ72:LDO72"/>
    <mergeCell ref="LDP72:LDU72"/>
    <mergeCell ref="LDV72:LEA72"/>
    <mergeCell ref="LKZ72:LLE72"/>
    <mergeCell ref="LLF72:LLK72"/>
    <mergeCell ref="LLL72:LLQ72"/>
    <mergeCell ref="LLR72:LLW72"/>
    <mergeCell ref="LLX72:LMC72"/>
    <mergeCell ref="LJV72:LKA72"/>
    <mergeCell ref="LKB72:LKG72"/>
    <mergeCell ref="LKH72:LKM72"/>
    <mergeCell ref="LKN72:LKS72"/>
    <mergeCell ref="LKT72:LKY72"/>
    <mergeCell ref="LIR72:LIW72"/>
    <mergeCell ref="LIX72:LJC72"/>
    <mergeCell ref="LJD72:LJI72"/>
    <mergeCell ref="LJJ72:LJO72"/>
    <mergeCell ref="LJP72:LJU72"/>
    <mergeCell ref="LHN72:LHS72"/>
    <mergeCell ref="LHT72:LHY72"/>
    <mergeCell ref="LHZ72:LIE72"/>
    <mergeCell ref="LIF72:LIK72"/>
    <mergeCell ref="LIL72:LIQ72"/>
    <mergeCell ref="LPP72:LPU72"/>
    <mergeCell ref="LPV72:LQA72"/>
    <mergeCell ref="LQB72:LQG72"/>
    <mergeCell ref="LQH72:LQM72"/>
    <mergeCell ref="LQN72:LQS72"/>
    <mergeCell ref="LOL72:LOQ72"/>
    <mergeCell ref="LOR72:LOW72"/>
    <mergeCell ref="LOX72:LPC72"/>
    <mergeCell ref="LPD72:LPI72"/>
    <mergeCell ref="LPJ72:LPO72"/>
    <mergeCell ref="LNH72:LNM72"/>
    <mergeCell ref="LNN72:LNS72"/>
    <mergeCell ref="LNT72:LNY72"/>
    <mergeCell ref="LNZ72:LOE72"/>
    <mergeCell ref="LOF72:LOK72"/>
    <mergeCell ref="LMD72:LMI72"/>
    <mergeCell ref="LMJ72:LMO72"/>
    <mergeCell ref="LMP72:LMU72"/>
    <mergeCell ref="LMV72:LNA72"/>
    <mergeCell ref="LNB72:LNG72"/>
    <mergeCell ref="LUF72:LUK72"/>
    <mergeCell ref="LUL72:LUQ72"/>
    <mergeCell ref="LUR72:LUW72"/>
    <mergeCell ref="LUX72:LVC72"/>
    <mergeCell ref="LVD72:LVI72"/>
    <mergeCell ref="LTB72:LTG72"/>
    <mergeCell ref="LTH72:LTM72"/>
    <mergeCell ref="LTN72:LTS72"/>
    <mergeCell ref="LTT72:LTY72"/>
    <mergeCell ref="LTZ72:LUE72"/>
    <mergeCell ref="LRX72:LSC72"/>
    <mergeCell ref="LSD72:LSI72"/>
    <mergeCell ref="LSJ72:LSO72"/>
    <mergeCell ref="LSP72:LSU72"/>
    <mergeCell ref="LSV72:LTA72"/>
    <mergeCell ref="LQT72:LQY72"/>
    <mergeCell ref="LQZ72:LRE72"/>
    <mergeCell ref="LRF72:LRK72"/>
    <mergeCell ref="LRL72:LRQ72"/>
    <mergeCell ref="LRR72:LRW72"/>
    <mergeCell ref="LYV72:LZA72"/>
    <mergeCell ref="LZB72:LZG72"/>
    <mergeCell ref="LZH72:LZM72"/>
    <mergeCell ref="LZN72:LZS72"/>
    <mergeCell ref="LZT72:LZY72"/>
    <mergeCell ref="LXR72:LXW72"/>
    <mergeCell ref="LXX72:LYC72"/>
    <mergeCell ref="LYD72:LYI72"/>
    <mergeCell ref="LYJ72:LYO72"/>
    <mergeCell ref="LYP72:LYU72"/>
    <mergeCell ref="LWN72:LWS72"/>
    <mergeCell ref="LWT72:LWY72"/>
    <mergeCell ref="LWZ72:LXE72"/>
    <mergeCell ref="LXF72:LXK72"/>
    <mergeCell ref="LXL72:LXQ72"/>
    <mergeCell ref="LVJ72:LVO72"/>
    <mergeCell ref="LVP72:LVU72"/>
    <mergeCell ref="LVV72:LWA72"/>
    <mergeCell ref="LWB72:LWG72"/>
    <mergeCell ref="LWH72:LWM72"/>
    <mergeCell ref="MDL72:MDQ72"/>
    <mergeCell ref="MDR72:MDW72"/>
    <mergeCell ref="MDX72:MEC72"/>
    <mergeCell ref="MED72:MEI72"/>
    <mergeCell ref="MEJ72:MEO72"/>
    <mergeCell ref="MCH72:MCM72"/>
    <mergeCell ref="MCN72:MCS72"/>
    <mergeCell ref="MCT72:MCY72"/>
    <mergeCell ref="MCZ72:MDE72"/>
    <mergeCell ref="MDF72:MDK72"/>
    <mergeCell ref="MBD72:MBI72"/>
    <mergeCell ref="MBJ72:MBO72"/>
    <mergeCell ref="MBP72:MBU72"/>
    <mergeCell ref="MBV72:MCA72"/>
    <mergeCell ref="MCB72:MCG72"/>
    <mergeCell ref="LZZ72:MAE72"/>
    <mergeCell ref="MAF72:MAK72"/>
    <mergeCell ref="MAL72:MAQ72"/>
    <mergeCell ref="MAR72:MAW72"/>
    <mergeCell ref="MAX72:MBC72"/>
    <mergeCell ref="MIB72:MIG72"/>
    <mergeCell ref="MIH72:MIM72"/>
    <mergeCell ref="MIN72:MIS72"/>
    <mergeCell ref="MIT72:MIY72"/>
    <mergeCell ref="MIZ72:MJE72"/>
    <mergeCell ref="MGX72:MHC72"/>
    <mergeCell ref="MHD72:MHI72"/>
    <mergeCell ref="MHJ72:MHO72"/>
    <mergeCell ref="MHP72:MHU72"/>
    <mergeCell ref="MHV72:MIA72"/>
    <mergeCell ref="MFT72:MFY72"/>
    <mergeCell ref="MFZ72:MGE72"/>
    <mergeCell ref="MGF72:MGK72"/>
    <mergeCell ref="MGL72:MGQ72"/>
    <mergeCell ref="MGR72:MGW72"/>
    <mergeCell ref="MEP72:MEU72"/>
    <mergeCell ref="MEV72:MFA72"/>
    <mergeCell ref="MFB72:MFG72"/>
    <mergeCell ref="MFH72:MFM72"/>
    <mergeCell ref="MFN72:MFS72"/>
    <mergeCell ref="MMR72:MMW72"/>
    <mergeCell ref="MMX72:MNC72"/>
    <mergeCell ref="MND72:MNI72"/>
    <mergeCell ref="MNJ72:MNO72"/>
    <mergeCell ref="MNP72:MNU72"/>
    <mergeCell ref="MLN72:MLS72"/>
    <mergeCell ref="MLT72:MLY72"/>
    <mergeCell ref="MLZ72:MME72"/>
    <mergeCell ref="MMF72:MMK72"/>
    <mergeCell ref="MML72:MMQ72"/>
    <mergeCell ref="MKJ72:MKO72"/>
    <mergeCell ref="MKP72:MKU72"/>
    <mergeCell ref="MKV72:MLA72"/>
    <mergeCell ref="MLB72:MLG72"/>
    <mergeCell ref="MLH72:MLM72"/>
    <mergeCell ref="MJF72:MJK72"/>
    <mergeCell ref="MJL72:MJQ72"/>
    <mergeCell ref="MJR72:MJW72"/>
    <mergeCell ref="MJX72:MKC72"/>
    <mergeCell ref="MKD72:MKI72"/>
    <mergeCell ref="MRH72:MRM72"/>
    <mergeCell ref="MRN72:MRS72"/>
    <mergeCell ref="MRT72:MRY72"/>
    <mergeCell ref="MRZ72:MSE72"/>
    <mergeCell ref="MSF72:MSK72"/>
    <mergeCell ref="MQD72:MQI72"/>
    <mergeCell ref="MQJ72:MQO72"/>
    <mergeCell ref="MQP72:MQU72"/>
    <mergeCell ref="MQV72:MRA72"/>
    <mergeCell ref="MRB72:MRG72"/>
    <mergeCell ref="MOZ72:MPE72"/>
    <mergeCell ref="MPF72:MPK72"/>
    <mergeCell ref="MPL72:MPQ72"/>
    <mergeCell ref="MPR72:MPW72"/>
    <mergeCell ref="MPX72:MQC72"/>
    <mergeCell ref="MNV72:MOA72"/>
    <mergeCell ref="MOB72:MOG72"/>
    <mergeCell ref="MOH72:MOM72"/>
    <mergeCell ref="MON72:MOS72"/>
    <mergeCell ref="MOT72:MOY72"/>
    <mergeCell ref="MVX72:MWC72"/>
    <mergeCell ref="MWD72:MWI72"/>
    <mergeCell ref="MWJ72:MWO72"/>
    <mergeCell ref="MWP72:MWU72"/>
    <mergeCell ref="MWV72:MXA72"/>
    <mergeCell ref="MUT72:MUY72"/>
    <mergeCell ref="MUZ72:MVE72"/>
    <mergeCell ref="MVF72:MVK72"/>
    <mergeCell ref="MVL72:MVQ72"/>
    <mergeCell ref="MVR72:MVW72"/>
    <mergeCell ref="MTP72:MTU72"/>
    <mergeCell ref="MTV72:MUA72"/>
    <mergeCell ref="MUB72:MUG72"/>
    <mergeCell ref="MUH72:MUM72"/>
    <mergeCell ref="MUN72:MUS72"/>
    <mergeCell ref="MSL72:MSQ72"/>
    <mergeCell ref="MSR72:MSW72"/>
    <mergeCell ref="MSX72:MTC72"/>
    <mergeCell ref="MTD72:MTI72"/>
    <mergeCell ref="MTJ72:MTO72"/>
    <mergeCell ref="NAN72:NAS72"/>
    <mergeCell ref="NAT72:NAY72"/>
    <mergeCell ref="NAZ72:NBE72"/>
    <mergeCell ref="NBF72:NBK72"/>
    <mergeCell ref="NBL72:NBQ72"/>
    <mergeCell ref="MZJ72:MZO72"/>
    <mergeCell ref="MZP72:MZU72"/>
    <mergeCell ref="MZV72:NAA72"/>
    <mergeCell ref="NAB72:NAG72"/>
    <mergeCell ref="NAH72:NAM72"/>
    <mergeCell ref="MYF72:MYK72"/>
    <mergeCell ref="MYL72:MYQ72"/>
    <mergeCell ref="MYR72:MYW72"/>
    <mergeCell ref="MYX72:MZC72"/>
    <mergeCell ref="MZD72:MZI72"/>
    <mergeCell ref="MXB72:MXG72"/>
    <mergeCell ref="MXH72:MXM72"/>
    <mergeCell ref="MXN72:MXS72"/>
    <mergeCell ref="MXT72:MXY72"/>
    <mergeCell ref="MXZ72:MYE72"/>
    <mergeCell ref="NFD72:NFI72"/>
    <mergeCell ref="NFJ72:NFO72"/>
    <mergeCell ref="NFP72:NFU72"/>
    <mergeCell ref="NFV72:NGA72"/>
    <mergeCell ref="NGB72:NGG72"/>
    <mergeCell ref="NDZ72:NEE72"/>
    <mergeCell ref="NEF72:NEK72"/>
    <mergeCell ref="NEL72:NEQ72"/>
    <mergeCell ref="NER72:NEW72"/>
    <mergeCell ref="NEX72:NFC72"/>
    <mergeCell ref="NCV72:NDA72"/>
    <mergeCell ref="NDB72:NDG72"/>
    <mergeCell ref="NDH72:NDM72"/>
    <mergeCell ref="NDN72:NDS72"/>
    <mergeCell ref="NDT72:NDY72"/>
    <mergeCell ref="NBR72:NBW72"/>
    <mergeCell ref="NBX72:NCC72"/>
    <mergeCell ref="NCD72:NCI72"/>
    <mergeCell ref="NCJ72:NCO72"/>
    <mergeCell ref="NCP72:NCU72"/>
    <mergeCell ref="NJT72:NJY72"/>
    <mergeCell ref="NJZ72:NKE72"/>
    <mergeCell ref="NKF72:NKK72"/>
    <mergeCell ref="NKL72:NKQ72"/>
    <mergeCell ref="NKR72:NKW72"/>
    <mergeCell ref="NIP72:NIU72"/>
    <mergeCell ref="NIV72:NJA72"/>
    <mergeCell ref="NJB72:NJG72"/>
    <mergeCell ref="NJH72:NJM72"/>
    <mergeCell ref="NJN72:NJS72"/>
    <mergeCell ref="NHL72:NHQ72"/>
    <mergeCell ref="NHR72:NHW72"/>
    <mergeCell ref="NHX72:NIC72"/>
    <mergeCell ref="NID72:NII72"/>
    <mergeCell ref="NIJ72:NIO72"/>
    <mergeCell ref="NGH72:NGM72"/>
    <mergeCell ref="NGN72:NGS72"/>
    <mergeCell ref="NGT72:NGY72"/>
    <mergeCell ref="NGZ72:NHE72"/>
    <mergeCell ref="NHF72:NHK72"/>
    <mergeCell ref="NOJ72:NOO72"/>
    <mergeCell ref="NOP72:NOU72"/>
    <mergeCell ref="NOV72:NPA72"/>
    <mergeCell ref="NPB72:NPG72"/>
    <mergeCell ref="NPH72:NPM72"/>
    <mergeCell ref="NNF72:NNK72"/>
    <mergeCell ref="NNL72:NNQ72"/>
    <mergeCell ref="NNR72:NNW72"/>
    <mergeCell ref="NNX72:NOC72"/>
    <mergeCell ref="NOD72:NOI72"/>
    <mergeCell ref="NMB72:NMG72"/>
    <mergeCell ref="NMH72:NMM72"/>
    <mergeCell ref="NMN72:NMS72"/>
    <mergeCell ref="NMT72:NMY72"/>
    <mergeCell ref="NMZ72:NNE72"/>
    <mergeCell ref="NKX72:NLC72"/>
    <mergeCell ref="NLD72:NLI72"/>
    <mergeCell ref="NLJ72:NLO72"/>
    <mergeCell ref="NLP72:NLU72"/>
    <mergeCell ref="NLV72:NMA72"/>
    <mergeCell ref="NSZ72:NTE72"/>
    <mergeCell ref="NTF72:NTK72"/>
    <mergeCell ref="NTL72:NTQ72"/>
    <mergeCell ref="NTR72:NTW72"/>
    <mergeCell ref="NTX72:NUC72"/>
    <mergeCell ref="NRV72:NSA72"/>
    <mergeCell ref="NSB72:NSG72"/>
    <mergeCell ref="NSH72:NSM72"/>
    <mergeCell ref="NSN72:NSS72"/>
    <mergeCell ref="NST72:NSY72"/>
    <mergeCell ref="NQR72:NQW72"/>
    <mergeCell ref="NQX72:NRC72"/>
    <mergeCell ref="NRD72:NRI72"/>
    <mergeCell ref="NRJ72:NRO72"/>
    <mergeCell ref="NRP72:NRU72"/>
    <mergeCell ref="NPN72:NPS72"/>
    <mergeCell ref="NPT72:NPY72"/>
    <mergeCell ref="NPZ72:NQE72"/>
    <mergeCell ref="NQF72:NQK72"/>
    <mergeCell ref="NQL72:NQQ72"/>
    <mergeCell ref="NXP72:NXU72"/>
    <mergeCell ref="NXV72:NYA72"/>
    <mergeCell ref="NYB72:NYG72"/>
    <mergeCell ref="NYH72:NYM72"/>
    <mergeCell ref="NYN72:NYS72"/>
    <mergeCell ref="NWL72:NWQ72"/>
    <mergeCell ref="NWR72:NWW72"/>
    <mergeCell ref="NWX72:NXC72"/>
    <mergeCell ref="NXD72:NXI72"/>
    <mergeCell ref="NXJ72:NXO72"/>
    <mergeCell ref="NVH72:NVM72"/>
    <mergeCell ref="NVN72:NVS72"/>
    <mergeCell ref="NVT72:NVY72"/>
    <mergeCell ref="NVZ72:NWE72"/>
    <mergeCell ref="NWF72:NWK72"/>
    <mergeCell ref="NUD72:NUI72"/>
    <mergeCell ref="NUJ72:NUO72"/>
    <mergeCell ref="NUP72:NUU72"/>
    <mergeCell ref="NUV72:NVA72"/>
    <mergeCell ref="NVB72:NVG72"/>
    <mergeCell ref="OCF72:OCK72"/>
    <mergeCell ref="OCL72:OCQ72"/>
    <mergeCell ref="OCR72:OCW72"/>
    <mergeCell ref="OCX72:ODC72"/>
    <mergeCell ref="ODD72:ODI72"/>
    <mergeCell ref="OBB72:OBG72"/>
    <mergeCell ref="OBH72:OBM72"/>
    <mergeCell ref="OBN72:OBS72"/>
    <mergeCell ref="OBT72:OBY72"/>
    <mergeCell ref="OBZ72:OCE72"/>
    <mergeCell ref="NZX72:OAC72"/>
    <mergeCell ref="OAD72:OAI72"/>
    <mergeCell ref="OAJ72:OAO72"/>
    <mergeCell ref="OAP72:OAU72"/>
    <mergeCell ref="OAV72:OBA72"/>
    <mergeCell ref="NYT72:NYY72"/>
    <mergeCell ref="NYZ72:NZE72"/>
    <mergeCell ref="NZF72:NZK72"/>
    <mergeCell ref="NZL72:NZQ72"/>
    <mergeCell ref="NZR72:NZW72"/>
    <mergeCell ref="OGV72:OHA72"/>
    <mergeCell ref="OHB72:OHG72"/>
    <mergeCell ref="OHH72:OHM72"/>
    <mergeCell ref="OHN72:OHS72"/>
    <mergeCell ref="OHT72:OHY72"/>
    <mergeCell ref="OFR72:OFW72"/>
    <mergeCell ref="OFX72:OGC72"/>
    <mergeCell ref="OGD72:OGI72"/>
    <mergeCell ref="OGJ72:OGO72"/>
    <mergeCell ref="OGP72:OGU72"/>
    <mergeCell ref="OEN72:OES72"/>
    <mergeCell ref="OET72:OEY72"/>
    <mergeCell ref="OEZ72:OFE72"/>
    <mergeCell ref="OFF72:OFK72"/>
    <mergeCell ref="OFL72:OFQ72"/>
    <mergeCell ref="ODJ72:ODO72"/>
    <mergeCell ref="ODP72:ODU72"/>
    <mergeCell ref="ODV72:OEA72"/>
    <mergeCell ref="OEB72:OEG72"/>
    <mergeCell ref="OEH72:OEM72"/>
    <mergeCell ref="OLL72:OLQ72"/>
    <mergeCell ref="OLR72:OLW72"/>
    <mergeCell ref="OLX72:OMC72"/>
    <mergeCell ref="OMD72:OMI72"/>
    <mergeCell ref="OMJ72:OMO72"/>
    <mergeCell ref="OKH72:OKM72"/>
    <mergeCell ref="OKN72:OKS72"/>
    <mergeCell ref="OKT72:OKY72"/>
    <mergeCell ref="OKZ72:OLE72"/>
    <mergeCell ref="OLF72:OLK72"/>
    <mergeCell ref="OJD72:OJI72"/>
    <mergeCell ref="OJJ72:OJO72"/>
    <mergeCell ref="OJP72:OJU72"/>
    <mergeCell ref="OJV72:OKA72"/>
    <mergeCell ref="OKB72:OKG72"/>
    <mergeCell ref="OHZ72:OIE72"/>
    <mergeCell ref="OIF72:OIK72"/>
    <mergeCell ref="OIL72:OIQ72"/>
    <mergeCell ref="OIR72:OIW72"/>
    <mergeCell ref="OIX72:OJC72"/>
    <mergeCell ref="OQB72:OQG72"/>
    <mergeCell ref="OQH72:OQM72"/>
    <mergeCell ref="OQN72:OQS72"/>
    <mergeCell ref="OQT72:OQY72"/>
    <mergeCell ref="OQZ72:ORE72"/>
    <mergeCell ref="OOX72:OPC72"/>
    <mergeCell ref="OPD72:OPI72"/>
    <mergeCell ref="OPJ72:OPO72"/>
    <mergeCell ref="OPP72:OPU72"/>
    <mergeCell ref="OPV72:OQA72"/>
    <mergeCell ref="ONT72:ONY72"/>
    <mergeCell ref="ONZ72:OOE72"/>
    <mergeCell ref="OOF72:OOK72"/>
    <mergeCell ref="OOL72:OOQ72"/>
    <mergeCell ref="OOR72:OOW72"/>
    <mergeCell ref="OMP72:OMU72"/>
    <mergeCell ref="OMV72:ONA72"/>
    <mergeCell ref="ONB72:ONG72"/>
    <mergeCell ref="ONH72:ONM72"/>
    <mergeCell ref="ONN72:ONS72"/>
    <mergeCell ref="OUR72:OUW72"/>
    <mergeCell ref="OUX72:OVC72"/>
    <mergeCell ref="OVD72:OVI72"/>
    <mergeCell ref="OVJ72:OVO72"/>
    <mergeCell ref="OVP72:OVU72"/>
    <mergeCell ref="OTN72:OTS72"/>
    <mergeCell ref="OTT72:OTY72"/>
    <mergeCell ref="OTZ72:OUE72"/>
    <mergeCell ref="OUF72:OUK72"/>
    <mergeCell ref="OUL72:OUQ72"/>
    <mergeCell ref="OSJ72:OSO72"/>
    <mergeCell ref="OSP72:OSU72"/>
    <mergeCell ref="OSV72:OTA72"/>
    <mergeCell ref="OTB72:OTG72"/>
    <mergeCell ref="OTH72:OTM72"/>
    <mergeCell ref="ORF72:ORK72"/>
    <mergeCell ref="ORL72:ORQ72"/>
    <mergeCell ref="ORR72:ORW72"/>
    <mergeCell ref="ORX72:OSC72"/>
    <mergeCell ref="OSD72:OSI72"/>
    <mergeCell ref="OZH72:OZM72"/>
    <mergeCell ref="OZN72:OZS72"/>
    <mergeCell ref="OZT72:OZY72"/>
    <mergeCell ref="OZZ72:PAE72"/>
    <mergeCell ref="PAF72:PAK72"/>
    <mergeCell ref="OYD72:OYI72"/>
    <mergeCell ref="OYJ72:OYO72"/>
    <mergeCell ref="OYP72:OYU72"/>
    <mergeCell ref="OYV72:OZA72"/>
    <mergeCell ref="OZB72:OZG72"/>
    <mergeCell ref="OWZ72:OXE72"/>
    <mergeCell ref="OXF72:OXK72"/>
    <mergeCell ref="OXL72:OXQ72"/>
    <mergeCell ref="OXR72:OXW72"/>
    <mergeCell ref="OXX72:OYC72"/>
    <mergeCell ref="OVV72:OWA72"/>
    <mergeCell ref="OWB72:OWG72"/>
    <mergeCell ref="OWH72:OWM72"/>
    <mergeCell ref="OWN72:OWS72"/>
    <mergeCell ref="OWT72:OWY72"/>
    <mergeCell ref="PDX72:PEC72"/>
    <mergeCell ref="PED72:PEI72"/>
    <mergeCell ref="PEJ72:PEO72"/>
    <mergeCell ref="PEP72:PEU72"/>
    <mergeCell ref="PEV72:PFA72"/>
    <mergeCell ref="PCT72:PCY72"/>
    <mergeCell ref="PCZ72:PDE72"/>
    <mergeCell ref="PDF72:PDK72"/>
    <mergeCell ref="PDL72:PDQ72"/>
    <mergeCell ref="PDR72:PDW72"/>
    <mergeCell ref="PBP72:PBU72"/>
    <mergeCell ref="PBV72:PCA72"/>
    <mergeCell ref="PCB72:PCG72"/>
    <mergeCell ref="PCH72:PCM72"/>
    <mergeCell ref="PCN72:PCS72"/>
    <mergeCell ref="PAL72:PAQ72"/>
    <mergeCell ref="PAR72:PAW72"/>
    <mergeCell ref="PAX72:PBC72"/>
    <mergeCell ref="PBD72:PBI72"/>
    <mergeCell ref="PBJ72:PBO72"/>
    <mergeCell ref="PIN72:PIS72"/>
    <mergeCell ref="PIT72:PIY72"/>
    <mergeCell ref="PIZ72:PJE72"/>
    <mergeCell ref="PJF72:PJK72"/>
    <mergeCell ref="PJL72:PJQ72"/>
    <mergeCell ref="PHJ72:PHO72"/>
    <mergeCell ref="PHP72:PHU72"/>
    <mergeCell ref="PHV72:PIA72"/>
    <mergeCell ref="PIB72:PIG72"/>
    <mergeCell ref="PIH72:PIM72"/>
    <mergeCell ref="PGF72:PGK72"/>
    <mergeCell ref="PGL72:PGQ72"/>
    <mergeCell ref="PGR72:PGW72"/>
    <mergeCell ref="PGX72:PHC72"/>
    <mergeCell ref="PHD72:PHI72"/>
    <mergeCell ref="PFB72:PFG72"/>
    <mergeCell ref="PFH72:PFM72"/>
    <mergeCell ref="PFN72:PFS72"/>
    <mergeCell ref="PFT72:PFY72"/>
    <mergeCell ref="PFZ72:PGE72"/>
    <mergeCell ref="PND72:PNI72"/>
    <mergeCell ref="PNJ72:PNO72"/>
    <mergeCell ref="PNP72:PNU72"/>
    <mergeCell ref="PNV72:POA72"/>
    <mergeCell ref="POB72:POG72"/>
    <mergeCell ref="PLZ72:PME72"/>
    <mergeCell ref="PMF72:PMK72"/>
    <mergeCell ref="PML72:PMQ72"/>
    <mergeCell ref="PMR72:PMW72"/>
    <mergeCell ref="PMX72:PNC72"/>
    <mergeCell ref="PKV72:PLA72"/>
    <mergeCell ref="PLB72:PLG72"/>
    <mergeCell ref="PLH72:PLM72"/>
    <mergeCell ref="PLN72:PLS72"/>
    <mergeCell ref="PLT72:PLY72"/>
    <mergeCell ref="PJR72:PJW72"/>
    <mergeCell ref="PJX72:PKC72"/>
    <mergeCell ref="PKD72:PKI72"/>
    <mergeCell ref="PKJ72:PKO72"/>
    <mergeCell ref="PKP72:PKU72"/>
    <mergeCell ref="PRT72:PRY72"/>
    <mergeCell ref="PRZ72:PSE72"/>
    <mergeCell ref="PSF72:PSK72"/>
    <mergeCell ref="PSL72:PSQ72"/>
    <mergeCell ref="PSR72:PSW72"/>
    <mergeCell ref="PQP72:PQU72"/>
    <mergeCell ref="PQV72:PRA72"/>
    <mergeCell ref="PRB72:PRG72"/>
    <mergeCell ref="PRH72:PRM72"/>
    <mergeCell ref="PRN72:PRS72"/>
    <mergeCell ref="PPL72:PPQ72"/>
    <mergeCell ref="PPR72:PPW72"/>
    <mergeCell ref="PPX72:PQC72"/>
    <mergeCell ref="PQD72:PQI72"/>
    <mergeCell ref="PQJ72:PQO72"/>
    <mergeCell ref="POH72:POM72"/>
    <mergeCell ref="PON72:POS72"/>
    <mergeCell ref="POT72:POY72"/>
    <mergeCell ref="POZ72:PPE72"/>
    <mergeCell ref="PPF72:PPK72"/>
    <mergeCell ref="PWJ72:PWO72"/>
    <mergeCell ref="PWP72:PWU72"/>
    <mergeCell ref="PWV72:PXA72"/>
    <mergeCell ref="PXB72:PXG72"/>
    <mergeCell ref="PXH72:PXM72"/>
    <mergeCell ref="PVF72:PVK72"/>
    <mergeCell ref="PVL72:PVQ72"/>
    <mergeCell ref="PVR72:PVW72"/>
    <mergeCell ref="PVX72:PWC72"/>
    <mergeCell ref="PWD72:PWI72"/>
    <mergeCell ref="PUB72:PUG72"/>
    <mergeCell ref="PUH72:PUM72"/>
    <mergeCell ref="PUN72:PUS72"/>
    <mergeCell ref="PUT72:PUY72"/>
    <mergeCell ref="PUZ72:PVE72"/>
    <mergeCell ref="PSX72:PTC72"/>
    <mergeCell ref="PTD72:PTI72"/>
    <mergeCell ref="PTJ72:PTO72"/>
    <mergeCell ref="PTP72:PTU72"/>
    <mergeCell ref="PTV72:PUA72"/>
    <mergeCell ref="QAZ72:QBE72"/>
    <mergeCell ref="QBF72:QBK72"/>
    <mergeCell ref="QBL72:QBQ72"/>
    <mergeCell ref="QBR72:QBW72"/>
    <mergeCell ref="QBX72:QCC72"/>
    <mergeCell ref="PZV72:QAA72"/>
    <mergeCell ref="QAB72:QAG72"/>
    <mergeCell ref="QAH72:QAM72"/>
    <mergeCell ref="QAN72:QAS72"/>
    <mergeCell ref="QAT72:QAY72"/>
    <mergeCell ref="PYR72:PYW72"/>
    <mergeCell ref="PYX72:PZC72"/>
    <mergeCell ref="PZD72:PZI72"/>
    <mergeCell ref="PZJ72:PZO72"/>
    <mergeCell ref="PZP72:PZU72"/>
    <mergeCell ref="PXN72:PXS72"/>
    <mergeCell ref="PXT72:PXY72"/>
    <mergeCell ref="PXZ72:PYE72"/>
    <mergeCell ref="PYF72:PYK72"/>
    <mergeCell ref="PYL72:PYQ72"/>
    <mergeCell ref="QFP72:QFU72"/>
    <mergeCell ref="QFV72:QGA72"/>
    <mergeCell ref="QGB72:QGG72"/>
    <mergeCell ref="QGH72:QGM72"/>
    <mergeCell ref="QGN72:QGS72"/>
    <mergeCell ref="QEL72:QEQ72"/>
    <mergeCell ref="QER72:QEW72"/>
    <mergeCell ref="QEX72:QFC72"/>
    <mergeCell ref="QFD72:QFI72"/>
    <mergeCell ref="QFJ72:QFO72"/>
    <mergeCell ref="QDH72:QDM72"/>
    <mergeCell ref="QDN72:QDS72"/>
    <mergeCell ref="QDT72:QDY72"/>
    <mergeCell ref="QDZ72:QEE72"/>
    <mergeCell ref="QEF72:QEK72"/>
    <mergeCell ref="QCD72:QCI72"/>
    <mergeCell ref="QCJ72:QCO72"/>
    <mergeCell ref="QCP72:QCU72"/>
    <mergeCell ref="QCV72:QDA72"/>
    <mergeCell ref="QDB72:QDG72"/>
    <mergeCell ref="QKF72:QKK72"/>
    <mergeCell ref="QKL72:QKQ72"/>
    <mergeCell ref="QKR72:QKW72"/>
    <mergeCell ref="QKX72:QLC72"/>
    <mergeCell ref="QLD72:QLI72"/>
    <mergeCell ref="QJB72:QJG72"/>
    <mergeCell ref="QJH72:QJM72"/>
    <mergeCell ref="QJN72:QJS72"/>
    <mergeCell ref="QJT72:QJY72"/>
    <mergeCell ref="QJZ72:QKE72"/>
    <mergeCell ref="QHX72:QIC72"/>
    <mergeCell ref="QID72:QII72"/>
    <mergeCell ref="QIJ72:QIO72"/>
    <mergeCell ref="QIP72:QIU72"/>
    <mergeCell ref="QIV72:QJA72"/>
    <mergeCell ref="QGT72:QGY72"/>
    <mergeCell ref="QGZ72:QHE72"/>
    <mergeCell ref="QHF72:QHK72"/>
    <mergeCell ref="QHL72:QHQ72"/>
    <mergeCell ref="QHR72:QHW72"/>
    <mergeCell ref="QOV72:QPA72"/>
    <mergeCell ref="QPB72:QPG72"/>
    <mergeCell ref="QPH72:QPM72"/>
    <mergeCell ref="QPN72:QPS72"/>
    <mergeCell ref="QPT72:QPY72"/>
    <mergeCell ref="QNR72:QNW72"/>
    <mergeCell ref="QNX72:QOC72"/>
    <mergeCell ref="QOD72:QOI72"/>
    <mergeCell ref="QOJ72:QOO72"/>
    <mergeCell ref="QOP72:QOU72"/>
    <mergeCell ref="QMN72:QMS72"/>
    <mergeCell ref="QMT72:QMY72"/>
    <mergeCell ref="QMZ72:QNE72"/>
    <mergeCell ref="QNF72:QNK72"/>
    <mergeCell ref="QNL72:QNQ72"/>
    <mergeCell ref="QLJ72:QLO72"/>
    <mergeCell ref="QLP72:QLU72"/>
    <mergeCell ref="QLV72:QMA72"/>
    <mergeCell ref="QMB72:QMG72"/>
    <mergeCell ref="QMH72:QMM72"/>
    <mergeCell ref="QTL72:QTQ72"/>
    <mergeCell ref="QTR72:QTW72"/>
    <mergeCell ref="QTX72:QUC72"/>
    <mergeCell ref="QUD72:QUI72"/>
    <mergeCell ref="QUJ72:QUO72"/>
    <mergeCell ref="QSH72:QSM72"/>
    <mergeCell ref="QSN72:QSS72"/>
    <mergeCell ref="QST72:QSY72"/>
    <mergeCell ref="QSZ72:QTE72"/>
    <mergeCell ref="QTF72:QTK72"/>
    <mergeCell ref="QRD72:QRI72"/>
    <mergeCell ref="QRJ72:QRO72"/>
    <mergeCell ref="QRP72:QRU72"/>
    <mergeCell ref="QRV72:QSA72"/>
    <mergeCell ref="QSB72:QSG72"/>
    <mergeCell ref="QPZ72:QQE72"/>
    <mergeCell ref="QQF72:QQK72"/>
    <mergeCell ref="QQL72:QQQ72"/>
    <mergeCell ref="QQR72:QQW72"/>
    <mergeCell ref="QQX72:QRC72"/>
    <mergeCell ref="QYB72:QYG72"/>
    <mergeCell ref="QYH72:QYM72"/>
    <mergeCell ref="QYN72:QYS72"/>
    <mergeCell ref="QYT72:QYY72"/>
    <mergeCell ref="QYZ72:QZE72"/>
    <mergeCell ref="QWX72:QXC72"/>
    <mergeCell ref="QXD72:QXI72"/>
    <mergeCell ref="QXJ72:QXO72"/>
    <mergeCell ref="QXP72:QXU72"/>
    <mergeCell ref="QXV72:QYA72"/>
    <mergeCell ref="QVT72:QVY72"/>
    <mergeCell ref="QVZ72:QWE72"/>
    <mergeCell ref="QWF72:QWK72"/>
    <mergeCell ref="QWL72:QWQ72"/>
    <mergeCell ref="QWR72:QWW72"/>
    <mergeCell ref="QUP72:QUU72"/>
    <mergeCell ref="QUV72:QVA72"/>
    <mergeCell ref="QVB72:QVG72"/>
    <mergeCell ref="QVH72:QVM72"/>
    <mergeCell ref="QVN72:QVS72"/>
    <mergeCell ref="RCR72:RCW72"/>
    <mergeCell ref="RCX72:RDC72"/>
    <mergeCell ref="RDD72:RDI72"/>
    <mergeCell ref="RDJ72:RDO72"/>
    <mergeCell ref="RDP72:RDU72"/>
    <mergeCell ref="RBN72:RBS72"/>
    <mergeCell ref="RBT72:RBY72"/>
    <mergeCell ref="RBZ72:RCE72"/>
    <mergeCell ref="RCF72:RCK72"/>
    <mergeCell ref="RCL72:RCQ72"/>
    <mergeCell ref="RAJ72:RAO72"/>
    <mergeCell ref="RAP72:RAU72"/>
    <mergeCell ref="RAV72:RBA72"/>
    <mergeCell ref="RBB72:RBG72"/>
    <mergeCell ref="RBH72:RBM72"/>
    <mergeCell ref="QZF72:QZK72"/>
    <mergeCell ref="QZL72:QZQ72"/>
    <mergeCell ref="QZR72:QZW72"/>
    <mergeCell ref="QZX72:RAC72"/>
    <mergeCell ref="RAD72:RAI72"/>
    <mergeCell ref="RHH72:RHM72"/>
    <mergeCell ref="RHN72:RHS72"/>
    <mergeCell ref="RHT72:RHY72"/>
    <mergeCell ref="RHZ72:RIE72"/>
    <mergeCell ref="RIF72:RIK72"/>
    <mergeCell ref="RGD72:RGI72"/>
    <mergeCell ref="RGJ72:RGO72"/>
    <mergeCell ref="RGP72:RGU72"/>
    <mergeCell ref="RGV72:RHA72"/>
    <mergeCell ref="RHB72:RHG72"/>
    <mergeCell ref="REZ72:RFE72"/>
    <mergeCell ref="RFF72:RFK72"/>
    <mergeCell ref="RFL72:RFQ72"/>
    <mergeCell ref="RFR72:RFW72"/>
    <mergeCell ref="RFX72:RGC72"/>
    <mergeCell ref="RDV72:REA72"/>
    <mergeCell ref="REB72:REG72"/>
    <mergeCell ref="REH72:REM72"/>
    <mergeCell ref="REN72:RES72"/>
    <mergeCell ref="RET72:REY72"/>
    <mergeCell ref="RLX72:RMC72"/>
    <mergeCell ref="RMD72:RMI72"/>
    <mergeCell ref="RMJ72:RMO72"/>
    <mergeCell ref="RMP72:RMU72"/>
    <mergeCell ref="RMV72:RNA72"/>
    <mergeCell ref="RKT72:RKY72"/>
    <mergeCell ref="RKZ72:RLE72"/>
    <mergeCell ref="RLF72:RLK72"/>
    <mergeCell ref="RLL72:RLQ72"/>
    <mergeCell ref="RLR72:RLW72"/>
    <mergeCell ref="RJP72:RJU72"/>
    <mergeCell ref="RJV72:RKA72"/>
    <mergeCell ref="RKB72:RKG72"/>
    <mergeCell ref="RKH72:RKM72"/>
    <mergeCell ref="RKN72:RKS72"/>
    <mergeCell ref="RIL72:RIQ72"/>
    <mergeCell ref="RIR72:RIW72"/>
    <mergeCell ref="RIX72:RJC72"/>
    <mergeCell ref="RJD72:RJI72"/>
    <mergeCell ref="RJJ72:RJO72"/>
    <mergeCell ref="RQN72:RQS72"/>
    <mergeCell ref="RQT72:RQY72"/>
    <mergeCell ref="RQZ72:RRE72"/>
    <mergeCell ref="RRF72:RRK72"/>
    <mergeCell ref="RRL72:RRQ72"/>
    <mergeCell ref="RPJ72:RPO72"/>
    <mergeCell ref="RPP72:RPU72"/>
    <mergeCell ref="RPV72:RQA72"/>
    <mergeCell ref="RQB72:RQG72"/>
    <mergeCell ref="RQH72:RQM72"/>
    <mergeCell ref="ROF72:ROK72"/>
    <mergeCell ref="ROL72:ROQ72"/>
    <mergeCell ref="ROR72:ROW72"/>
    <mergeCell ref="ROX72:RPC72"/>
    <mergeCell ref="RPD72:RPI72"/>
    <mergeCell ref="RNB72:RNG72"/>
    <mergeCell ref="RNH72:RNM72"/>
    <mergeCell ref="RNN72:RNS72"/>
    <mergeCell ref="RNT72:RNY72"/>
    <mergeCell ref="RNZ72:ROE72"/>
    <mergeCell ref="RVD72:RVI72"/>
    <mergeCell ref="RVJ72:RVO72"/>
    <mergeCell ref="RVP72:RVU72"/>
    <mergeCell ref="RVV72:RWA72"/>
    <mergeCell ref="RWB72:RWG72"/>
    <mergeCell ref="RTZ72:RUE72"/>
    <mergeCell ref="RUF72:RUK72"/>
    <mergeCell ref="RUL72:RUQ72"/>
    <mergeCell ref="RUR72:RUW72"/>
    <mergeCell ref="RUX72:RVC72"/>
    <mergeCell ref="RSV72:RTA72"/>
    <mergeCell ref="RTB72:RTG72"/>
    <mergeCell ref="RTH72:RTM72"/>
    <mergeCell ref="RTN72:RTS72"/>
    <mergeCell ref="RTT72:RTY72"/>
    <mergeCell ref="RRR72:RRW72"/>
    <mergeCell ref="RRX72:RSC72"/>
    <mergeCell ref="RSD72:RSI72"/>
    <mergeCell ref="RSJ72:RSO72"/>
    <mergeCell ref="RSP72:RSU72"/>
    <mergeCell ref="RZT72:RZY72"/>
    <mergeCell ref="RZZ72:SAE72"/>
    <mergeCell ref="SAF72:SAK72"/>
    <mergeCell ref="SAL72:SAQ72"/>
    <mergeCell ref="SAR72:SAW72"/>
    <mergeCell ref="RYP72:RYU72"/>
    <mergeCell ref="RYV72:RZA72"/>
    <mergeCell ref="RZB72:RZG72"/>
    <mergeCell ref="RZH72:RZM72"/>
    <mergeCell ref="RZN72:RZS72"/>
    <mergeCell ref="RXL72:RXQ72"/>
    <mergeCell ref="RXR72:RXW72"/>
    <mergeCell ref="RXX72:RYC72"/>
    <mergeCell ref="RYD72:RYI72"/>
    <mergeCell ref="RYJ72:RYO72"/>
    <mergeCell ref="RWH72:RWM72"/>
    <mergeCell ref="RWN72:RWS72"/>
    <mergeCell ref="RWT72:RWY72"/>
    <mergeCell ref="RWZ72:RXE72"/>
    <mergeCell ref="RXF72:RXK72"/>
    <mergeCell ref="SEJ72:SEO72"/>
    <mergeCell ref="SEP72:SEU72"/>
    <mergeCell ref="SEV72:SFA72"/>
    <mergeCell ref="SFB72:SFG72"/>
    <mergeCell ref="SFH72:SFM72"/>
    <mergeCell ref="SDF72:SDK72"/>
    <mergeCell ref="SDL72:SDQ72"/>
    <mergeCell ref="SDR72:SDW72"/>
    <mergeCell ref="SDX72:SEC72"/>
    <mergeCell ref="SED72:SEI72"/>
    <mergeCell ref="SCB72:SCG72"/>
    <mergeCell ref="SCH72:SCM72"/>
    <mergeCell ref="SCN72:SCS72"/>
    <mergeCell ref="SCT72:SCY72"/>
    <mergeCell ref="SCZ72:SDE72"/>
    <mergeCell ref="SAX72:SBC72"/>
    <mergeCell ref="SBD72:SBI72"/>
    <mergeCell ref="SBJ72:SBO72"/>
    <mergeCell ref="SBP72:SBU72"/>
    <mergeCell ref="SBV72:SCA72"/>
    <mergeCell ref="SIZ72:SJE72"/>
    <mergeCell ref="SJF72:SJK72"/>
    <mergeCell ref="SJL72:SJQ72"/>
    <mergeCell ref="SJR72:SJW72"/>
    <mergeCell ref="SJX72:SKC72"/>
    <mergeCell ref="SHV72:SIA72"/>
    <mergeCell ref="SIB72:SIG72"/>
    <mergeCell ref="SIH72:SIM72"/>
    <mergeCell ref="SIN72:SIS72"/>
    <mergeCell ref="SIT72:SIY72"/>
    <mergeCell ref="SGR72:SGW72"/>
    <mergeCell ref="SGX72:SHC72"/>
    <mergeCell ref="SHD72:SHI72"/>
    <mergeCell ref="SHJ72:SHO72"/>
    <mergeCell ref="SHP72:SHU72"/>
    <mergeCell ref="SFN72:SFS72"/>
    <mergeCell ref="SFT72:SFY72"/>
    <mergeCell ref="SFZ72:SGE72"/>
    <mergeCell ref="SGF72:SGK72"/>
    <mergeCell ref="SGL72:SGQ72"/>
    <mergeCell ref="SNP72:SNU72"/>
    <mergeCell ref="SNV72:SOA72"/>
    <mergeCell ref="SOB72:SOG72"/>
    <mergeCell ref="SOH72:SOM72"/>
    <mergeCell ref="SON72:SOS72"/>
    <mergeCell ref="SML72:SMQ72"/>
    <mergeCell ref="SMR72:SMW72"/>
    <mergeCell ref="SMX72:SNC72"/>
    <mergeCell ref="SND72:SNI72"/>
    <mergeCell ref="SNJ72:SNO72"/>
    <mergeCell ref="SLH72:SLM72"/>
    <mergeCell ref="SLN72:SLS72"/>
    <mergeCell ref="SLT72:SLY72"/>
    <mergeCell ref="SLZ72:SME72"/>
    <mergeCell ref="SMF72:SMK72"/>
    <mergeCell ref="SKD72:SKI72"/>
    <mergeCell ref="SKJ72:SKO72"/>
    <mergeCell ref="SKP72:SKU72"/>
    <mergeCell ref="SKV72:SLA72"/>
    <mergeCell ref="SLB72:SLG72"/>
    <mergeCell ref="SSF72:SSK72"/>
    <mergeCell ref="SSL72:SSQ72"/>
    <mergeCell ref="SSR72:SSW72"/>
    <mergeCell ref="SSX72:STC72"/>
    <mergeCell ref="STD72:STI72"/>
    <mergeCell ref="SRB72:SRG72"/>
    <mergeCell ref="SRH72:SRM72"/>
    <mergeCell ref="SRN72:SRS72"/>
    <mergeCell ref="SRT72:SRY72"/>
    <mergeCell ref="SRZ72:SSE72"/>
    <mergeCell ref="SPX72:SQC72"/>
    <mergeCell ref="SQD72:SQI72"/>
    <mergeCell ref="SQJ72:SQO72"/>
    <mergeCell ref="SQP72:SQU72"/>
    <mergeCell ref="SQV72:SRA72"/>
    <mergeCell ref="SOT72:SOY72"/>
    <mergeCell ref="SOZ72:SPE72"/>
    <mergeCell ref="SPF72:SPK72"/>
    <mergeCell ref="SPL72:SPQ72"/>
    <mergeCell ref="SPR72:SPW72"/>
    <mergeCell ref="SWV72:SXA72"/>
    <mergeCell ref="SXB72:SXG72"/>
    <mergeCell ref="SXH72:SXM72"/>
    <mergeCell ref="SXN72:SXS72"/>
    <mergeCell ref="SXT72:SXY72"/>
    <mergeCell ref="SVR72:SVW72"/>
    <mergeCell ref="SVX72:SWC72"/>
    <mergeCell ref="SWD72:SWI72"/>
    <mergeCell ref="SWJ72:SWO72"/>
    <mergeCell ref="SWP72:SWU72"/>
    <mergeCell ref="SUN72:SUS72"/>
    <mergeCell ref="SUT72:SUY72"/>
    <mergeCell ref="SUZ72:SVE72"/>
    <mergeCell ref="SVF72:SVK72"/>
    <mergeCell ref="SVL72:SVQ72"/>
    <mergeCell ref="STJ72:STO72"/>
    <mergeCell ref="STP72:STU72"/>
    <mergeCell ref="STV72:SUA72"/>
    <mergeCell ref="SUB72:SUG72"/>
    <mergeCell ref="SUH72:SUM72"/>
    <mergeCell ref="TBL72:TBQ72"/>
    <mergeCell ref="TBR72:TBW72"/>
    <mergeCell ref="TBX72:TCC72"/>
    <mergeCell ref="TCD72:TCI72"/>
    <mergeCell ref="TCJ72:TCO72"/>
    <mergeCell ref="TAH72:TAM72"/>
    <mergeCell ref="TAN72:TAS72"/>
    <mergeCell ref="TAT72:TAY72"/>
    <mergeCell ref="TAZ72:TBE72"/>
    <mergeCell ref="TBF72:TBK72"/>
    <mergeCell ref="SZD72:SZI72"/>
    <mergeCell ref="SZJ72:SZO72"/>
    <mergeCell ref="SZP72:SZU72"/>
    <mergeCell ref="SZV72:TAA72"/>
    <mergeCell ref="TAB72:TAG72"/>
    <mergeCell ref="SXZ72:SYE72"/>
    <mergeCell ref="SYF72:SYK72"/>
    <mergeCell ref="SYL72:SYQ72"/>
    <mergeCell ref="SYR72:SYW72"/>
    <mergeCell ref="SYX72:SZC72"/>
    <mergeCell ref="TGB72:TGG72"/>
    <mergeCell ref="TGH72:TGM72"/>
    <mergeCell ref="TGN72:TGS72"/>
    <mergeCell ref="TGT72:TGY72"/>
    <mergeCell ref="TGZ72:THE72"/>
    <mergeCell ref="TEX72:TFC72"/>
    <mergeCell ref="TFD72:TFI72"/>
    <mergeCell ref="TFJ72:TFO72"/>
    <mergeCell ref="TFP72:TFU72"/>
    <mergeCell ref="TFV72:TGA72"/>
    <mergeCell ref="TDT72:TDY72"/>
    <mergeCell ref="TDZ72:TEE72"/>
    <mergeCell ref="TEF72:TEK72"/>
    <mergeCell ref="TEL72:TEQ72"/>
    <mergeCell ref="TER72:TEW72"/>
    <mergeCell ref="TCP72:TCU72"/>
    <mergeCell ref="TCV72:TDA72"/>
    <mergeCell ref="TDB72:TDG72"/>
    <mergeCell ref="TDH72:TDM72"/>
    <mergeCell ref="TDN72:TDS72"/>
    <mergeCell ref="TKR72:TKW72"/>
    <mergeCell ref="TKX72:TLC72"/>
    <mergeCell ref="TLD72:TLI72"/>
    <mergeCell ref="TLJ72:TLO72"/>
    <mergeCell ref="TLP72:TLU72"/>
    <mergeCell ref="TJN72:TJS72"/>
    <mergeCell ref="TJT72:TJY72"/>
    <mergeCell ref="TJZ72:TKE72"/>
    <mergeCell ref="TKF72:TKK72"/>
    <mergeCell ref="TKL72:TKQ72"/>
    <mergeCell ref="TIJ72:TIO72"/>
    <mergeCell ref="TIP72:TIU72"/>
    <mergeCell ref="TIV72:TJA72"/>
    <mergeCell ref="TJB72:TJG72"/>
    <mergeCell ref="TJH72:TJM72"/>
    <mergeCell ref="THF72:THK72"/>
    <mergeCell ref="THL72:THQ72"/>
    <mergeCell ref="THR72:THW72"/>
    <mergeCell ref="THX72:TIC72"/>
    <mergeCell ref="TID72:TII72"/>
    <mergeCell ref="TPH72:TPM72"/>
    <mergeCell ref="TPN72:TPS72"/>
    <mergeCell ref="TPT72:TPY72"/>
    <mergeCell ref="TPZ72:TQE72"/>
    <mergeCell ref="TQF72:TQK72"/>
    <mergeCell ref="TOD72:TOI72"/>
    <mergeCell ref="TOJ72:TOO72"/>
    <mergeCell ref="TOP72:TOU72"/>
    <mergeCell ref="TOV72:TPA72"/>
    <mergeCell ref="TPB72:TPG72"/>
    <mergeCell ref="TMZ72:TNE72"/>
    <mergeCell ref="TNF72:TNK72"/>
    <mergeCell ref="TNL72:TNQ72"/>
    <mergeCell ref="TNR72:TNW72"/>
    <mergeCell ref="TNX72:TOC72"/>
    <mergeCell ref="TLV72:TMA72"/>
    <mergeCell ref="TMB72:TMG72"/>
    <mergeCell ref="TMH72:TMM72"/>
    <mergeCell ref="TMN72:TMS72"/>
    <mergeCell ref="TMT72:TMY72"/>
    <mergeCell ref="TTX72:TUC72"/>
    <mergeCell ref="TUD72:TUI72"/>
    <mergeCell ref="TUJ72:TUO72"/>
    <mergeCell ref="TUP72:TUU72"/>
    <mergeCell ref="TUV72:TVA72"/>
    <mergeCell ref="TST72:TSY72"/>
    <mergeCell ref="TSZ72:TTE72"/>
    <mergeCell ref="TTF72:TTK72"/>
    <mergeCell ref="TTL72:TTQ72"/>
    <mergeCell ref="TTR72:TTW72"/>
    <mergeCell ref="TRP72:TRU72"/>
    <mergeCell ref="TRV72:TSA72"/>
    <mergeCell ref="TSB72:TSG72"/>
    <mergeCell ref="TSH72:TSM72"/>
    <mergeCell ref="TSN72:TSS72"/>
    <mergeCell ref="TQL72:TQQ72"/>
    <mergeCell ref="TQR72:TQW72"/>
    <mergeCell ref="TQX72:TRC72"/>
    <mergeCell ref="TRD72:TRI72"/>
    <mergeCell ref="TRJ72:TRO72"/>
    <mergeCell ref="TYN72:TYS72"/>
    <mergeCell ref="TYT72:TYY72"/>
    <mergeCell ref="TYZ72:TZE72"/>
    <mergeCell ref="TZF72:TZK72"/>
    <mergeCell ref="TZL72:TZQ72"/>
    <mergeCell ref="TXJ72:TXO72"/>
    <mergeCell ref="TXP72:TXU72"/>
    <mergeCell ref="TXV72:TYA72"/>
    <mergeCell ref="TYB72:TYG72"/>
    <mergeCell ref="TYH72:TYM72"/>
    <mergeCell ref="TWF72:TWK72"/>
    <mergeCell ref="TWL72:TWQ72"/>
    <mergeCell ref="TWR72:TWW72"/>
    <mergeCell ref="TWX72:TXC72"/>
    <mergeCell ref="TXD72:TXI72"/>
    <mergeCell ref="TVB72:TVG72"/>
    <mergeCell ref="TVH72:TVM72"/>
    <mergeCell ref="TVN72:TVS72"/>
    <mergeCell ref="TVT72:TVY72"/>
    <mergeCell ref="TVZ72:TWE72"/>
    <mergeCell ref="UDD72:UDI72"/>
    <mergeCell ref="UDJ72:UDO72"/>
    <mergeCell ref="UDP72:UDU72"/>
    <mergeCell ref="UDV72:UEA72"/>
    <mergeCell ref="UEB72:UEG72"/>
    <mergeCell ref="UBZ72:UCE72"/>
    <mergeCell ref="UCF72:UCK72"/>
    <mergeCell ref="UCL72:UCQ72"/>
    <mergeCell ref="UCR72:UCW72"/>
    <mergeCell ref="UCX72:UDC72"/>
    <mergeCell ref="UAV72:UBA72"/>
    <mergeCell ref="UBB72:UBG72"/>
    <mergeCell ref="UBH72:UBM72"/>
    <mergeCell ref="UBN72:UBS72"/>
    <mergeCell ref="UBT72:UBY72"/>
    <mergeCell ref="TZR72:TZW72"/>
    <mergeCell ref="TZX72:UAC72"/>
    <mergeCell ref="UAD72:UAI72"/>
    <mergeCell ref="UAJ72:UAO72"/>
    <mergeCell ref="UAP72:UAU72"/>
    <mergeCell ref="UHT72:UHY72"/>
    <mergeCell ref="UHZ72:UIE72"/>
    <mergeCell ref="UIF72:UIK72"/>
    <mergeCell ref="UIL72:UIQ72"/>
    <mergeCell ref="UIR72:UIW72"/>
    <mergeCell ref="UGP72:UGU72"/>
    <mergeCell ref="UGV72:UHA72"/>
    <mergeCell ref="UHB72:UHG72"/>
    <mergeCell ref="UHH72:UHM72"/>
    <mergeCell ref="UHN72:UHS72"/>
    <mergeCell ref="UFL72:UFQ72"/>
    <mergeCell ref="UFR72:UFW72"/>
    <mergeCell ref="UFX72:UGC72"/>
    <mergeCell ref="UGD72:UGI72"/>
    <mergeCell ref="UGJ72:UGO72"/>
    <mergeCell ref="UEH72:UEM72"/>
    <mergeCell ref="UEN72:UES72"/>
    <mergeCell ref="UET72:UEY72"/>
    <mergeCell ref="UEZ72:UFE72"/>
    <mergeCell ref="UFF72:UFK72"/>
    <mergeCell ref="UMJ72:UMO72"/>
    <mergeCell ref="UMP72:UMU72"/>
    <mergeCell ref="UMV72:UNA72"/>
    <mergeCell ref="UNB72:UNG72"/>
    <mergeCell ref="UNH72:UNM72"/>
    <mergeCell ref="ULF72:ULK72"/>
    <mergeCell ref="ULL72:ULQ72"/>
    <mergeCell ref="ULR72:ULW72"/>
    <mergeCell ref="ULX72:UMC72"/>
    <mergeCell ref="UMD72:UMI72"/>
    <mergeCell ref="UKB72:UKG72"/>
    <mergeCell ref="UKH72:UKM72"/>
    <mergeCell ref="UKN72:UKS72"/>
    <mergeCell ref="UKT72:UKY72"/>
    <mergeCell ref="UKZ72:ULE72"/>
    <mergeCell ref="UIX72:UJC72"/>
    <mergeCell ref="UJD72:UJI72"/>
    <mergeCell ref="UJJ72:UJO72"/>
    <mergeCell ref="UJP72:UJU72"/>
    <mergeCell ref="UJV72:UKA72"/>
    <mergeCell ref="UQZ72:URE72"/>
    <mergeCell ref="URF72:URK72"/>
    <mergeCell ref="URL72:URQ72"/>
    <mergeCell ref="URR72:URW72"/>
    <mergeCell ref="URX72:USC72"/>
    <mergeCell ref="UPV72:UQA72"/>
    <mergeCell ref="UQB72:UQG72"/>
    <mergeCell ref="UQH72:UQM72"/>
    <mergeCell ref="UQN72:UQS72"/>
    <mergeCell ref="UQT72:UQY72"/>
    <mergeCell ref="UOR72:UOW72"/>
    <mergeCell ref="UOX72:UPC72"/>
    <mergeCell ref="UPD72:UPI72"/>
    <mergeCell ref="UPJ72:UPO72"/>
    <mergeCell ref="UPP72:UPU72"/>
    <mergeCell ref="UNN72:UNS72"/>
    <mergeCell ref="UNT72:UNY72"/>
    <mergeCell ref="UNZ72:UOE72"/>
    <mergeCell ref="UOF72:UOK72"/>
    <mergeCell ref="UOL72:UOQ72"/>
    <mergeCell ref="UVP72:UVU72"/>
    <mergeCell ref="UVV72:UWA72"/>
    <mergeCell ref="UWB72:UWG72"/>
    <mergeCell ref="UWH72:UWM72"/>
    <mergeCell ref="UWN72:UWS72"/>
    <mergeCell ref="UUL72:UUQ72"/>
    <mergeCell ref="UUR72:UUW72"/>
    <mergeCell ref="UUX72:UVC72"/>
    <mergeCell ref="UVD72:UVI72"/>
    <mergeCell ref="UVJ72:UVO72"/>
    <mergeCell ref="UTH72:UTM72"/>
    <mergeCell ref="UTN72:UTS72"/>
    <mergeCell ref="UTT72:UTY72"/>
    <mergeCell ref="UTZ72:UUE72"/>
    <mergeCell ref="UUF72:UUK72"/>
    <mergeCell ref="USD72:USI72"/>
    <mergeCell ref="USJ72:USO72"/>
    <mergeCell ref="USP72:USU72"/>
    <mergeCell ref="USV72:UTA72"/>
    <mergeCell ref="UTB72:UTG72"/>
    <mergeCell ref="VAF72:VAK72"/>
    <mergeCell ref="VAL72:VAQ72"/>
    <mergeCell ref="VAR72:VAW72"/>
    <mergeCell ref="VAX72:VBC72"/>
    <mergeCell ref="VBD72:VBI72"/>
    <mergeCell ref="UZB72:UZG72"/>
    <mergeCell ref="UZH72:UZM72"/>
    <mergeCell ref="UZN72:UZS72"/>
    <mergeCell ref="UZT72:UZY72"/>
    <mergeCell ref="UZZ72:VAE72"/>
    <mergeCell ref="UXX72:UYC72"/>
    <mergeCell ref="UYD72:UYI72"/>
    <mergeCell ref="UYJ72:UYO72"/>
    <mergeCell ref="UYP72:UYU72"/>
    <mergeCell ref="UYV72:UZA72"/>
    <mergeCell ref="UWT72:UWY72"/>
    <mergeCell ref="UWZ72:UXE72"/>
    <mergeCell ref="UXF72:UXK72"/>
    <mergeCell ref="UXL72:UXQ72"/>
    <mergeCell ref="UXR72:UXW72"/>
    <mergeCell ref="VEV72:VFA72"/>
    <mergeCell ref="VFB72:VFG72"/>
    <mergeCell ref="VFH72:VFM72"/>
    <mergeCell ref="VFN72:VFS72"/>
    <mergeCell ref="VFT72:VFY72"/>
    <mergeCell ref="VDR72:VDW72"/>
    <mergeCell ref="VDX72:VEC72"/>
    <mergeCell ref="VED72:VEI72"/>
    <mergeCell ref="VEJ72:VEO72"/>
    <mergeCell ref="VEP72:VEU72"/>
    <mergeCell ref="VCN72:VCS72"/>
    <mergeCell ref="VCT72:VCY72"/>
    <mergeCell ref="VCZ72:VDE72"/>
    <mergeCell ref="VDF72:VDK72"/>
    <mergeCell ref="VDL72:VDQ72"/>
    <mergeCell ref="VBJ72:VBO72"/>
    <mergeCell ref="VBP72:VBU72"/>
    <mergeCell ref="VBV72:VCA72"/>
    <mergeCell ref="VCB72:VCG72"/>
    <mergeCell ref="VCH72:VCM72"/>
    <mergeCell ref="VJL72:VJQ72"/>
    <mergeCell ref="VJR72:VJW72"/>
    <mergeCell ref="VJX72:VKC72"/>
    <mergeCell ref="VKD72:VKI72"/>
    <mergeCell ref="VKJ72:VKO72"/>
    <mergeCell ref="VIH72:VIM72"/>
    <mergeCell ref="VIN72:VIS72"/>
    <mergeCell ref="VIT72:VIY72"/>
    <mergeCell ref="VIZ72:VJE72"/>
    <mergeCell ref="VJF72:VJK72"/>
    <mergeCell ref="VHD72:VHI72"/>
    <mergeCell ref="VHJ72:VHO72"/>
    <mergeCell ref="VHP72:VHU72"/>
    <mergeCell ref="VHV72:VIA72"/>
    <mergeCell ref="VIB72:VIG72"/>
    <mergeCell ref="VFZ72:VGE72"/>
    <mergeCell ref="VGF72:VGK72"/>
    <mergeCell ref="VGL72:VGQ72"/>
    <mergeCell ref="VGR72:VGW72"/>
    <mergeCell ref="VGX72:VHC72"/>
    <mergeCell ref="VOB72:VOG72"/>
    <mergeCell ref="VOH72:VOM72"/>
    <mergeCell ref="VON72:VOS72"/>
    <mergeCell ref="VOT72:VOY72"/>
    <mergeCell ref="VOZ72:VPE72"/>
    <mergeCell ref="VMX72:VNC72"/>
    <mergeCell ref="VND72:VNI72"/>
    <mergeCell ref="VNJ72:VNO72"/>
    <mergeCell ref="VNP72:VNU72"/>
    <mergeCell ref="VNV72:VOA72"/>
    <mergeCell ref="VLT72:VLY72"/>
    <mergeCell ref="VLZ72:VME72"/>
    <mergeCell ref="VMF72:VMK72"/>
    <mergeCell ref="VML72:VMQ72"/>
    <mergeCell ref="VMR72:VMW72"/>
    <mergeCell ref="VKP72:VKU72"/>
    <mergeCell ref="VKV72:VLA72"/>
    <mergeCell ref="VLB72:VLG72"/>
    <mergeCell ref="VLH72:VLM72"/>
    <mergeCell ref="VLN72:VLS72"/>
    <mergeCell ref="VSR72:VSW72"/>
    <mergeCell ref="VSX72:VTC72"/>
    <mergeCell ref="VTD72:VTI72"/>
    <mergeCell ref="VTJ72:VTO72"/>
    <mergeCell ref="VTP72:VTU72"/>
    <mergeCell ref="VRN72:VRS72"/>
    <mergeCell ref="VRT72:VRY72"/>
    <mergeCell ref="VRZ72:VSE72"/>
    <mergeCell ref="VSF72:VSK72"/>
    <mergeCell ref="VSL72:VSQ72"/>
    <mergeCell ref="VQJ72:VQO72"/>
    <mergeCell ref="VQP72:VQU72"/>
    <mergeCell ref="VQV72:VRA72"/>
    <mergeCell ref="VRB72:VRG72"/>
    <mergeCell ref="VRH72:VRM72"/>
    <mergeCell ref="VPF72:VPK72"/>
    <mergeCell ref="VPL72:VPQ72"/>
    <mergeCell ref="VPR72:VPW72"/>
    <mergeCell ref="VPX72:VQC72"/>
    <mergeCell ref="VQD72:VQI72"/>
    <mergeCell ref="VXH72:VXM72"/>
    <mergeCell ref="VXN72:VXS72"/>
    <mergeCell ref="VXT72:VXY72"/>
    <mergeCell ref="VXZ72:VYE72"/>
    <mergeCell ref="VYF72:VYK72"/>
    <mergeCell ref="VWD72:VWI72"/>
    <mergeCell ref="VWJ72:VWO72"/>
    <mergeCell ref="VWP72:VWU72"/>
    <mergeCell ref="VWV72:VXA72"/>
    <mergeCell ref="VXB72:VXG72"/>
    <mergeCell ref="VUZ72:VVE72"/>
    <mergeCell ref="VVF72:VVK72"/>
    <mergeCell ref="VVL72:VVQ72"/>
    <mergeCell ref="VVR72:VVW72"/>
    <mergeCell ref="VVX72:VWC72"/>
    <mergeCell ref="VTV72:VUA72"/>
    <mergeCell ref="VUB72:VUG72"/>
    <mergeCell ref="VUH72:VUM72"/>
    <mergeCell ref="VUN72:VUS72"/>
    <mergeCell ref="VUT72:VUY72"/>
    <mergeCell ref="WBX72:WCC72"/>
    <mergeCell ref="WCD72:WCI72"/>
    <mergeCell ref="WCJ72:WCO72"/>
    <mergeCell ref="WCP72:WCU72"/>
    <mergeCell ref="WCV72:WDA72"/>
    <mergeCell ref="WAT72:WAY72"/>
    <mergeCell ref="WAZ72:WBE72"/>
    <mergeCell ref="WBF72:WBK72"/>
    <mergeCell ref="WBL72:WBQ72"/>
    <mergeCell ref="WBR72:WBW72"/>
    <mergeCell ref="VZP72:VZU72"/>
    <mergeCell ref="VZV72:WAA72"/>
    <mergeCell ref="WAB72:WAG72"/>
    <mergeCell ref="WAH72:WAM72"/>
    <mergeCell ref="WAN72:WAS72"/>
    <mergeCell ref="VYL72:VYQ72"/>
    <mergeCell ref="VYR72:VYW72"/>
    <mergeCell ref="VYX72:VZC72"/>
    <mergeCell ref="VZD72:VZI72"/>
    <mergeCell ref="VZJ72:VZO72"/>
    <mergeCell ref="WGN72:WGS72"/>
    <mergeCell ref="WGT72:WGY72"/>
    <mergeCell ref="WGZ72:WHE72"/>
    <mergeCell ref="WHF72:WHK72"/>
    <mergeCell ref="WHL72:WHQ72"/>
    <mergeCell ref="WFJ72:WFO72"/>
    <mergeCell ref="WFP72:WFU72"/>
    <mergeCell ref="WFV72:WGA72"/>
    <mergeCell ref="WGB72:WGG72"/>
    <mergeCell ref="WGH72:WGM72"/>
    <mergeCell ref="WEF72:WEK72"/>
    <mergeCell ref="WEL72:WEQ72"/>
    <mergeCell ref="WER72:WEW72"/>
    <mergeCell ref="WEX72:WFC72"/>
    <mergeCell ref="WFD72:WFI72"/>
    <mergeCell ref="WDB72:WDG72"/>
    <mergeCell ref="WDH72:WDM72"/>
    <mergeCell ref="WDN72:WDS72"/>
    <mergeCell ref="WDT72:WDY72"/>
    <mergeCell ref="WDZ72:WEE72"/>
    <mergeCell ref="WLD72:WLI72"/>
    <mergeCell ref="WLJ72:WLO72"/>
    <mergeCell ref="WLP72:WLU72"/>
    <mergeCell ref="WLV72:WMA72"/>
    <mergeCell ref="WMB72:WMG72"/>
    <mergeCell ref="WJZ72:WKE72"/>
    <mergeCell ref="WKF72:WKK72"/>
    <mergeCell ref="WKL72:WKQ72"/>
    <mergeCell ref="WKR72:WKW72"/>
    <mergeCell ref="WKX72:WLC72"/>
    <mergeCell ref="WIV72:WJA72"/>
    <mergeCell ref="WJB72:WJG72"/>
    <mergeCell ref="WJH72:WJM72"/>
    <mergeCell ref="WJN72:WJS72"/>
    <mergeCell ref="WJT72:WJY72"/>
    <mergeCell ref="WHR72:WHW72"/>
    <mergeCell ref="WHX72:WIC72"/>
    <mergeCell ref="WID72:WII72"/>
    <mergeCell ref="WIJ72:WIO72"/>
    <mergeCell ref="WIP72:WIU72"/>
    <mergeCell ref="WPT72:WPY72"/>
    <mergeCell ref="WPZ72:WQE72"/>
    <mergeCell ref="WQF72:WQK72"/>
    <mergeCell ref="WQL72:WQQ72"/>
    <mergeCell ref="WQR72:WQW72"/>
    <mergeCell ref="WOP72:WOU72"/>
    <mergeCell ref="WOV72:WPA72"/>
    <mergeCell ref="WPB72:WPG72"/>
    <mergeCell ref="WPH72:WPM72"/>
    <mergeCell ref="WPN72:WPS72"/>
    <mergeCell ref="WNL72:WNQ72"/>
    <mergeCell ref="WNR72:WNW72"/>
    <mergeCell ref="WNX72:WOC72"/>
    <mergeCell ref="WOD72:WOI72"/>
    <mergeCell ref="WOJ72:WOO72"/>
    <mergeCell ref="WMH72:WMM72"/>
    <mergeCell ref="WMN72:WMS72"/>
    <mergeCell ref="WMT72:WMY72"/>
    <mergeCell ref="WMZ72:WNE72"/>
    <mergeCell ref="WNF72:WNK72"/>
    <mergeCell ref="WUJ72:WUO72"/>
    <mergeCell ref="WUP72:WUU72"/>
    <mergeCell ref="WUV72:WVA72"/>
    <mergeCell ref="WVB72:WVG72"/>
    <mergeCell ref="WVH72:WVM72"/>
    <mergeCell ref="WTF72:WTK72"/>
    <mergeCell ref="WTL72:WTQ72"/>
    <mergeCell ref="WTR72:WTW72"/>
    <mergeCell ref="WTX72:WUC72"/>
    <mergeCell ref="WUD72:WUI72"/>
    <mergeCell ref="WSB72:WSG72"/>
    <mergeCell ref="WSH72:WSM72"/>
    <mergeCell ref="WSN72:WSS72"/>
    <mergeCell ref="WST72:WSY72"/>
    <mergeCell ref="WSZ72:WTE72"/>
    <mergeCell ref="WQX72:WRC72"/>
    <mergeCell ref="WRD72:WRI72"/>
    <mergeCell ref="WRJ72:WRO72"/>
    <mergeCell ref="WRP72:WRU72"/>
    <mergeCell ref="WRV72:WSA72"/>
    <mergeCell ref="WYZ72:WZE72"/>
    <mergeCell ref="WZF72:WZK72"/>
    <mergeCell ref="WZL72:WZQ72"/>
    <mergeCell ref="WZR72:WZW72"/>
    <mergeCell ref="WZX72:XAC72"/>
    <mergeCell ref="WXV72:WYA72"/>
    <mergeCell ref="WYB72:WYG72"/>
    <mergeCell ref="WYH72:WYM72"/>
    <mergeCell ref="WYN72:WYS72"/>
    <mergeCell ref="WYT72:WYY72"/>
    <mergeCell ref="WWR72:WWW72"/>
    <mergeCell ref="WWX72:WXC72"/>
    <mergeCell ref="WXD72:WXI72"/>
    <mergeCell ref="WXJ72:WXO72"/>
    <mergeCell ref="WXP72:WXU72"/>
    <mergeCell ref="WVN72:WVS72"/>
    <mergeCell ref="WVT72:WVY72"/>
    <mergeCell ref="WVZ72:WWE72"/>
    <mergeCell ref="WWF72:WWK72"/>
    <mergeCell ref="WWL72:WWQ72"/>
    <mergeCell ref="XDP72:XDU72"/>
    <mergeCell ref="XDV72:XEA72"/>
    <mergeCell ref="XEB72:XEG72"/>
    <mergeCell ref="XEH72:XEK72"/>
    <mergeCell ref="XCL72:XCQ72"/>
    <mergeCell ref="XCR72:XCW72"/>
    <mergeCell ref="XCX72:XDC72"/>
    <mergeCell ref="XDD72:XDI72"/>
    <mergeCell ref="XDJ72:XDO72"/>
    <mergeCell ref="XBH72:XBM72"/>
    <mergeCell ref="XBN72:XBS72"/>
    <mergeCell ref="XBT72:XBY72"/>
    <mergeCell ref="XBZ72:XCE72"/>
    <mergeCell ref="XCF72:XCK72"/>
    <mergeCell ref="XAD72:XAI72"/>
    <mergeCell ref="XAJ72:XAO72"/>
    <mergeCell ref="XAP72:XAU72"/>
    <mergeCell ref="XAV72:XBA72"/>
    <mergeCell ref="XBB72:XBG72"/>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5" location="_ftn1" display="_ftn1"/>
    <hyperlink ref="B54" location="_ftn2" display="_ftn2"/>
    <hyperlink ref="B59" location="_ftn3" display="_ftn3"/>
    <hyperlink ref="A74" location="_ftnref1" display="_ftnref1"/>
    <hyperlink ref="A75" location="_ftnref2" display="_ftnref2"/>
    <hyperlink ref="A76"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G63"/>
  <sheetViews>
    <sheetView zoomScale="85" zoomScaleNormal="85" zoomScaleSheetLayoutView="100" workbookViewId="0">
      <pane xSplit="6" ySplit="6" topLeftCell="G7" activePane="bottomRight" state="frozen"/>
      <selection pane="topRight"/>
      <selection pane="bottomLeft"/>
      <selection pane="bottomRight"/>
    </sheetView>
  </sheetViews>
  <sheetFormatPr defaultColWidth="9.140625" defaultRowHeight="12.75" x14ac:dyDescent="0.2"/>
  <cols>
    <col min="1" max="1" width="21.5703125" style="18" customWidth="1"/>
    <col min="2" max="2" width="5.85546875" style="18" customWidth="1"/>
    <col min="3" max="3" width="63.7109375" style="18" customWidth="1"/>
    <col min="4" max="6" width="15.7109375" style="18" customWidth="1"/>
    <col min="7" max="7" width="10.28515625" style="18" customWidth="1"/>
    <col min="8" max="16384" width="9.140625" style="18"/>
  </cols>
  <sheetData>
    <row r="1" spans="1:7" ht="29.25" customHeight="1" x14ac:dyDescent="0.2">
      <c r="A1" s="500" t="s">
        <v>966</v>
      </c>
      <c r="B1" s="485"/>
      <c r="C1" s="1756" t="s">
        <v>744</v>
      </c>
      <c r="D1" s="1756"/>
      <c r="E1" s="1756"/>
      <c r="F1" s="1757"/>
    </row>
    <row r="2" spans="1:7" x14ac:dyDescent="0.2">
      <c r="A2" s="131" t="s">
        <v>965</v>
      </c>
      <c r="B2" s="107"/>
      <c r="C2" s="237"/>
      <c r="D2" s="237"/>
      <c r="E2" s="237"/>
      <c r="F2" s="648"/>
    </row>
    <row r="3" spans="1:7" ht="29.25" customHeight="1" x14ac:dyDescent="0.2">
      <c r="A3" s="2209" t="s">
        <v>399</v>
      </c>
      <c r="B3" s="2210"/>
      <c r="C3" s="2210"/>
      <c r="D3" s="2210"/>
      <c r="E3" s="2210"/>
      <c r="F3" s="2211"/>
    </row>
    <row r="4" spans="1:7" ht="13.5" thickBot="1" x14ac:dyDescent="0.25">
      <c r="A4" s="884"/>
      <c r="B4" s="885"/>
      <c r="C4" s="885"/>
      <c r="D4" s="882"/>
      <c r="E4" s="882"/>
      <c r="F4" s="883"/>
    </row>
    <row r="5" spans="1:7" ht="27.75" customHeight="1" thickBot="1" x14ac:dyDescent="0.25">
      <c r="A5" s="458" t="s">
        <v>881</v>
      </c>
      <c r="B5" s="1733" t="s">
        <v>998</v>
      </c>
      <c r="C5" s="1734"/>
      <c r="D5" s="1734"/>
      <c r="E5" s="1734"/>
      <c r="F5" s="1735"/>
      <c r="G5" s="1167">
        <v>4041</v>
      </c>
    </row>
    <row r="6" spans="1:7" ht="23.25" customHeight="1" thickBot="1" x14ac:dyDescent="0.25">
      <c r="A6" s="103" t="s">
        <v>561</v>
      </c>
      <c r="B6" s="104"/>
      <c r="C6" s="945"/>
      <c r="D6" s="945"/>
      <c r="E6" s="945"/>
      <c r="F6" s="926">
        <f>Obsah!$D$4</f>
        <v>44012</v>
      </c>
      <c r="G6" s="1274">
        <v>2010</v>
      </c>
    </row>
    <row r="7" spans="1:7" ht="39.75" customHeight="1" thickBot="1" x14ac:dyDescent="0.25">
      <c r="A7" s="2208" t="s">
        <v>2549</v>
      </c>
      <c r="B7" s="2208"/>
      <c r="C7" s="2208"/>
      <c r="D7" s="2208"/>
      <c r="E7" s="2208"/>
      <c r="F7" s="2208"/>
    </row>
    <row r="8" spans="1:7" ht="15.75" customHeight="1" thickBot="1" x14ac:dyDescent="0.25">
      <c r="A8" s="2208" t="s">
        <v>2550</v>
      </c>
      <c r="B8" s="2208"/>
      <c r="C8" s="2208"/>
      <c r="D8" s="2208"/>
      <c r="E8" s="2208"/>
      <c r="F8" s="2208"/>
    </row>
    <row r="9" spans="1:7" ht="13.5" thickBot="1" x14ac:dyDescent="0.25">
      <c r="A9" s="2208" t="s">
        <v>2551</v>
      </c>
      <c r="B9" s="2208"/>
      <c r="C9" s="2208"/>
      <c r="D9" s="2208"/>
      <c r="E9" s="2208"/>
      <c r="F9" s="2208"/>
    </row>
    <row r="10" spans="1:7" ht="13.5" thickBot="1" x14ac:dyDescent="0.25">
      <c r="A10" s="2208" t="s">
        <v>997</v>
      </c>
      <c r="B10" s="2208"/>
      <c r="C10" s="2208"/>
      <c r="D10" s="2208"/>
      <c r="E10" s="2208"/>
      <c r="F10" s="2208"/>
    </row>
    <row r="11" spans="1:7" ht="13.5" thickBot="1" x14ac:dyDescent="0.25">
      <c r="A11" s="2208" t="s">
        <v>2552</v>
      </c>
      <c r="B11" s="2208"/>
      <c r="C11" s="2208"/>
      <c r="D11" s="2208"/>
      <c r="E11" s="2208"/>
      <c r="F11" s="2208"/>
    </row>
    <row r="12" spans="1:7" ht="39" customHeight="1" thickBot="1" x14ac:dyDescent="0.25">
      <c r="A12" s="2208" t="s">
        <v>2553</v>
      </c>
      <c r="B12" s="2208"/>
      <c r="C12" s="2208"/>
      <c r="D12" s="2208"/>
      <c r="E12" s="2208"/>
      <c r="F12" s="2208"/>
    </row>
    <row r="13" spans="1:7" ht="13.5" thickBot="1" x14ac:dyDescent="0.25">
      <c r="A13" s="2216"/>
      <c r="B13" s="2217"/>
      <c r="C13" s="2217"/>
      <c r="D13" s="2217"/>
      <c r="E13" s="2217"/>
      <c r="F13" s="2218"/>
    </row>
    <row r="14" spans="1:7" ht="39" customHeight="1" thickBot="1" x14ac:dyDescent="0.25">
      <c r="A14" s="2224"/>
      <c r="B14" s="2225"/>
      <c r="C14" s="2226"/>
      <c r="D14" s="2219" t="s">
        <v>964</v>
      </c>
      <c r="E14" s="2220"/>
      <c r="F14" s="1186" t="s">
        <v>967</v>
      </c>
    </row>
    <row r="15" spans="1:7" ht="13.5" thickBot="1" x14ac:dyDescent="0.25">
      <c r="A15" s="2227"/>
      <c r="B15" s="2228"/>
      <c r="C15" s="2229"/>
      <c r="D15" s="1187" t="s">
        <v>785</v>
      </c>
      <c r="E15" s="1188" t="s">
        <v>968</v>
      </c>
      <c r="F15" s="1186" t="s">
        <v>785</v>
      </c>
    </row>
    <row r="16" spans="1:7" ht="22.5" customHeight="1" thickBot="1" x14ac:dyDescent="0.25">
      <c r="A16" s="946"/>
      <c r="B16" s="947">
        <v>1</v>
      </c>
      <c r="C16" s="948" t="s">
        <v>969</v>
      </c>
      <c r="D16" s="940">
        <f>SUM(D17:D20)</f>
        <v>5663342093.7880001</v>
      </c>
      <c r="E16" s="940">
        <f t="shared" ref="E16:F16" si="0">SUM(E17:E20)</f>
        <v>6594279528.8629999</v>
      </c>
      <c r="F16" s="940">
        <f t="shared" si="0"/>
        <v>453067367.50304002</v>
      </c>
      <c r="G16" s="944"/>
    </row>
    <row r="17" spans="1:7" ht="22.5" customHeight="1" thickBot="1" x14ac:dyDescent="0.25">
      <c r="A17" s="946" t="s">
        <v>970</v>
      </c>
      <c r="B17" s="947">
        <v>2</v>
      </c>
      <c r="C17" s="961" t="s">
        <v>971</v>
      </c>
      <c r="D17" s="939">
        <f>'[6]2'!$C$9</f>
        <v>5663342093.7880001</v>
      </c>
      <c r="E17" s="939">
        <f>'[7]2'!$C$9</f>
        <v>6594279528.8629999</v>
      </c>
      <c r="F17" s="939">
        <f>D17*0.08</f>
        <v>453067367.50304002</v>
      </c>
      <c r="G17" s="944"/>
    </row>
    <row r="18" spans="1:7" ht="19.5" customHeight="1" thickBot="1" x14ac:dyDescent="0.25">
      <c r="A18" s="946" t="s">
        <v>970</v>
      </c>
      <c r="B18" s="947">
        <v>3</v>
      </c>
      <c r="C18" s="961" t="s">
        <v>2090</v>
      </c>
      <c r="D18" s="939"/>
      <c r="E18" s="939"/>
      <c r="F18" s="939"/>
    </row>
    <row r="19" spans="1:7" ht="24" customHeight="1" thickBot="1" x14ac:dyDescent="0.25">
      <c r="A19" s="946" t="s">
        <v>970</v>
      </c>
      <c r="B19" s="947">
        <v>4</v>
      </c>
      <c r="C19" s="961" t="s">
        <v>2091</v>
      </c>
      <c r="D19" s="939"/>
      <c r="E19" s="939"/>
      <c r="F19" s="939"/>
    </row>
    <row r="20" spans="1:7" ht="39" thickBot="1" x14ac:dyDescent="0.25">
      <c r="A20" s="946" t="s">
        <v>972</v>
      </c>
      <c r="B20" s="947">
        <v>5</v>
      </c>
      <c r="C20" s="961" t="s">
        <v>2092</v>
      </c>
      <c r="D20" s="939"/>
      <c r="E20" s="939"/>
      <c r="F20" s="939"/>
    </row>
    <row r="21" spans="1:7" ht="26.25" thickBot="1" x14ac:dyDescent="0.25">
      <c r="A21" s="949" t="s">
        <v>1894</v>
      </c>
      <c r="B21" s="950">
        <v>6</v>
      </c>
      <c r="C21" s="951" t="s">
        <v>973</v>
      </c>
      <c r="D21" s="940">
        <f>SUM(D22:D27)</f>
        <v>99420892.946999997</v>
      </c>
      <c r="E21" s="940">
        <f t="shared" ref="E21:F21" si="1">SUM(E22:E27)</f>
        <v>95858503.290999994</v>
      </c>
      <c r="F21" s="940">
        <f t="shared" si="1"/>
        <v>7953671.4357599998</v>
      </c>
      <c r="G21" s="944"/>
    </row>
    <row r="22" spans="1:7" x14ac:dyDescent="0.2">
      <c r="A22" s="2213" t="s">
        <v>970</v>
      </c>
      <c r="B22" s="952">
        <v>7</v>
      </c>
      <c r="C22" s="962" t="s">
        <v>974</v>
      </c>
      <c r="D22" s="966"/>
      <c r="E22" s="966"/>
      <c r="F22" s="966"/>
    </row>
    <row r="23" spans="1:7" x14ac:dyDescent="0.2">
      <c r="A23" s="2214"/>
      <c r="B23" s="953">
        <v>8</v>
      </c>
      <c r="C23" s="963" t="s">
        <v>975</v>
      </c>
      <c r="D23" s="966"/>
      <c r="E23" s="966"/>
      <c r="F23" s="966"/>
    </row>
    <row r="24" spans="1:7" x14ac:dyDescent="0.2">
      <c r="A24" s="2214"/>
      <c r="B24" s="953">
        <v>9</v>
      </c>
      <c r="C24" s="963" t="s">
        <v>971</v>
      </c>
      <c r="D24" s="966"/>
      <c r="E24" s="966"/>
      <c r="F24" s="966"/>
    </row>
    <row r="25" spans="1:7" x14ac:dyDescent="0.2">
      <c r="A25" s="2214"/>
      <c r="B25" s="953">
        <v>10</v>
      </c>
      <c r="C25" s="963" t="s">
        <v>976</v>
      </c>
      <c r="D25" s="966"/>
      <c r="E25" s="966"/>
      <c r="F25" s="966"/>
    </row>
    <row r="26" spans="1:7" ht="25.5" x14ac:dyDescent="0.2">
      <c r="A26" s="2214"/>
      <c r="B26" s="953">
        <v>11</v>
      </c>
      <c r="C26" s="963" t="s">
        <v>977</v>
      </c>
      <c r="D26" s="966"/>
      <c r="E26" s="966"/>
      <c r="F26" s="966"/>
    </row>
    <row r="27" spans="1:7" ht="13.5" thickBot="1" x14ac:dyDescent="0.25">
      <c r="A27" s="2215"/>
      <c r="B27" s="954">
        <v>12</v>
      </c>
      <c r="C27" s="964" t="s">
        <v>978</v>
      </c>
      <c r="D27" s="967">
        <f>'[6]2'!$C$72</f>
        <v>99420892.946999997</v>
      </c>
      <c r="E27" s="967">
        <f>'[7]2'!$C$72</f>
        <v>95858503.290999994</v>
      </c>
      <c r="F27" s="967">
        <f>D27/12.5</f>
        <v>7953671.4357599998</v>
      </c>
      <c r="G27" s="944"/>
    </row>
    <row r="28" spans="1:7" ht="13.5" thickBot="1" x14ac:dyDescent="0.25">
      <c r="A28" s="946" t="s">
        <v>979</v>
      </c>
      <c r="B28" s="947">
        <v>13</v>
      </c>
      <c r="C28" s="948" t="s">
        <v>980</v>
      </c>
      <c r="D28" s="940">
        <f>'[6]2'!$C$52</f>
        <v>0</v>
      </c>
      <c r="E28" s="940">
        <f>'[7]2'!$C$52</f>
        <v>0</v>
      </c>
      <c r="F28" s="940">
        <f>D28/12.5</f>
        <v>0</v>
      </c>
      <c r="G28" s="944"/>
    </row>
    <row r="29" spans="1:7" ht="13.5" thickBot="1" x14ac:dyDescent="0.25">
      <c r="A29" s="2213" t="s">
        <v>981</v>
      </c>
      <c r="B29" s="955">
        <v>14</v>
      </c>
      <c r="C29" s="956" t="s">
        <v>982</v>
      </c>
      <c r="D29" s="969">
        <f>'[6]2'!$C$27</f>
        <v>0</v>
      </c>
      <c r="E29" s="969">
        <f>'[7]2'!$C$27</f>
        <v>0</v>
      </c>
      <c r="F29" s="969">
        <f>D29*0.08</f>
        <v>0</v>
      </c>
      <c r="G29" s="944"/>
    </row>
    <row r="30" spans="1:7" x14ac:dyDescent="0.2">
      <c r="A30" s="2214"/>
      <c r="B30" s="957">
        <v>15</v>
      </c>
      <c r="C30" s="965" t="s">
        <v>983</v>
      </c>
      <c r="D30" s="968"/>
      <c r="E30" s="968"/>
      <c r="F30" s="968"/>
    </row>
    <row r="31" spans="1:7" x14ac:dyDescent="0.2">
      <c r="A31" s="2214"/>
      <c r="B31" s="953">
        <v>16</v>
      </c>
      <c r="C31" s="963" t="s">
        <v>984</v>
      </c>
      <c r="D31" s="966"/>
      <c r="E31" s="966"/>
      <c r="F31" s="966"/>
    </row>
    <row r="32" spans="1:7" x14ac:dyDescent="0.2">
      <c r="A32" s="2214"/>
      <c r="B32" s="953">
        <v>17</v>
      </c>
      <c r="C32" s="963" t="s">
        <v>985</v>
      </c>
      <c r="D32" s="966"/>
      <c r="E32" s="966"/>
      <c r="F32" s="966"/>
    </row>
    <row r="33" spans="1:7" ht="13.5" thickBot="1" x14ac:dyDescent="0.25">
      <c r="A33" s="2215"/>
      <c r="B33" s="954">
        <v>18</v>
      </c>
      <c r="C33" s="964" t="s">
        <v>971</v>
      </c>
      <c r="D33" s="967"/>
      <c r="E33" s="967"/>
      <c r="F33" s="967"/>
    </row>
    <row r="34" spans="1:7" ht="13.5" thickBot="1" x14ac:dyDescent="0.25">
      <c r="A34" s="2213" t="s">
        <v>979</v>
      </c>
      <c r="B34" s="955">
        <v>19</v>
      </c>
      <c r="C34" s="956" t="s">
        <v>986</v>
      </c>
      <c r="D34" s="940">
        <f>SUM(D35:D36)</f>
        <v>245597395.21000001</v>
      </c>
      <c r="E34" s="940">
        <f t="shared" ref="E34:F34" si="2">SUM(E35:E36)</f>
        <v>0</v>
      </c>
      <c r="F34" s="940">
        <f t="shared" si="2"/>
        <v>19647791.616799999</v>
      </c>
      <c r="G34" s="944"/>
    </row>
    <row r="35" spans="1:7" x14ac:dyDescent="0.2">
      <c r="A35" s="2214"/>
      <c r="B35" s="957">
        <v>20</v>
      </c>
      <c r="C35" s="965" t="s">
        <v>971</v>
      </c>
      <c r="D35" s="966">
        <f>'[6]2'!$C$56</f>
        <v>245597395.21000001</v>
      </c>
      <c r="E35" s="966">
        <f>'[7]2'!$C$56</f>
        <v>0</v>
      </c>
      <c r="F35" s="966">
        <f>D35/12.5</f>
        <v>19647791.616799999</v>
      </c>
      <c r="G35" s="944"/>
    </row>
    <row r="36" spans="1:7" ht="13.5" thickBot="1" x14ac:dyDescent="0.25">
      <c r="A36" s="2215"/>
      <c r="B36" s="954">
        <v>21</v>
      </c>
      <c r="C36" s="964" t="s">
        <v>987</v>
      </c>
      <c r="D36" s="967"/>
      <c r="E36" s="967"/>
      <c r="F36" s="967"/>
    </row>
    <row r="37" spans="1:7" ht="13.5" thickBot="1" x14ac:dyDescent="0.25">
      <c r="A37" s="946" t="s">
        <v>979</v>
      </c>
      <c r="B37" s="955">
        <v>22</v>
      </c>
      <c r="C37" s="956" t="s">
        <v>988</v>
      </c>
      <c r="D37" s="940">
        <v>0</v>
      </c>
      <c r="E37" s="940">
        <v>0</v>
      </c>
      <c r="F37" s="940">
        <v>0</v>
      </c>
      <c r="G37" s="944"/>
    </row>
    <row r="38" spans="1:7" ht="13.5" thickBot="1" x14ac:dyDescent="0.25">
      <c r="A38" s="2213" t="s">
        <v>989</v>
      </c>
      <c r="B38" s="955">
        <v>23</v>
      </c>
      <c r="C38" s="956" t="s">
        <v>990</v>
      </c>
      <c r="D38" s="940">
        <f>SUM(D39:D41)</f>
        <v>1875051964.925</v>
      </c>
      <c r="E38" s="940">
        <f t="shared" ref="E38:F38" si="3">SUM(E39:E41)</f>
        <v>1875051964.925</v>
      </c>
      <c r="F38" s="940">
        <f t="shared" si="3"/>
        <v>150004157.19400001</v>
      </c>
      <c r="G38" s="944"/>
    </row>
    <row r="39" spans="1:7" x14ac:dyDescent="0.2">
      <c r="A39" s="2214"/>
      <c r="B39" s="957">
        <v>24</v>
      </c>
      <c r="C39" s="965" t="s">
        <v>991</v>
      </c>
      <c r="D39" s="966"/>
      <c r="E39" s="966"/>
      <c r="F39" s="966"/>
    </row>
    <row r="40" spans="1:7" x14ac:dyDescent="0.2">
      <c r="A40" s="2214"/>
      <c r="B40" s="953">
        <v>25</v>
      </c>
      <c r="C40" s="963" t="s">
        <v>971</v>
      </c>
      <c r="D40" s="966">
        <f>'[6]2'!$C$66</f>
        <v>1875051964.925</v>
      </c>
      <c r="E40" s="966">
        <f>'[7]2'!$C$66</f>
        <v>1875051964.925</v>
      </c>
      <c r="F40" s="966">
        <f>D40/12.5</f>
        <v>150004157.19400001</v>
      </c>
      <c r="G40" s="944"/>
    </row>
    <row r="41" spans="1:7" ht="13.5" thickBot="1" x14ac:dyDescent="0.25">
      <c r="A41" s="2215"/>
      <c r="B41" s="954">
        <v>26</v>
      </c>
      <c r="C41" s="964" t="s">
        <v>992</v>
      </c>
      <c r="D41" s="967"/>
      <c r="E41" s="967"/>
      <c r="F41" s="967"/>
    </row>
    <row r="42" spans="1:7" ht="26.25" thickBot="1" x14ac:dyDescent="0.25">
      <c r="A42" s="946" t="s">
        <v>993</v>
      </c>
      <c r="B42" s="947">
        <v>27</v>
      </c>
      <c r="C42" s="948" t="s">
        <v>994</v>
      </c>
      <c r="D42" s="940">
        <v>0</v>
      </c>
      <c r="E42" s="940">
        <v>0</v>
      </c>
      <c r="F42" s="940">
        <v>0</v>
      </c>
    </row>
    <row r="43" spans="1:7" ht="13.5" thickBot="1" x14ac:dyDescent="0.25">
      <c r="A43" s="946" t="s">
        <v>995</v>
      </c>
      <c r="B43" s="947">
        <v>28</v>
      </c>
      <c r="C43" s="948" t="s">
        <v>996</v>
      </c>
      <c r="D43" s="940">
        <v>0</v>
      </c>
      <c r="E43" s="940">
        <v>0</v>
      </c>
      <c r="F43" s="940">
        <v>0</v>
      </c>
    </row>
    <row r="44" spans="1:7" ht="13.5" thickBot="1" x14ac:dyDescent="0.25">
      <c r="A44" s="946"/>
      <c r="B44" s="947">
        <v>29</v>
      </c>
      <c r="C44" s="971" t="s">
        <v>415</v>
      </c>
      <c r="D44" s="970">
        <f>D16+D21+D28+D29+D34+D37+D38+D42+D43</f>
        <v>7883412346.8699999</v>
      </c>
      <c r="E44" s="970">
        <f t="shared" ref="E44:F44" si="4">E16+E21+E28+E29+E34+E37+E38+E42+E43</f>
        <v>8565189997.0790005</v>
      </c>
      <c r="F44" s="970">
        <f t="shared" si="4"/>
        <v>630672987.74960005</v>
      </c>
      <c r="G44" s="944"/>
    </row>
    <row r="45" spans="1:7" s="21" customFormat="1" ht="13.5" thickBot="1" x14ac:dyDescent="0.25">
      <c r="A45" s="1222" t="s">
        <v>2574</v>
      </c>
      <c r="B45" s="1223"/>
      <c r="C45" s="1223"/>
      <c r="D45" s="1223"/>
      <c r="E45" s="1223"/>
      <c r="F45" s="1223"/>
      <c r="G45" s="18"/>
    </row>
    <row r="46" spans="1:7" s="21" customFormat="1" ht="99.95" customHeight="1" thickBot="1" x14ac:dyDescent="0.25">
      <c r="A46" s="2221"/>
      <c r="B46" s="2222"/>
      <c r="C46" s="2222"/>
      <c r="D46" s="2222"/>
      <c r="E46" s="2222"/>
      <c r="F46" s="2223"/>
      <c r="G46" s="1001"/>
    </row>
    <row r="47" spans="1:7" ht="17.25" customHeight="1" x14ac:dyDescent="0.2">
      <c r="A47" s="958"/>
      <c r="B47" s="958"/>
      <c r="C47" s="959"/>
      <c r="D47" s="958"/>
      <c r="E47" s="958"/>
      <c r="F47" s="958"/>
    </row>
    <row r="48" spans="1:7" x14ac:dyDescent="0.2">
      <c r="A48" s="960" t="s">
        <v>924</v>
      </c>
      <c r="B48" s="958"/>
      <c r="C48" s="958"/>
      <c r="D48" s="958"/>
      <c r="E48" s="958"/>
      <c r="F48" s="958"/>
    </row>
    <row r="49" spans="1:6" ht="48" customHeight="1" x14ac:dyDescent="0.2">
      <c r="A49" s="2212" t="s">
        <v>2554</v>
      </c>
      <c r="B49" s="2212"/>
      <c r="C49" s="2212"/>
      <c r="D49" s="2212"/>
      <c r="E49" s="2212"/>
      <c r="F49" s="2212"/>
    </row>
    <row r="50" spans="1:6" ht="48" customHeight="1" x14ac:dyDescent="0.2">
      <c r="A50" s="2212" t="s">
        <v>2555</v>
      </c>
      <c r="B50" s="2212"/>
      <c r="C50" s="2212"/>
      <c r="D50" s="2212"/>
      <c r="E50" s="2212"/>
      <c r="F50" s="2212"/>
    </row>
    <row r="51" spans="1:6" ht="42" customHeight="1" x14ac:dyDescent="0.2">
      <c r="A51" s="2212" t="s">
        <v>2556</v>
      </c>
      <c r="B51" s="2212"/>
      <c r="C51" s="2212"/>
      <c r="D51" s="2212"/>
      <c r="E51" s="2212"/>
      <c r="F51" s="2212"/>
    </row>
    <row r="52" spans="1:6" ht="81" customHeight="1" x14ac:dyDescent="0.2">
      <c r="A52" s="2212" t="s">
        <v>2557</v>
      </c>
      <c r="B52" s="2212"/>
      <c r="C52" s="2212"/>
      <c r="D52" s="2212"/>
      <c r="E52" s="2212"/>
      <c r="F52" s="2212"/>
    </row>
    <row r="53" spans="1:6" ht="30.75" customHeight="1" x14ac:dyDescent="0.2">
      <c r="A53" s="2212" t="s">
        <v>2558</v>
      </c>
      <c r="B53" s="2212"/>
      <c r="C53" s="2212"/>
      <c r="D53" s="2212"/>
      <c r="E53" s="2212"/>
      <c r="F53" s="2212"/>
    </row>
    <row r="54" spans="1:6" ht="42.75" customHeight="1" x14ac:dyDescent="0.2">
      <c r="A54" s="2212" t="s">
        <v>2559</v>
      </c>
      <c r="B54" s="2212"/>
      <c r="C54" s="2212"/>
      <c r="D54" s="2212"/>
      <c r="E54" s="2212"/>
      <c r="F54" s="2212"/>
    </row>
    <row r="55" spans="1:6" ht="66" customHeight="1" x14ac:dyDescent="0.2">
      <c r="A55" s="2212" t="s">
        <v>2560</v>
      </c>
      <c r="B55" s="2212"/>
      <c r="C55" s="2212"/>
      <c r="D55" s="2212"/>
      <c r="E55" s="2212"/>
      <c r="F55" s="2212"/>
    </row>
    <row r="56" spans="1:6" ht="93.75" customHeight="1" x14ac:dyDescent="0.2">
      <c r="A56" s="2212" t="s">
        <v>2561</v>
      </c>
      <c r="B56" s="2212"/>
      <c r="C56" s="2212"/>
      <c r="D56" s="2212"/>
      <c r="E56" s="2212"/>
      <c r="F56" s="2212"/>
    </row>
    <row r="57" spans="1:6" ht="30.75" customHeight="1" x14ac:dyDescent="0.2">
      <c r="A57" s="2212" t="s">
        <v>2562</v>
      </c>
      <c r="B57" s="2212"/>
      <c r="C57" s="2212"/>
      <c r="D57" s="2212"/>
      <c r="E57" s="2212"/>
      <c r="F57" s="2212"/>
    </row>
    <row r="58" spans="1:6" ht="54" customHeight="1" x14ac:dyDescent="0.2">
      <c r="A58" s="2212" t="s">
        <v>2563</v>
      </c>
      <c r="B58" s="2212"/>
      <c r="C58" s="2212"/>
      <c r="D58" s="2212"/>
      <c r="E58" s="2212"/>
      <c r="F58" s="2212"/>
    </row>
    <row r="59" spans="1:6" ht="72" customHeight="1" x14ac:dyDescent="0.2">
      <c r="A59" s="2212" t="s">
        <v>2564</v>
      </c>
      <c r="B59" s="2212"/>
      <c r="C59" s="2212"/>
      <c r="D59" s="2212"/>
      <c r="E59" s="2212"/>
      <c r="F59" s="2212"/>
    </row>
    <row r="60" spans="1:6" ht="34.5" customHeight="1" x14ac:dyDescent="0.2">
      <c r="A60" s="2212" t="s">
        <v>2565</v>
      </c>
      <c r="B60" s="2212"/>
      <c r="C60" s="2212"/>
      <c r="D60" s="2212"/>
      <c r="E60" s="2212"/>
      <c r="F60" s="2212"/>
    </row>
    <row r="61" spans="1:6" ht="29.25" customHeight="1" x14ac:dyDescent="0.2">
      <c r="A61" s="2212" t="s">
        <v>2566</v>
      </c>
      <c r="B61" s="2212"/>
      <c r="C61" s="2212"/>
      <c r="D61" s="2212"/>
      <c r="E61" s="2212"/>
      <c r="F61" s="2212"/>
    </row>
    <row r="62" spans="1:6" ht="67.5" customHeight="1" x14ac:dyDescent="0.2">
      <c r="A62" s="2212" t="s">
        <v>2567</v>
      </c>
      <c r="B62" s="2212"/>
      <c r="C62" s="2212"/>
      <c r="D62" s="2212"/>
      <c r="E62" s="2212"/>
      <c r="F62" s="2212"/>
    </row>
    <row r="63" spans="1:6" ht="112.5" customHeight="1" x14ac:dyDescent="0.2">
      <c r="A63" s="2212" t="s">
        <v>2568</v>
      </c>
      <c r="B63" s="2212"/>
      <c r="C63" s="2212"/>
      <c r="D63" s="2212"/>
      <c r="E63" s="2212"/>
      <c r="F63" s="2212"/>
    </row>
  </sheetData>
  <mergeCells count="32">
    <mergeCell ref="A63:F63"/>
    <mergeCell ref="A11:F11"/>
    <mergeCell ref="A58:F58"/>
    <mergeCell ref="A59:F59"/>
    <mergeCell ref="A60:F60"/>
    <mergeCell ref="A61:F61"/>
    <mergeCell ref="A62:F62"/>
    <mergeCell ref="A53:F53"/>
    <mergeCell ref="A54:F54"/>
    <mergeCell ref="A55:F55"/>
    <mergeCell ref="A56:F56"/>
    <mergeCell ref="A57:F57"/>
    <mergeCell ref="A12:F12"/>
    <mergeCell ref="A14:C15"/>
    <mergeCell ref="A22:A27"/>
    <mergeCell ref="A29:A33"/>
    <mergeCell ref="A9:F9"/>
    <mergeCell ref="A10:F10"/>
    <mergeCell ref="A50:F50"/>
    <mergeCell ref="A51:F51"/>
    <mergeCell ref="A52:F52"/>
    <mergeCell ref="A49:F49"/>
    <mergeCell ref="A38:A41"/>
    <mergeCell ref="A13:F13"/>
    <mergeCell ref="D14:E14"/>
    <mergeCell ref="A34:A36"/>
    <mergeCell ref="A46:F46"/>
    <mergeCell ref="C1:F1"/>
    <mergeCell ref="B5:F5"/>
    <mergeCell ref="A7:F7"/>
    <mergeCell ref="A8:F8"/>
    <mergeCell ref="A3:F3"/>
  </mergeCells>
  <hyperlinks>
    <hyperlink ref="C1" r:id="rId1"/>
  </hyperlinks>
  <pageMargins left="0.25" right="0.25" top="0.75" bottom="0.75" header="0.3" footer="0.3"/>
  <pageSetup paperSize="9" fitToWidth="0" orientation="portrait"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tint="-0.14999847407452621"/>
  </sheetPr>
  <dimension ref="A1:H63"/>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40625" defaultRowHeight="12.75" x14ac:dyDescent="0.2"/>
  <cols>
    <col min="1" max="2" width="20.7109375" style="18" customWidth="1"/>
    <col min="3" max="8" width="15.7109375" style="18" customWidth="1"/>
    <col min="9" max="16384" width="9.140625" style="18"/>
  </cols>
  <sheetData>
    <row r="1" spans="1:8" ht="29.25" customHeight="1" x14ac:dyDescent="0.2">
      <c r="A1" s="500" t="s">
        <v>999</v>
      </c>
      <c r="B1" s="1756" t="s">
        <v>744</v>
      </c>
      <c r="C1" s="1756"/>
      <c r="D1" s="1756"/>
      <c r="E1" s="1756"/>
      <c r="F1" s="1756"/>
      <c r="G1" s="1756"/>
      <c r="H1" s="1757"/>
    </row>
    <row r="2" spans="1:8" x14ac:dyDescent="0.2">
      <c r="A2" s="131" t="s">
        <v>1000</v>
      </c>
      <c r="B2" s="107"/>
      <c r="C2" s="237"/>
      <c r="D2" s="237"/>
      <c r="E2" s="237"/>
      <c r="F2" s="237"/>
      <c r="G2" s="2238"/>
      <c r="H2" s="2239"/>
    </row>
    <row r="3" spans="1:8" ht="28.5" customHeight="1" x14ac:dyDescent="0.2">
      <c r="A3" s="2242" t="s">
        <v>399</v>
      </c>
      <c r="B3" s="2243"/>
      <c r="C3" s="2243"/>
      <c r="D3" s="2243"/>
      <c r="E3" s="2243"/>
      <c r="F3" s="2243"/>
      <c r="G3" s="2243"/>
      <c r="H3" s="2244"/>
    </row>
    <row r="4" spans="1:8" ht="15.75" customHeight="1" thickBot="1" x14ac:dyDescent="0.25">
      <c r="A4" s="893"/>
      <c r="B4" s="894"/>
      <c r="C4" s="894"/>
      <c r="D4" s="895"/>
      <c r="E4" s="895"/>
      <c r="F4" s="895"/>
      <c r="G4" s="895"/>
      <c r="H4" s="896"/>
    </row>
    <row r="5" spans="1:8" ht="30" customHeight="1" thickBot="1" x14ac:dyDescent="0.25">
      <c r="A5" s="458" t="s">
        <v>881</v>
      </c>
      <c r="B5" s="1733" t="s">
        <v>1000</v>
      </c>
      <c r="C5" s="1734"/>
      <c r="D5" s="1734"/>
      <c r="E5" s="1734"/>
      <c r="F5" s="1734"/>
      <c r="G5" s="1734"/>
      <c r="H5" s="1735"/>
    </row>
    <row r="6" spans="1:8" ht="13.5" thickBot="1" x14ac:dyDescent="0.25">
      <c r="A6" s="103" t="s">
        <v>561</v>
      </c>
      <c r="B6" s="104"/>
      <c r="C6" s="2232"/>
      <c r="D6" s="2233"/>
      <c r="E6" s="2233"/>
      <c r="F6" s="2233"/>
      <c r="G6" s="2233"/>
      <c r="H6" s="1016">
        <f>Obsah!$D$4</f>
        <v>44012</v>
      </c>
    </row>
    <row r="7" spans="1:8" ht="25.5" customHeight="1" thickBot="1" x14ac:dyDescent="0.25">
      <c r="A7" s="1759" t="s">
        <v>2093</v>
      </c>
      <c r="B7" s="1760"/>
      <c r="C7" s="1760"/>
      <c r="D7" s="1760"/>
      <c r="E7" s="1760"/>
      <c r="F7" s="1760"/>
      <c r="G7" s="1760"/>
      <c r="H7" s="2234"/>
    </row>
    <row r="8" spans="1:8" ht="26.25" customHeight="1" thickBot="1" x14ac:dyDescent="0.25">
      <c r="A8" s="1759" t="s">
        <v>2094</v>
      </c>
      <c r="B8" s="1760"/>
      <c r="C8" s="1760"/>
      <c r="D8" s="1760"/>
      <c r="E8" s="1760"/>
      <c r="F8" s="1760"/>
      <c r="G8" s="1760"/>
      <c r="H8" s="2234"/>
    </row>
    <row r="9" spans="1:8" ht="15.75" customHeight="1" thickBot="1" x14ac:dyDescent="0.25">
      <c r="A9" s="1759" t="s">
        <v>2095</v>
      </c>
      <c r="B9" s="1760"/>
      <c r="C9" s="1760"/>
      <c r="D9" s="1760"/>
      <c r="E9" s="1760"/>
      <c r="F9" s="1760"/>
      <c r="G9" s="1760"/>
      <c r="H9" s="2234"/>
    </row>
    <row r="10" spans="1:8" ht="15.75" customHeight="1" thickBot="1" x14ac:dyDescent="0.25">
      <c r="A10" s="1759" t="s">
        <v>1022</v>
      </c>
      <c r="B10" s="1760"/>
      <c r="C10" s="1760"/>
      <c r="D10" s="1760"/>
      <c r="E10" s="1760"/>
      <c r="F10" s="1760"/>
      <c r="G10" s="1760"/>
      <c r="H10" s="2234"/>
    </row>
    <row r="11" spans="1:8" ht="15.75" customHeight="1" thickBot="1" x14ac:dyDescent="0.25">
      <c r="A11" s="1759" t="s">
        <v>2020</v>
      </c>
      <c r="B11" s="1760"/>
      <c r="C11" s="1760"/>
      <c r="D11" s="1760"/>
      <c r="E11" s="1760"/>
      <c r="F11" s="1760"/>
      <c r="G11" s="1760"/>
      <c r="H11" s="2234"/>
    </row>
    <row r="12" spans="1:8" ht="15.75" customHeight="1" thickBot="1" x14ac:dyDescent="0.25">
      <c r="A12" s="1759" t="s">
        <v>2096</v>
      </c>
      <c r="B12" s="1760"/>
      <c r="C12" s="1760"/>
      <c r="D12" s="1760"/>
      <c r="E12" s="1760"/>
      <c r="F12" s="1760"/>
      <c r="G12" s="1760"/>
      <c r="H12" s="2234"/>
    </row>
    <row r="13" spans="1:8" ht="13.5" thickBot="1" x14ac:dyDescent="0.25">
      <c r="A13" s="661"/>
      <c r="B13" s="662"/>
      <c r="C13" s="662"/>
      <c r="D13" s="662"/>
      <c r="E13" s="662"/>
      <c r="F13" s="662"/>
      <c r="G13" s="662"/>
      <c r="H13" s="663"/>
    </row>
    <row r="14" spans="1:8" ht="27.75" customHeight="1" thickBot="1" x14ac:dyDescent="0.25">
      <c r="A14" s="659" t="s">
        <v>2102</v>
      </c>
      <c r="B14" s="2235"/>
      <c r="C14" s="2236"/>
      <c r="D14" s="2236"/>
      <c r="E14" s="2236"/>
      <c r="F14" s="2236"/>
      <c r="G14" s="2236"/>
      <c r="H14" s="2237"/>
    </row>
    <row r="15" spans="1:8" ht="15" customHeight="1" thickBot="1" x14ac:dyDescent="0.25">
      <c r="A15" s="2235" t="s">
        <v>1001</v>
      </c>
      <c r="B15" s="2236"/>
      <c r="C15" s="2236"/>
      <c r="D15" s="2236"/>
      <c r="E15" s="2236"/>
      <c r="F15" s="2236"/>
      <c r="G15" s="2236"/>
      <c r="H15" s="2237"/>
    </row>
    <row r="16" spans="1:8" ht="57" customHeight="1" thickBot="1" x14ac:dyDescent="0.25">
      <c r="A16" s="664" t="s">
        <v>1002</v>
      </c>
      <c r="B16" s="553" t="s">
        <v>1003</v>
      </c>
      <c r="C16" s="553" t="s">
        <v>1004</v>
      </c>
      <c r="D16" s="553" t="s">
        <v>1005</v>
      </c>
      <c r="E16" s="553" t="s">
        <v>1006</v>
      </c>
      <c r="F16" s="553" t="s">
        <v>1007</v>
      </c>
      <c r="G16" s="553" t="s">
        <v>964</v>
      </c>
      <c r="H16" s="553" t="s">
        <v>1008</v>
      </c>
    </row>
    <row r="17" spans="1:8" ht="15" customHeight="1" thickBot="1" x14ac:dyDescent="0.25">
      <c r="A17" s="2240" t="s">
        <v>1009</v>
      </c>
      <c r="B17" s="555" t="s">
        <v>1010</v>
      </c>
      <c r="C17" s="555"/>
      <c r="D17" s="555"/>
      <c r="E17" s="665">
        <v>0.5</v>
      </c>
      <c r="F17" s="539"/>
      <c r="G17" s="539"/>
      <c r="H17" s="539"/>
    </row>
    <row r="18" spans="1:8" ht="15" customHeight="1" thickBot="1" x14ac:dyDescent="0.25">
      <c r="A18" s="2241"/>
      <c r="B18" s="555" t="s">
        <v>1011</v>
      </c>
      <c r="C18" s="555"/>
      <c r="D18" s="555"/>
      <c r="E18" s="665">
        <v>0.7</v>
      </c>
      <c r="F18" s="539"/>
      <c r="G18" s="539"/>
      <c r="H18" s="539"/>
    </row>
    <row r="19" spans="1:8" ht="15" customHeight="1" thickBot="1" x14ac:dyDescent="0.25">
      <c r="A19" s="2240" t="s">
        <v>1012</v>
      </c>
      <c r="B19" s="555" t="s">
        <v>1010</v>
      </c>
      <c r="C19" s="555"/>
      <c r="D19" s="555"/>
      <c r="E19" s="665">
        <v>0.7</v>
      </c>
      <c r="F19" s="539"/>
      <c r="G19" s="539"/>
      <c r="H19" s="539"/>
    </row>
    <row r="20" spans="1:8" ht="13.5" thickBot="1" x14ac:dyDescent="0.25">
      <c r="A20" s="2241"/>
      <c r="B20" s="555" t="s">
        <v>1011</v>
      </c>
      <c r="C20" s="555"/>
      <c r="D20" s="555"/>
      <c r="E20" s="665">
        <v>0.9</v>
      </c>
      <c r="F20" s="539"/>
      <c r="G20" s="539"/>
      <c r="H20" s="539"/>
    </row>
    <row r="21" spans="1:8" ht="13.5" thickBot="1" x14ac:dyDescent="0.25">
      <c r="A21" s="2240" t="s">
        <v>1013</v>
      </c>
      <c r="B21" s="555" t="s">
        <v>1010</v>
      </c>
      <c r="C21" s="555"/>
      <c r="D21" s="555"/>
      <c r="E21" s="665">
        <v>1.1499999999999999</v>
      </c>
      <c r="F21" s="539"/>
      <c r="G21" s="539"/>
      <c r="H21" s="539"/>
    </row>
    <row r="22" spans="1:8" ht="13.5" thickBot="1" x14ac:dyDescent="0.25">
      <c r="A22" s="2241"/>
      <c r="B22" s="555" t="s">
        <v>1011</v>
      </c>
      <c r="C22" s="555"/>
      <c r="D22" s="555"/>
      <c r="E22" s="665">
        <v>1.1499999999999999</v>
      </c>
      <c r="F22" s="539"/>
      <c r="G22" s="539"/>
      <c r="H22" s="539"/>
    </row>
    <row r="23" spans="1:8" ht="13.5" thickBot="1" x14ac:dyDescent="0.25">
      <c r="A23" s="2240" t="s">
        <v>1014</v>
      </c>
      <c r="B23" s="555" t="s">
        <v>1010</v>
      </c>
      <c r="C23" s="555"/>
      <c r="D23" s="555"/>
      <c r="E23" s="665">
        <v>2.5</v>
      </c>
      <c r="F23" s="539"/>
      <c r="G23" s="539"/>
      <c r="H23" s="539"/>
    </row>
    <row r="24" spans="1:8" ht="13.5" thickBot="1" x14ac:dyDescent="0.25">
      <c r="A24" s="2241"/>
      <c r="B24" s="555" t="s">
        <v>1011</v>
      </c>
      <c r="C24" s="555"/>
      <c r="D24" s="555"/>
      <c r="E24" s="665">
        <v>2.5</v>
      </c>
      <c r="F24" s="539"/>
      <c r="G24" s="539"/>
      <c r="H24" s="539"/>
    </row>
    <row r="25" spans="1:8" ht="13.5" thickBot="1" x14ac:dyDescent="0.25">
      <c r="A25" s="2240" t="s">
        <v>1015</v>
      </c>
      <c r="B25" s="555" t="s">
        <v>1010</v>
      </c>
      <c r="C25" s="555"/>
      <c r="D25" s="555"/>
      <c r="E25" s="553" t="s">
        <v>1016</v>
      </c>
      <c r="F25" s="539"/>
      <c r="G25" s="539"/>
      <c r="H25" s="539"/>
    </row>
    <row r="26" spans="1:8" ht="13.5" thickBot="1" x14ac:dyDescent="0.25">
      <c r="A26" s="2241"/>
      <c r="B26" s="555" t="s">
        <v>1011</v>
      </c>
      <c r="C26" s="555"/>
      <c r="D26" s="555"/>
      <c r="E26" s="553" t="s">
        <v>1016</v>
      </c>
      <c r="F26" s="539"/>
      <c r="G26" s="539"/>
      <c r="H26" s="539"/>
    </row>
    <row r="27" spans="1:8" ht="15" customHeight="1" thickBot="1" x14ac:dyDescent="0.25">
      <c r="A27" s="2240" t="s">
        <v>415</v>
      </c>
      <c r="B27" s="555" t="s">
        <v>1010</v>
      </c>
      <c r="C27" s="555"/>
      <c r="D27" s="555"/>
      <c r="E27" s="537"/>
      <c r="F27" s="539"/>
      <c r="G27" s="539"/>
      <c r="H27" s="539"/>
    </row>
    <row r="28" spans="1:8" ht="15" customHeight="1" thickBot="1" x14ac:dyDescent="0.25">
      <c r="A28" s="2241"/>
      <c r="B28" s="555" t="s">
        <v>1011</v>
      </c>
      <c r="C28" s="555"/>
      <c r="D28" s="555"/>
      <c r="E28" s="537"/>
      <c r="F28" s="539"/>
      <c r="G28" s="539"/>
      <c r="H28" s="539"/>
    </row>
    <row r="29" spans="1:8" ht="13.5" thickBot="1" x14ac:dyDescent="0.25">
      <c r="A29" s="2246" t="s">
        <v>1017</v>
      </c>
      <c r="B29" s="2247"/>
      <c r="C29" s="2247"/>
      <c r="D29" s="2247"/>
      <c r="E29" s="2247"/>
      <c r="F29" s="2247"/>
      <c r="G29" s="2247"/>
      <c r="H29" s="2248"/>
    </row>
    <row r="30" spans="1:8" ht="26.25" thickBot="1" x14ac:dyDescent="0.25">
      <c r="A30" s="2230" t="s">
        <v>1018</v>
      </c>
      <c r="B30" s="2231"/>
      <c r="C30" s="553" t="s">
        <v>1004</v>
      </c>
      <c r="D30" s="563" t="s">
        <v>1005</v>
      </c>
      <c r="E30" s="553" t="s">
        <v>1006</v>
      </c>
      <c r="F30" s="553" t="s">
        <v>1007</v>
      </c>
      <c r="G30" s="553" t="s">
        <v>964</v>
      </c>
      <c r="H30" s="553" t="s">
        <v>407</v>
      </c>
    </row>
    <row r="31" spans="1:8" ht="13.5" thickBot="1" x14ac:dyDescent="0.25">
      <c r="A31" s="2230" t="s">
        <v>1019</v>
      </c>
      <c r="B31" s="2231"/>
      <c r="C31" s="555"/>
      <c r="D31" s="555"/>
      <c r="E31" s="665">
        <v>1.9</v>
      </c>
      <c r="F31" s="555"/>
      <c r="G31" s="539"/>
      <c r="H31" s="553"/>
    </row>
    <row r="32" spans="1:8" ht="13.5" thickBot="1" x14ac:dyDescent="0.25">
      <c r="A32" s="2230" t="s">
        <v>1020</v>
      </c>
      <c r="B32" s="2231"/>
      <c r="C32" s="555"/>
      <c r="D32" s="555"/>
      <c r="E32" s="665">
        <v>2.9</v>
      </c>
      <c r="F32" s="555"/>
      <c r="G32" s="539"/>
      <c r="H32" s="553"/>
    </row>
    <row r="33" spans="1:8" ht="13.5" thickBot="1" x14ac:dyDescent="0.25">
      <c r="A33" s="2230" t="s">
        <v>1021</v>
      </c>
      <c r="B33" s="2231"/>
      <c r="C33" s="555"/>
      <c r="D33" s="555"/>
      <c r="E33" s="665">
        <v>3.7</v>
      </c>
      <c r="F33" s="555"/>
      <c r="G33" s="539"/>
      <c r="H33" s="553"/>
    </row>
    <row r="34" spans="1:8" ht="13.5" thickBot="1" x14ac:dyDescent="0.25">
      <c r="A34" s="2230" t="s">
        <v>415</v>
      </c>
      <c r="B34" s="2231"/>
      <c r="C34" s="555"/>
      <c r="D34" s="555"/>
      <c r="E34" s="666"/>
      <c r="F34" s="539"/>
      <c r="G34" s="539"/>
      <c r="H34" s="553"/>
    </row>
    <row r="35" spans="1:8" ht="30" customHeight="1" thickBot="1" x14ac:dyDescent="0.25">
      <c r="A35" s="1054" t="s">
        <v>2574</v>
      </c>
    </row>
    <row r="36" spans="1:8" ht="99.95" customHeight="1" thickBot="1" x14ac:dyDescent="0.25">
      <c r="A36" s="1930"/>
      <c r="B36" s="1931"/>
      <c r="C36" s="1931"/>
      <c r="D36" s="1931"/>
      <c r="E36" s="1931"/>
      <c r="F36" s="1931"/>
      <c r="G36" s="1931"/>
      <c r="H36" s="1932"/>
    </row>
    <row r="37" spans="1:8" ht="40.5" customHeight="1" x14ac:dyDescent="0.2">
      <c r="A37" s="1750" t="s">
        <v>1023</v>
      </c>
      <c r="B37" s="1750"/>
      <c r="C37" s="1750"/>
      <c r="D37" s="1750"/>
      <c r="E37" s="1750"/>
      <c r="F37" s="1750"/>
      <c r="G37" s="1750"/>
      <c r="H37" s="1750"/>
    </row>
    <row r="38" spans="1:8" x14ac:dyDescent="0.2">
      <c r="A38" s="667" t="s">
        <v>924</v>
      </c>
    </row>
    <row r="39" spans="1:8" ht="31.5" customHeight="1" x14ac:dyDescent="0.2">
      <c r="A39" s="2245" t="s">
        <v>2097</v>
      </c>
      <c r="B39" s="2245"/>
      <c r="C39" s="2245"/>
      <c r="D39" s="2245"/>
      <c r="E39" s="2245"/>
      <c r="F39" s="2245"/>
      <c r="G39" s="2245"/>
      <c r="H39" s="2245"/>
    </row>
    <row r="40" spans="1:8" ht="30.75" customHeight="1" x14ac:dyDescent="0.2">
      <c r="A40" s="2245" t="s">
        <v>2098</v>
      </c>
      <c r="B40" s="2245"/>
      <c r="C40" s="2245"/>
      <c r="D40" s="2245"/>
      <c r="E40" s="2245"/>
      <c r="F40" s="2245"/>
      <c r="G40" s="2245"/>
      <c r="H40" s="2245"/>
    </row>
    <row r="41" spans="1:8" ht="31.5" customHeight="1" x14ac:dyDescent="0.2">
      <c r="A41" s="2245" t="s">
        <v>2099</v>
      </c>
      <c r="B41" s="2245"/>
      <c r="C41" s="2245"/>
      <c r="D41" s="2245"/>
      <c r="E41" s="2245"/>
      <c r="F41" s="2245"/>
      <c r="G41" s="2245"/>
      <c r="H41" s="2245"/>
    </row>
    <row r="42" spans="1:8" ht="19.5" customHeight="1" x14ac:dyDescent="0.2">
      <c r="A42" s="2245" t="s">
        <v>2100</v>
      </c>
      <c r="B42" s="2245"/>
      <c r="C42" s="2245"/>
      <c r="D42" s="2245"/>
      <c r="E42" s="2245"/>
      <c r="F42" s="2245"/>
      <c r="G42" s="2245"/>
      <c r="H42" s="2245"/>
    </row>
    <row r="43" spans="1:8" ht="17.25" customHeight="1" x14ac:dyDescent="0.2">
      <c r="A43" s="2245" t="s">
        <v>2101</v>
      </c>
      <c r="B43" s="2245"/>
      <c r="C43" s="2245"/>
      <c r="D43" s="2245"/>
      <c r="E43" s="2245"/>
      <c r="F43" s="2245"/>
      <c r="G43" s="2245"/>
      <c r="H43" s="2245"/>
    </row>
    <row r="49" ht="57.75" customHeight="1" x14ac:dyDescent="0.2"/>
    <row r="50" ht="45" customHeight="1" x14ac:dyDescent="0.2"/>
    <row r="51" ht="52.5" customHeight="1" x14ac:dyDescent="0.2"/>
    <row r="52" ht="93.75" customHeight="1" x14ac:dyDescent="0.2"/>
    <row r="53" ht="33" customHeight="1" x14ac:dyDescent="0.2"/>
    <row r="54" ht="46.5" customHeight="1" x14ac:dyDescent="0.2"/>
    <row r="55" ht="77.25" customHeight="1" x14ac:dyDescent="0.2"/>
    <row r="56" ht="104.25" customHeight="1" x14ac:dyDescent="0.2"/>
    <row r="57" ht="32.25" customHeight="1" x14ac:dyDescent="0.2"/>
    <row r="58" ht="63" customHeight="1" x14ac:dyDescent="0.2"/>
    <row r="59" ht="108" customHeight="1" x14ac:dyDescent="0.2"/>
    <row r="60" ht="34.5" customHeight="1" x14ac:dyDescent="0.2"/>
    <row r="61" ht="38.25" customHeight="1" x14ac:dyDescent="0.2"/>
    <row r="62" ht="90" customHeight="1" x14ac:dyDescent="0.2"/>
    <row r="63" ht="147.75" customHeight="1" x14ac:dyDescent="0.2"/>
  </sheetData>
  <mergeCells count="32">
    <mergeCell ref="A36:H36"/>
    <mergeCell ref="A43:H43"/>
    <mergeCell ref="A33:B33"/>
    <mergeCell ref="A34:B34"/>
    <mergeCell ref="B14:H14"/>
    <mergeCell ref="A21:A22"/>
    <mergeCell ref="A23:A24"/>
    <mergeCell ref="A25:A26"/>
    <mergeCell ref="A27:A28"/>
    <mergeCell ref="A37:H37"/>
    <mergeCell ref="A39:H39"/>
    <mergeCell ref="A40:H40"/>
    <mergeCell ref="A41:H41"/>
    <mergeCell ref="A42:H42"/>
    <mergeCell ref="A29:H29"/>
    <mergeCell ref="A30:B30"/>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tint="-0.14999847407452621"/>
  </sheetPr>
  <dimension ref="A1:H2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40625" defaultRowHeight="12.75" x14ac:dyDescent="0.2"/>
  <cols>
    <col min="1" max="1" width="17.28515625" style="18" customWidth="1"/>
    <col min="2" max="6" width="20.7109375" style="18" customWidth="1"/>
    <col min="7" max="7" width="15.7109375" style="18" customWidth="1"/>
    <col min="8" max="16384" width="9.140625" style="18"/>
  </cols>
  <sheetData>
    <row r="1" spans="1:8" ht="29.25" customHeight="1" x14ac:dyDescent="0.2">
      <c r="A1" s="500" t="s">
        <v>1024</v>
      </c>
      <c r="B1" s="485"/>
      <c r="C1" s="1756" t="s">
        <v>744</v>
      </c>
      <c r="D1" s="1756"/>
      <c r="E1" s="1756"/>
      <c r="F1" s="1756"/>
      <c r="G1" s="1757"/>
    </row>
    <row r="2" spans="1:8" x14ac:dyDescent="0.2">
      <c r="A2" s="131" t="s">
        <v>1025</v>
      </c>
      <c r="B2" s="107"/>
      <c r="C2" s="237"/>
      <c r="D2" s="237"/>
      <c r="E2" s="237"/>
      <c r="F2" s="237"/>
      <c r="G2" s="648"/>
    </row>
    <row r="3" spans="1:8" ht="27" customHeight="1" x14ac:dyDescent="0.2">
      <c r="A3" s="2209" t="s">
        <v>399</v>
      </c>
      <c r="B3" s="2210"/>
      <c r="C3" s="2210"/>
      <c r="D3" s="2210"/>
      <c r="E3" s="2210"/>
      <c r="F3" s="2210"/>
      <c r="G3" s="2211"/>
      <c r="H3" s="409"/>
    </row>
    <row r="4" spans="1:8" ht="13.5" thickBot="1" x14ac:dyDescent="0.25">
      <c r="A4" s="893"/>
      <c r="B4" s="894"/>
      <c r="C4" s="894"/>
      <c r="D4" s="895"/>
      <c r="E4" s="895"/>
      <c r="F4" s="895"/>
      <c r="G4" s="896"/>
    </row>
    <row r="5" spans="1:8" ht="39" customHeight="1" thickBot="1" x14ac:dyDescent="0.25">
      <c r="A5" s="458" t="s">
        <v>881</v>
      </c>
      <c r="B5" s="1774" t="s">
        <v>998</v>
      </c>
      <c r="C5" s="1775"/>
      <c r="D5" s="1775"/>
      <c r="E5" s="1734"/>
      <c r="F5" s="1734"/>
      <c r="G5" s="1735"/>
    </row>
    <row r="6" spans="1:8" ht="13.5" customHeight="1" thickBot="1" x14ac:dyDescent="0.25">
      <c r="A6" s="103" t="s">
        <v>561</v>
      </c>
      <c r="B6" s="104"/>
      <c r="C6" s="2262">
        <f>Obsah!$D$4</f>
        <v>44012</v>
      </c>
      <c r="D6" s="2263"/>
      <c r="E6" s="2263"/>
      <c r="F6" s="2263"/>
      <c r="G6" s="2264"/>
    </row>
    <row r="7" spans="1:8" ht="37.5" customHeight="1" thickBot="1" x14ac:dyDescent="0.25">
      <c r="A7" s="1767" t="s">
        <v>2103</v>
      </c>
      <c r="B7" s="1768"/>
      <c r="C7" s="1768"/>
      <c r="D7" s="1768"/>
      <c r="E7" s="1768"/>
      <c r="F7" s="1768"/>
      <c r="G7" s="2251"/>
    </row>
    <row r="8" spans="1:8" ht="78" customHeight="1" thickBot="1" x14ac:dyDescent="0.25">
      <c r="A8" s="1767" t="s">
        <v>2104</v>
      </c>
      <c r="B8" s="1768"/>
      <c r="C8" s="1768"/>
      <c r="D8" s="1768"/>
      <c r="E8" s="1768"/>
      <c r="F8" s="1768"/>
      <c r="G8" s="2251"/>
    </row>
    <row r="9" spans="1:8" ht="13.5" thickBot="1" x14ac:dyDescent="0.25">
      <c r="A9" s="1767" t="s">
        <v>2105</v>
      </c>
      <c r="B9" s="1768"/>
      <c r="C9" s="1768"/>
      <c r="D9" s="1768"/>
      <c r="E9" s="1768"/>
      <c r="F9" s="1768"/>
      <c r="G9" s="2251"/>
    </row>
    <row r="10" spans="1:8" ht="13.5" thickBot="1" x14ac:dyDescent="0.25">
      <c r="A10" s="1767" t="s">
        <v>2106</v>
      </c>
      <c r="B10" s="1768"/>
      <c r="C10" s="1768"/>
      <c r="D10" s="1768"/>
      <c r="E10" s="1768"/>
      <c r="F10" s="1768"/>
      <c r="G10" s="2251"/>
    </row>
    <row r="11" spans="1:8" ht="13.5" thickBot="1" x14ac:dyDescent="0.25">
      <c r="A11" s="1767" t="s">
        <v>2107</v>
      </c>
      <c r="B11" s="1768"/>
      <c r="C11" s="1768"/>
      <c r="D11" s="1768"/>
      <c r="E11" s="1768"/>
      <c r="F11" s="1768"/>
      <c r="G11" s="2251"/>
    </row>
    <row r="12" spans="1:8" ht="38.25" customHeight="1" thickBot="1" x14ac:dyDescent="0.25">
      <c r="A12" s="1767" t="s">
        <v>2108</v>
      </c>
      <c r="B12" s="1768"/>
      <c r="C12" s="1768"/>
      <c r="D12" s="1768"/>
      <c r="E12" s="1768"/>
      <c r="F12" s="1768"/>
      <c r="G12" s="2251"/>
    </row>
    <row r="13" spans="1:8" ht="13.5" thickBot="1" x14ac:dyDescent="0.25">
      <c r="A13" s="2259"/>
      <c r="B13" s="2260"/>
      <c r="C13" s="2260"/>
      <c r="D13" s="2260"/>
      <c r="E13" s="2260"/>
      <c r="F13" s="2260"/>
      <c r="G13" s="2261"/>
    </row>
    <row r="14" spans="1:8" ht="19.5" customHeight="1" thickBot="1" x14ac:dyDescent="0.25">
      <c r="A14" s="668" t="s">
        <v>1895</v>
      </c>
      <c r="B14" s="2257"/>
      <c r="C14" s="2257"/>
      <c r="D14" s="2257"/>
      <c r="E14" s="2257"/>
      <c r="F14" s="2258"/>
      <c r="G14" s="669" t="s">
        <v>1028</v>
      </c>
    </row>
    <row r="15" spans="1:8" ht="30.75" customHeight="1" x14ac:dyDescent="0.2">
      <c r="A15" s="2255" t="s">
        <v>1029</v>
      </c>
      <c r="B15" s="2256"/>
      <c r="C15" s="2256"/>
      <c r="D15" s="2256"/>
      <c r="E15" s="2256"/>
      <c r="F15" s="2256"/>
      <c r="G15" s="670"/>
    </row>
    <row r="16" spans="1:8" ht="21.75" customHeight="1" thickBot="1" x14ac:dyDescent="0.25">
      <c r="A16" s="2252" t="s">
        <v>224</v>
      </c>
      <c r="B16" s="2253"/>
      <c r="C16" s="2253"/>
      <c r="D16" s="2253"/>
      <c r="E16" s="2253"/>
      <c r="F16" s="2253"/>
      <c r="G16" s="671"/>
    </row>
    <row r="17" spans="1:7" s="21" customFormat="1" ht="30" customHeight="1" thickBot="1" x14ac:dyDescent="0.25">
      <c r="A17" s="1054" t="s">
        <v>2574</v>
      </c>
      <c r="B17" s="18"/>
      <c r="C17" s="18"/>
      <c r="D17" s="18"/>
      <c r="E17" s="18"/>
      <c r="F17" s="18"/>
      <c r="G17" s="18"/>
    </row>
    <row r="18" spans="1:7" s="21" customFormat="1" ht="99.95" customHeight="1" thickBot="1" x14ac:dyDescent="0.25">
      <c r="A18" s="1930"/>
      <c r="B18" s="1931"/>
      <c r="C18" s="1931"/>
      <c r="D18" s="1931"/>
      <c r="E18" s="1931"/>
      <c r="F18" s="1931"/>
      <c r="G18" s="1932"/>
    </row>
    <row r="19" spans="1:7" ht="82.5" customHeight="1" x14ac:dyDescent="0.2">
      <c r="A19" s="2254" t="s">
        <v>1030</v>
      </c>
      <c r="B19" s="2254"/>
      <c r="C19" s="2254"/>
      <c r="D19" s="2254"/>
      <c r="E19" s="2254"/>
      <c r="F19" s="2254"/>
      <c r="G19" s="2254"/>
    </row>
    <row r="20" spans="1:7" x14ac:dyDescent="0.2">
      <c r="A20" s="2250" t="s">
        <v>924</v>
      </c>
      <c r="B20" s="2250"/>
      <c r="C20" s="2250"/>
      <c r="D20" s="2250"/>
      <c r="E20" s="2250"/>
      <c r="F20" s="2250"/>
      <c r="G20" s="2250"/>
    </row>
    <row r="21" spans="1:7" x14ac:dyDescent="0.2">
      <c r="A21" s="2250" t="s">
        <v>900</v>
      </c>
      <c r="B21" s="2250"/>
      <c r="C21" s="2250"/>
      <c r="D21" s="2250"/>
      <c r="E21" s="2250"/>
      <c r="F21" s="2250"/>
      <c r="G21" s="2250"/>
    </row>
    <row r="22" spans="1:7" ht="90" customHeight="1" x14ac:dyDescent="0.2">
      <c r="A22" s="1933" t="s">
        <v>2109</v>
      </c>
      <c r="B22" s="1933"/>
      <c r="C22" s="1933"/>
      <c r="D22" s="1933"/>
      <c r="E22" s="1933"/>
      <c r="F22" s="1933"/>
      <c r="G22" s="1933"/>
    </row>
    <row r="23" spans="1:7" ht="26.25" customHeight="1" x14ac:dyDescent="0.2">
      <c r="A23" s="1933" t="s">
        <v>2110</v>
      </c>
      <c r="B23" s="1933"/>
      <c r="C23" s="1933"/>
      <c r="D23" s="1933"/>
      <c r="E23" s="1933"/>
      <c r="F23" s="1933"/>
      <c r="G23" s="1933"/>
    </row>
    <row r="24" spans="1:7" x14ac:dyDescent="0.2">
      <c r="A24" s="566" t="s">
        <v>902</v>
      </c>
    </row>
    <row r="25" spans="1:7" ht="17.25" customHeight="1" x14ac:dyDescent="0.2">
      <c r="A25" s="2249" t="s">
        <v>2111</v>
      </c>
      <c r="B25" s="2249"/>
      <c r="C25" s="2249"/>
      <c r="D25" s="2249"/>
      <c r="E25" s="2249"/>
      <c r="F25" s="2249"/>
      <c r="G25" s="2249"/>
    </row>
  </sheetData>
  <mergeCells count="21">
    <mergeCell ref="C1:G1"/>
    <mergeCell ref="B5:G5"/>
    <mergeCell ref="C6:G6"/>
    <mergeCell ref="A7:G7"/>
    <mergeCell ref="A8:G8"/>
    <mergeCell ref="A23:G23"/>
    <mergeCell ref="A25:G25"/>
    <mergeCell ref="A22:G22"/>
    <mergeCell ref="A21:G21"/>
    <mergeCell ref="A3:G3"/>
    <mergeCell ref="A9:G9"/>
    <mergeCell ref="A16:F16"/>
    <mergeCell ref="A19:G19"/>
    <mergeCell ref="A20:G20"/>
    <mergeCell ref="A11:G11"/>
    <mergeCell ref="A10:G10"/>
    <mergeCell ref="A12:G12"/>
    <mergeCell ref="A15:F15"/>
    <mergeCell ref="B14:F14"/>
    <mergeCell ref="A13:G13"/>
    <mergeCell ref="A18:G1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O44"/>
  <sheetViews>
    <sheetView zoomScale="85" zoomScaleNormal="85" zoomScaleSheetLayoutView="100" workbookViewId="0">
      <pane xSplit="14" ySplit="6" topLeftCell="O7" activePane="bottomRight" state="frozen"/>
      <selection pane="topRight"/>
      <selection pane="bottomLeft"/>
      <selection pane="bottomRight"/>
    </sheetView>
  </sheetViews>
  <sheetFormatPr defaultRowHeight="15" x14ac:dyDescent="0.25"/>
  <cols>
    <col min="1" max="1" width="7.140625" customWidth="1"/>
    <col min="2" max="2" width="22.7109375" customWidth="1"/>
    <col min="3" max="14" width="12.7109375" customWidth="1"/>
  </cols>
  <sheetData>
    <row r="1" spans="1:15" ht="42" customHeight="1" x14ac:dyDescent="0.25">
      <c r="A1" s="500" t="s">
        <v>718</v>
      </c>
      <c r="B1" s="2265" t="s">
        <v>402</v>
      </c>
      <c r="C1" s="2265"/>
      <c r="D1" s="2265"/>
      <c r="E1" s="2265"/>
      <c r="F1" s="2265"/>
      <c r="G1" s="2265"/>
      <c r="H1" s="2265"/>
      <c r="I1" s="2265"/>
      <c r="J1" s="2265"/>
      <c r="K1" s="2265"/>
      <c r="L1" s="2265"/>
      <c r="M1" s="2265"/>
      <c r="N1" s="2266"/>
    </row>
    <row r="2" spans="1:15" ht="24" customHeight="1" x14ac:dyDescent="0.25">
      <c r="A2" s="2271" t="s">
        <v>1040</v>
      </c>
      <c r="B2" s="2272"/>
      <c r="C2" s="2272"/>
      <c r="D2" s="2272"/>
      <c r="E2" s="2272"/>
      <c r="F2" s="2272"/>
      <c r="G2" s="2272"/>
      <c r="H2" s="2272"/>
      <c r="I2" s="2272"/>
      <c r="J2" s="2272"/>
      <c r="K2" s="2272"/>
      <c r="L2" s="2272"/>
      <c r="M2" s="2272"/>
      <c r="N2" s="2273"/>
    </row>
    <row r="3" spans="1:15" s="528" customFormat="1" ht="18.75" customHeight="1" thickBot="1" x14ac:dyDescent="0.3">
      <c r="A3" s="678" t="s">
        <v>399</v>
      </c>
      <c r="B3" s="679"/>
      <c r="C3" s="679"/>
      <c r="D3" s="680"/>
      <c r="E3" s="681"/>
      <c r="F3" s="681"/>
      <c r="G3" s="681"/>
      <c r="H3" s="681"/>
      <c r="I3" s="681"/>
      <c r="J3" s="681"/>
      <c r="K3" s="681"/>
      <c r="L3" s="681"/>
      <c r="M3" s="681"/>
      <c r="N3" s="682"/>
    </row>
    <row r="4" spans="1:15" s="528" customFormat="1" ht="13.5" thickBot="1" x14ac:dyDescent="0.3">
      <c r="A4" s="2285"/>
      <c r="B4" s="2286"/>
      <c r="C4" s="2286"/>
      <c r="D4" s="2286"/>
      <c r="E4" s="2286"/>
      <c r="F4" s="2286"/>
      <c r="G4" s="2286"/>
      <c r="H4" s="2286"/>
      <c r="I4" s="2286"/>
      <c r="J4" s="2286"/>
      <c r="K4" s="2286"/>
      <c r="L4" s="2286"/>
      <c r="M4" s="2286"/>
      <c r="N4" s="2287"/>
    </row>
    <row r="5" spans="1:15" s="18" customFormat="1" ht="37.5" customHeight="1" thickBot="1" x14ac:dyDescent="0.25">
      <c r="A5" s="1733" t="s">
        <v>881</v>
      </c>
      <c r="B5" s="1936"/>
      <c r="C5" s="1733" t="s">
        <v>1080</v>
      </c>
      <c r="D5" s="1735"/>
      <c r="E5" s="1734"/>
      <c r="F5" s="1734"/>
      <c r="G5" s="1734"/>
      <c r="H5" s="1734"/>
      <c r="I5" s="1734"/>
      <c r="J5" s="1734"/>
      <c r="K5" s="1734"/>
      <c r="L5" s="1734"/>
      <c r="M5" s="1734"/>
      <c r="N5" s="1735"/>
      <c r="O5" s="1337">
        <v>2010</v>
      </c>
    </row>
    <row r="6" spans="1:15" s="18" customFormat="1" ht="16.5" customHeight="1" thickBot="1" x14ac:dyDescent="0.25">
      <c r="A6" s="103" t="s">
        <v>561</v>
      </c>
      <c r="B6" s="445"/>
      <c r="C6" s="1030"/>
      <c r="D6" s="1031"/>
      <c r="E6" s="683"/>
      <c r="F6" s="683"/>
      <c r="G6" s="104"/>
      <c r="H6" s="683"/>
      <c r="I6" s="683"/>
      <c r="J6" s="683"/>
      <c r="K6" s="683"/>
      <c r="L6" s="683"/>
      <c r="M6" s="683"/>
      <c r="N6" s="926">
        <f>Obsah!$D$4</f>
        <v>44012</v>
      </c>
    </row>
    <row r="7" spans="1:15" s="19" customFormat="1" ht="13.5" thickBot="1" x14ac:dyDescent="0.25">
      <c r="A7" s="672"/>
      <c r="B7" s="673"/>
      <c r="C7" s="992"/>
      <c r="D7" s="674"/>
      <c r="E7" s="674"/>
      <c r="F7" s="674"/>
      <c r="G7" s="675"/>
      <c r="H7" s="674"/>
      <c r="I7" s="674"/>
      <c r="J7" s="674"/>
      <c r="K7" s="674"/>
      <c r="L7" s="674"/>
      <c r="M7" s="674"/>
      <c r="N7" s="676"/>
    </row>
    <row r="8" spans="1:15" s="19" customFormat="1" ht="30.75" customHeight="1" thickBot="1" x14ac:dyDescent="0.25">
      <c r="A8" s="1178" t="s">
        <v>1078</v>
      </c>
      <c r="B8" s="1179"/>
      <c r="C8" s="1180" t="s">
        <v>403</v>
      </c>
      <c r="D8" s="1179"/>
      <c r="E8" s="1179"/>
      <c r="F8" s="1179"/>
      <c r="G8" s="1179"/>
      <c r="H8" s="1179"/>
      <c r="I8" s="1179"/>
      <c r="J8" s="1179"/>
      <c r="K8" s="1179"/>
      <c r="L8" s="1179"/>
      <c r="M8" s="1179"/>
      <c r="N8" s="1181"/>
    </row>
    <row r="9" spans="1:15" s="18" customFormat="1" ht="39" customHeight="1" thickBot="1" x14ac:dyDescent="0.25">
      <c r="A9" s="1017"/>
      <c r="B9" s="1018"/>
      <c r="C9" s="2278" t="s">
        <v>405</v>
      </c>
      <c r="D9" s="2279"/>
      <c r="E9" s="2278" t="s">
        <v>406</v>
      </c>
      <c r="F9" s="2279"/>
      <c r="G9" s="2278" t="s">
        <v>8</v>
      </c>
      <c r="H9" s="2279"/>
      <c r="I9" s="2280" t="s">
        <v>407</v>
      </c>
      <c r="J9" s="2281"/>
      <c r="K9" s="2281"/>
      <c r="L9" s="2282"/>
      <c r="M9" s="2276" t="s">
        <v>416</v>
      </c>
      <c r="N9" s="2283" t="s">
        <v>417</v>
      </c>
    </row>
    <row r="10" spans="1:15" s="18" customFormat="1" ht="15" customHeight="1" x14ac:dyDescent="0.2">
      <c r="A10" s="2274" t="s">
        <v>404</v>
      </c>
      <c r="B10" s="2275"/>
      <c r="C10" s="2276" t="s">
        <v>408</v>
      </c>
      <c r="D10" s="2276" t="s">
        <v>409</v>
      </c>
      <c r="E10" s="2276" t="s">
        <v>410</v>
      </c>
      <c r="F10" s="2276" t="s">
        <v>411</v>
      </c>
      <c r="G10" s="2276" t="s">
        <v>408</v>
      </c>
      <c r="H10" s="2276" t="s">
        <v>409</v>
      </c>
      <c r="I10" s="2310" t="s">
        <v>412</v>
      </c>
      <c r="J10" s="2310" t="s">
        <v>413</v>
      </c>
      <c r="K10" s="2310" t="s">
        <v>414</v>
      </c>
      <c r="L10" s="2276" t="s">
        <v>415</v>
      </c>
      <c r="M10" s="2277"/>
      <c r="N10" s="2284"/>
    </row>
    <row r="11" spans="1:15" s="18" customFormat="1" ht="15" customHeight="1" x14ac:dyDescent="0.2">
      <c r="A11" s="2274"/>
      <c r="B11" s="2275"/>
      <c r="C11" s="2277"/>
      <c r="D11" s="2277"/>
      <c r="E11" s="2277"/>
      <c r="F11" s="2277"/>
      <c r="G11" s="2277"/>
      <c r="H11" s="2277"/>
      <c r="I11" s="2311"/>
      <c r="J11" s="2311"/>
      <c r="K11" s="2311"/>
      <c r="L11" s="2277"/>
      <c r="M11" s="2277"/>
      <c r="N11" s="2284"/>
    </row>
    <row r="12" spans="1:15" s="18" customFormat="1" ht="77.25" customHeight="1" thickBot="1" x14ac:dyDescent="0.25">
      <c r="A12" s="2274"/>
      <c r="B12" s="2275"/>
      <c r="C12" s="2277"/>
      <c r="D12" s="2277"/>
      <c r="E12" s="2277"/>
      <c r="F12" s="2277"/>
      <c r="G12" s="2277"/>
      <c r="H12" s="2277"/>
      <c r="I12" s="2311"/>
      <c r="J12" s="2311"/>
      <c r="K12" s="2311"/>
      <c r="L12" s="2277"/>
      <c r="M12" s="2277"/>
      <c r="N12" s="2284"/>
    </row>
    <row r="13" spans="1:15" s="18" customFormat="1" ht="7.5" customHeight="1" x14ac:dyDescent="0.2">
      <c r="A13" s="2298"/>
      <c r="B13" s="2300"/>
      <c r="C13" s="2267" t="s">
        <v>371</v>
      </c>
      <c r="D13" s="2267" t="s">
        <v>389</v>
      </c>
      <c r="E13" s="2267" t="s">
        <v>375</v>
      </c>
      <c r="F13" s="2267" t="s">
        <v>372</v>
      </c>
      <c r="G13" s="2267" t="s">
        <v>390</v>
      </c>
      <c r="H13" s="2267" t="s">
        <v>373</v>
      </c>
      <c r="I13" s="2267" t="s">
        <v>391</v>
      </c>
      <c r="J13" s="2267" t="s">
        <v>392</v>
      </c>
      <c r="K13" s="2267" t="s">
        <v>374</v>
      </c>
      <c r="L13" s="2267">
        <v>100</v>
      </c>
      <c r="M13" s="2267">
        <v>110</v>
      </c>
      <c r="N13" s="2269">
        <v>120</v>
      </c>
    </row>
    <row r="14" spans="1:15" s="18" customFormat="1" ht="12.75" x14ac:dyDescent="0.2">
      <c r="A14" s="2299"/>
      <c r="B14" s="2301"/>
      <c r="C14" s="2268"/>
      <c r="D14" s="2268"/>
      <c r="E14" s="2268"/>
      <c r="F14" s="2268"/>
      <c r="G14" s="2268"/>
      <c r="H14" s="2268"/>
      <c r="I14" s="2268"/>
      <c r="J14" s="2268"/>
      <c r="K14" s="2268"/>
      <c r="L14" s="2268"/>
      <c r="M14" s="2268"/>
      <c r="N14" s="2270"/>
    </row>
    <row r="15" spans="1:15" s="18" customFormat="1" ht="4.5" customHeight="1" x14ac:dyDescent="0.2">
      <c r="A15" s="2299"/>
      <c r="B15" s="2301"/>
      <c r="C15" s="2268"/>
      <c r="D15" s="2268"/>
      <c r="E15" s="2268"/>
      <c r="F15" s="2268"/>
      <c r="G15" s="2268"/>
      <c r="H15" s="2268"/>
      <c r="I15" s="2268"/>
      <c r="J15" s="2268"/>
      <c r="K15" s="2268"/>
      <c r="L15" s="2268"/>
      <c r="M15" s="2268"/>
      <c r="N15" s="2270"/>
    </row>
    <row r="16" spans="1:15" s="18" customFormat="1" ht="12.75" x14ac:dyDescent="0.2">
      <c r="A16" s="1019" t="s">
        <v>371</v>
      </c>
      <c r="B16" s="1020" t="s">
        <v>418</v>
      </c>
      <c r="C16" s="1161"/>
      <c r="D16" s="1161"/>
      <c r="E16" s="1161"/>
      <c r="F16" s="1161"/>
      <c r="G16" s="1161"/>
      <c r="H16" s="1161"/>
      <c r="I16" s="1161"/>
      <c r="J16" s="1161"/>
      <c r="K16" s="1161"/>
      <c r="L16" s="1161"/>
      <c r="M16" s="1161"/>
      <c r="N16" s="1162"/>
    </row>
    <row r="17" spans="1:15" s="18" customFormat="1" ht="15" customHeight="1" x14ac:dyDescent="0.2">
      <c r="A17" s="1074"/>
      <c r="B17" s="1505" t="s">
        <v>2720</v>
      </c>
      <c r="C17" s="1506">
        <v>110296060.01531251</v>
      </c>
      <c r="D17" s="1506"/>
      <c r="E17" s="1506"/>
      <c r="F17" s="1506"/>
      <c r="G17" s="1506"/>
      <c r="H17" s="1506"/>
      <c r="I17" s="1506">
        <f>0.08*C17</f>
        <v>8823684.801225001</v>
      </c>
      <c r="J17" s="1506"/>
      <c r="K17" s="1506"/>
      <c r="L17" s="1506">
        <f>I17</f>
        <v>8823684.801225001</v>
      </c>
      <c r="M17" s="1507">
        <f t="shared" ref="M17:M34" si="0">I17/$I$35</f>
        <v>3.1572244288333683E-2</v>
      </c>
      <c r="N17" s="1507">
        <v>0</v>
      </c>
      <c r="O17" s="1157"/>
    </row>
    <row r="18" spans="1:15" s="18" customFormat="1" ht="15" customHeight="1" x14ac:dyDescent="0.2">
      <c r="A18" s="1074"/>
      <c r="B18" s="1508" t="s">
        <v>2721</v>
      </c>
      <c r="C18" s="1506">
        <v>611038.76058749994</v>
      </c>
      <c r="D18" s="1509"/>
      <c r="E18" s="1509"/>
      <c r="F18" s="1509"/>
      <c r="G18" s="1509"/>
      <c r="H18" s="1509"/>
      <c r="I18" s="1506">
        <f t="shared" ref="I18:I34" si="1">0.08*C18</f>
        <v>48883.100846999994</v>
      </c>
      <c r="J18" s="1509"/>
      <c r="K18" s="1509"/>
      <c r="L18" s="1506">
        <f t="shared" ref="L18:L33" si="2">I18</f>
        <v>48883.100846999994</v>
      </c>
      <c r="M18" s="1507">
        <f t="shared" si="0"/>
        <v>1.749098292017945E-4</v>
      </c>
      <c r="N18" s="1510">
        <v>0</v>
      </c>
      <c r="O18" s="1157"/>
    </row>
    <row r="19" spans="1:15" s="18" customFormat="1" ht="15" customHeight="1" x14ac:dyDescent="0.2">
      <c r="A19" s="1074"/>
      <c r="B19" s="1508" t="s">
        <v>2722</v>
      </c>
      <c r="C19" s="1506">
        <v>4067971.2500700001</v>
      </c>
      <c r="D19" s="1509"/>
      <c r="E19" s="1509"/>
      <c r="F19" s="1509"/>
      <c r="G19" s="1509"/>
      <c r="H19" s="1509"/>
      <c r="I19" s="1506">
        <f t="shared" si="1"/>
        <v>325437.7000056</v>
      </c>
      <c r="J19" s="1509"/>
      <c r="K19" s="1509"/>
      <c r="L19" s="1506">
        <f t="shared" si="2"/>
        <v>325437.7000056</v>
      </c>
      <c r="M19" s="1507">
        <f t="shared" si="0"/>
        <v>1.1644566637040111E-3</v>
      </c>
      <c r="N19" s="1510">
        <v>0</v>
      </c>
      <c r="O19" s="1157"/>
    </row>
    <row r="20" spans="1:15" s="18" customFormat="1" ht="15" customHeight="1" x14ac:dyDescent="0.2">
      <c r="A20" s="1426"/>
      <c r="B20" s="1508" t="s">
        <v>2723</v>
      </c>
      <c r="C20" s="1506">
        <v>1588656034.7176371</v>
      </c>
      <c r="D20" s="1509"/>
      <c r="E20" s="1509"/>
      <c r="F20" s="1509"/>
      <c r="G20" s="1509"/>
      <c r="H20" s="1509"/>
      <c r="I20" s="1506">
        <f t="shared" si="1"/>
        <v>127092482.77741097</v>
      </c>
      <c r="J20" s="1509"/>
      <c r="K20" s="1509"/>
      <c r="L20" s="1506">
        <f t="shared" si="2"/>
        <v>127092482.77741097</v>
      </c>
      <c r="M20" s="1507">
        <f t="shared" si="0"/>
        <v>0.4547527482965153</v>
      </c>
      <c r="N20" s="1510">
        <v>0.01</v>
      </c>
      <c r="O20" s="1157"/>
    </row>
    <row r="21" spans="1:15" s="18" customFormat="1" ht="15" customHeight="1" x14ac:dyDescent="0.2">
      <c r="A21" s="1426"/>
      <c r="B21" s="1508" t="s">
        <v>2724</v>
      </c>
      <c r="C21" s="1506">
        <v>169352.07397500001</v>
      </c>
      <c r="D21" s="1509"/>
      <c r="E21" s="1509"/>
      <c r="F21" s="1509"/>
      <c r="G21" s="1509"/>
      <c r="H21" s="1509"/>
      <c r="I21" s="1506">
        <f t="shared" si="1"/>
        <v>13548.165918000001</v>
      </c>
      <c r="J21" s="1509"/>
      <c r="K21" s="1509"/>
      <c r="L21" s="1506">
        <f t="shared" si="2"/>
        <v>13548.165918000001</v>
      </c>
      <c r="M21" s="1507">
        <f t="shared" si="0"/>
        <v>4.8477026736334484E-5</v>
      </c>
      <c r="N21" s="1510">
        <v>0</v>
      </c>
      <c r="O21" s="1157"/>
    </row>
    <row r="22" spans="1:15" s="18" customFormat="1" ht="15" customHeight="1" x14ac:dyDescent="0.2">
      <c r="A22" s="1426"/>
      <c r="B22" s="1508" t="s">
        <v>2725</v>
      </c>
      <c r="C22" s="1506">
        <v>176579470.60031253</v>
      </c>
      <c r="D22" s="1509"/>
      <c r="E22" s="1509"/>
      <c r="F22" s="1509"/>
      <c r="G22" s="1509"/>
      <c r="H22" s="1509"/>
      <c r="I22" s="1506">
        <f t="shared" si="1"/>
        <v>14126357.648025002</v>
      </c>
      <c r="J22" s="1509"/>
      <c r="K22" s="1509"/>
      <c r="L22" s="1506">
        <f t="shared" si="2"/>
        <v>14126357.648025002</v>
      </c>
      <c r="M22" s="1507">
        <f t="shared" si="0"/>
        <v>5.0545868830887693E-2</v>
      </c>
      <c r="N22" s="1510">
        <v>0</v>
      </c>
      <c r="O22" s="1157"/>
    </row>
    <row r="23" spans="1:15" s="18" customFormat="1" ht="15" customHeight="1" x14ac:dyDescent="0.2">
      <c r="A23" s="1426"/>
      <c r="B23" s="1508" t="s">
        <v>2726</v>
      </c>
      <c r="C23" s="1506">
        <v>196101.68014500002</v>
      </c>
      <c r="D23" s="1509"/>
      <c r="E23" s="1509"/>
      <c r="F23" s="1509"/>
      <c r="G23" s="1509"/>
      <c r="H23" s="1509"/>
      <c r="I23" s="1506">
        <f t="shared" si="1"/>
        <v>15688.134411600002</v>
      </c>
      <c r="J23" s="1509"/>
      <c r="K23" s="1509"/>
      <c r="L23" s="1506">
        <f t="shared" si="2"/>
        <v>15688.134411600002</v>
      </c>
      <c r="M23" s="1507">
        <f t="shared" si="0"/>
        <v>5.6134100801343782E-5</v>
      </c>
      <c r="N23" s="1510">
        <v>0</v>
      </c>
      <c r="O23" s="1157"/>
    </row>
    <row r="24" spans="1:15" s="18" customFormat="1" ht="15" customHeight="1" x14ac:dyDescent="0.2">
      <c r="A24" s="1426"/>
      <c r="B24" s="1508" t="s">
        <v>2727</v>
      </c>
      <c r="C24" s="1506">
        <v>1343088.2254793001</v>
      </c>
      <c r="D24" s="1509"/>
      <c r="E24" s="1509"/>
      <c r="F24" s="1509"/>
      <c r="G24" s="1509"/>
      <c r="H24" s="1509"/>
      <c r="I24" s="1506">
        <f t="shared" si="1"/>
        <v>107447.05803834401</v>
      </c>
      <c r="J24" s="1509"/>
      <c r="K24" s="1509"/>
      <c r="L24" s="1506">
        <f t="shared" si="2"/>
        <v>107447.05803834401</v>
      </c>
      <c r="M24" s="1507">
        <f t="shared" si="0"/>
        <v>3.844589693387962E-4</v>
      </c>
      <c r="N24" s="1510">
        <v>0</v>
      </c>
      <c r="O24" s="1157"/>
    </row>
    <row r="25" spans="1:15" s="18" customFormat="1" ht="15" customHeight="1" x14ac:dyDescent="0.2">
      <c r="A25" s="1426"/>
      <c r="B25" s="1508" t="s">
        <v>2728</v>
      </c>
      <c r="C25" s="1506">
        <v>3253575.4059108002</v>
      </c>
      <c r="D25" s="1509"/>
      <c r="E25" s="1509"/>
      <c r="F25" s="1509"/>
      <c r="G25" s="1509"/>
      <c r="H25" s="1509"/>
      <c r="I25" s="1506">
        <f t="shared" si="1"/>
        <v>260286.03247286403</v>
      </c>
      <c r="J25" s="1509"/>
      <c r="K25" s="1509"/>
      <c r="L25" s="1506">
        <f t="shared" si="2"/>
        <v>260286.03247286403</v>
      </c>
      <c r="M25" s="1507">
        <f t="shared" si="0"/>
        <v>9.3133587466015663E-4</v>
      </c>
      <c r="N25" s="1510">
        <v>0</v>
      </c>
      <c r="O25" s="1157"/>
    </row>
    <row r="26" spans="1:15" s="18" customFormat="1" ht="15" customHeight="1" x14ac:dyDescent="0.2">
      <c r="A26" s="1426"/>
      <c r="B26" s="1508" t="s">
        <v>2729</v>
      </c>
      <c r="C26" s="1506">
        <v>1117059.262935</v>
      </c>
      <c r="D26" s="1509"/>
      <c r="E26" s="1509"/>
      <c r="F26" s="1509"/>
      <c r="G26" s="1509"/>
      <c r="H26" s="1509"/>
      <c r="I26" s="1506">
        <f t="shared" si="1"/>
        <v>89364.741034799998</v>
      </c>
      <c r="J26" s="1509"/>
      <c r="K26" s="1509"/>
      <c r="L26" s="1506">
        <f t="shared" si="2"/>
        <v>89364.741034799998</v>
      </c>
      <c r="M26" s="1507">
        <f t="shared" si="0"/>
        <v>3.1975818473509832E-4</v>
      </c>
      <c r="N26" s="1510">
        <v>0</v>
      </c>
      <c r="O26" s="1157"/>
    </row>
    <row r="27" spans="1:15" s="18" customFormat="1" ht="15" customHeight="1" x14ac:dyDescent="0.2">
      <c r="A27" s="1426"/>
      <c r="B27" s="1508" t="s">
        <v>2730</v>
      </c>
      <c r="C27" s="1506">
        <v>1129145722.4753897</v>
      </c>
      <c r="D27" s="1509"/>
      <c r="E27" s="1509"/>
      <c r="F27" s="1509"/>
      <c r="G27" s="1509"/>
      <c r="H27" s="1509"/>
      <c r="I27" s="1506">
        <f t="shared" si="1"/>
        <v>90331657.798031181</v>
      </c>
      <c r="J27" s="1509"/>
      <c r="K27" s="1509"/>
      <c r="L27" s="1506">
        <f t="shared" si="2"/>
        <v>90331657.798031181</v>
      </c>
      <c r="M27" s="1507">
        <f t="shared" si="0"/>
        <v>0.323217933461728</v>
      </c>
      <c r="N27" s="1510">
        <v>0</v>
      </c>
      <c r="O27" s="1157"/>
    </row>
    <row r="28" spans="1:15" s="18" customFormat="1" ht="15" customHeight="1" x14ac:dyDescent="0.2">
      <c r="A28" s="1426"/>
      <c r="B28" s="1508" t="s">
        <v>2731</v>
      </c>
      <c r="C28" s="1506">
        <v>388243277.85830992</v>
      </c>
      <c r="D28" s="1509"/>
      <c r="E28" s="1509"/>
      <c r="F28" s="1509"/>
      <c r="G28" s="1509"/>
      <c r="H28" s="1509"/>
      <c r="I28" s="1506">
        <f t="shared" si="1"/>
        <v>31059462.228664793</v>
      </c>
      <c r="J28" s="1509"/>
      <c r="K28" s="1509"/>
      <c r="L28" s="1506">
        <f t="shared" si="2"/>
        <v>31059462.228664793</v>
      </c>
      <c r="M28" s="1507">
        <f t="shared" si="0"/>
        <v>0.11113462811041684</v>
      </c>
      <c r="N28" s="1510">
        <v>1.2500000000000001E-2</v>
      </c>
      <c r="O28" s="1157"/>
    </row>
    <row r="29" spans="1:15" s="18" customFormat="1" ht="15" customHeight="1" x14ac:dyDescent="0.2">
      <c r="A29" s="1426"/>
      <c r="B29" s="1508" t="s">
        <v>2732</v>
      </c>
      <c r="C29" s="1506">
        <v>10787925.620186802</v>
      </c>
      <c r="D29" s="1509"/>
      <c r="E29" s="1509"/>
      <c r="F29" s="1509"/>
      <c r="G29" s="1509"/>
      <c r="H29" s="1509"/>
      <c r="I29" s="1506">
        <f t="shared" si="1"/>
        <v>863034.04961494415</v>
      </c>
      <c r="J29" s="1509"/>
      <c r="K29" s="1509"/>
      <c r="L29" s="1506">
        <f t="shared" si="2"/>
        <v>863034.04961494415</v>
      </c>
      <c r="M29" s="1507">
        <f t="shared" si="0"/>
        <v>3.0880434260083783E-3</v>
      </c>
      <c r="N29" s="1510">
        <v>0</v>
      </c>
      <c r="O29" s="1157"/>
    </row>
    <row r="30" spans="1:15" s="18" customFormat="1" ht="15" customHeight="1" x14ac:dyDescent="0.2">
      <c r="A30" s="1426"/>
      <c r="B30" s="1508" t="s">
        <v>2733</v>
      </c>
      <c r="C30" s="1506">
        <v>43076.883529600003</v>
      </c>
      <c r="D30" s="1509"/>
      <c r="E30" s="1509"/>
      <c r="F30" s="1509"/>
      <c r="G30" s="1509"/>
      <c r="H30" s="1509"/>
      <c r="I30" s="1506">
        <f t="shared" si="1"/>
        <v>3446.1506823680002</v>
      </c>
      <c r="J30" s="1509"/>
      <c r="K30" s="1509"/>
      <c r="L30" s="1506">
        <f t="shared" si="2"/>
        <v>3446.1506823680002</v>
      </c>
      <c r="M30" s="1507">
        <f t="shared" si="0"/>
        <v>1.233075678122876E-5</v>
      </c>
      <c r="N30" s="1510">
        <v>0</v>
      </c>
      <c r="O30" s="1157"/>
    </row>
    <row r="31" spans="1:15" s="18" customFormat="1" ht="15" customHeight="1" x14ac:dyDescent="0.2">
      <c r="A31" s="1426"/>
      <c r="B31" s="1508" t="s">
        <v>2734</v>
      </c>
      <c r="C31" s="1506">
        <v>1729018.1450324939</v>
      </c>
      <c r="D31" s="1509"/>
      <c r="E31" s="1509"/>
      <c r="F31" s="1509"/>
      <c r="G31" s="1509"/>
      <c r="H31" s="1509"/>
      <c r="I31" s="1506">
        <f>0.08*C31</f>
        <v>138321.45160259953</v>
      </c>
      <c r="J31" s="1509"/>
      <c r="K31" s="1509"/>
      <c r="L31" s="1506">
        <f>I31</f>
        <v>138321.45160259953</v>
      </c>
      <c r="M31" s="1507">
        <f t="shared" si="0"/>
        <v>4.949313986950107E-4</v>
      </c>
      <c r="N31" s="1510">
        <v>0</v>
      </c>
      <c r="O31" s="1157"/>
    </row>
    <row r="32" spans="1:15" s="18" customFormat="1" ht="15" customHeight="1" x14ac:dyDescent="0.2">
      <c r="A32" s="1074"/>
      <c r="B32" s="1511" t="s">
        <v>2735</v>
      </c>
      <c r="C32" s="1506">
        <v>66884119.173427492</v>
      </c>
      <c r="D32" s="1509"/>
      <c r="E32" s="1509"/>
      <c r="F32" s="1509"/>
      <c r="G32" s="1509"/>
      <c r="H32" s="1509"/>
      <c r="I32" s="1506">
        <f>0.08*C32</f>
        <v>5350729.5338741997</v>
      </c>
      <c r="J32" s="1509"/>
      <c r="K32" s="1509"/>
      <c r="L32" s="1506">
        <f>I32</f>
        <v>5350729.5338741997</v>
      </c>
      <c r="M32" s="1507">
        <f t="shared" si="0"/>
        <v>1.9145577360245768E-2</v>
      </c>
      <c r="N32" s="1510">
        <v>0</v>
      </c>
      <c r="O32" s="1157"/>
    </row>
    <row r="33" spans="1:15" s="18" customFormat="1" ht="15" customHeight="1" x14ac:dyDescent="0.2">
      <c r="A33" s="1074"/>
      <c r="B33" s="1511" t="s">
        <v>2736</v>
      </c>
      <c r="C33" s="1506">
        <v>10327209.401459986</v>
      </c>
      <c r="D33" s="1509"/>
      <c r="E33" s="1509"/>
      <c r="F33" s="1509"/>
      <c r="G33" s="1509"/>
      <c r="H33" s="1509"/>
      <c r="I33" s="1506">
        <f t="shared" si="1"/>
        <v>826176.75211679889</v>
      </c>
      <c r="J33" s="1509"/>
      <c r="K33" s="1509"/>
      <c r="L33" s="1506">
        <f t="shared" si="2"/>
        <v>826176.75211679889</v>
      </c>
      <c r="M33" s="1507">
        <f t="shared" si="0"/>
        <v>2.9561634204739924E-3</v>
      </c>
      <c r="N33" s="1510">
        <v>0</v>
      </c>
      <c r="O33" s="1157"/>
    </row>
    <row r="34" spans="1:15" s="18" customFormat="1" ht="15" customHeight="1" thickBot="1" x14ac:dyDescent="0.25">
      <c r="A34" s="1074"/>
      <c r="B34" s="1512" t="s">
        <v>2737</v>
      </c>
      <c r="C34" s="1513">
        <v>2.5725021259859204E-3</v>
      </c>
      <c r="D34" s="1513"/>
      <c r="E34" s="1513"/>
      <c r="F34" s="1513"/>
      <c r="G34" s="1513"/>
      <c r="H34" s="1513"/>
      <c r="I34" s="1513">
        <f t="shared" si="1"/>
        <v>2.0580017007887363E-4</v>
      </c>
      <c r="J34" s="1513"/>
      <c r="K34" s="1513"/>
      <c r="L34" s="1513">
        <f>I34</f>
        <v>2.0580017007887363E-4</v>
      </c>
      <c r="M34" s="1514">
        <f t="shared" si="0"/>
        <v>7.363786661337624E-13</v>
      </c>
      <c r="N34" s="1514">
        <v>0</v>
      </c>
      <c r="O34" s="1157"/>
    </row>
    <row r="35" spans="1:15" s="18" customFormat="1" ht="15.75" customHeight="1" thickTop="1" thickBot="1" x14ac:dyDescent="0.25">
      <c r="A35" s="1159" t="s">
        <v>389</v>
      </c>
      <c r="B35" s="1160" t="s">
        <v>415</v>
      </c>
      <c r="C35" s="1515">
        <f>SUM(C17:C34)</f>
        <v>3493450101.5522733</v>
      </c>
      <c r="D35" s="1515"/>
      <c r="E35" s="1515"/>
      <c r="F35" s="1515"/>
      <c r="G35" s="1515"/>
      <c r="H35" s="1515"/>
      <c r="I35" s="1515">
        <f>SUM(I17:I34)</f>
        <v>279476008.12418193</v>
      </c>
      <c r="J35" s="1515"/>
      <c r="K35" s="1515"/>
      <c r="L35" s="1515">
        <f>SUM(L17:L34)</f>
        <v>279476008.12418193</v>
      </c>
      <c r="M35" s="1516">
        <f>SUM(M17:M34)</f>
        <v>0.99999999999999989</v>
      </c>
      <c r="N35" s="1517">
        <f>SUM(N17:N34)</f>
        <v>2.2499999999999999E-2</v>
      </c>
      <c r="O35" s="1157"/>
    </row>
    <row r="36" spans="1:15" s="18" customFormat="1" ht="15.75" customHeight="1" thickBot="1" x14ac:dyDescent="0.25">
      <c r="A36" s="1021"/>
      <c r="B36" s="1022"/>
      <c r="C36" s="1023"/>
      <c r="D36" s="1023"/>
      <c r="E36" s="1023"/>
      <c r="F36" s="1023"/>
      <c r="G36" s="1023"/>
      <c r="H36" s="1023"/>
      <c r="I36" s="1023"/>
      <c r="J36" s="1023"/>
      <c r="K36" s="1023"/>
      <c r="L36" s="1023"/>
      <c r="M36" s="1023"/>
      <c r="N36" s="1024"/>
    </row>
    <row r="37" spans="1:15" s="18" customFormat="1" ht="30.75" customHeight="1" thickBot="1" x14ac:dyDescent="0.25">
      <c r="A37" s="1182" t="s">
        <v>1079</v>
      </c>
      <c r="B37" s="1183"/>
      <c r="C37" s="1184" t="s">
        <v>419</v>
      </c>
      <c r="D37" s="1183"/>
      <c r="E37" s="1183"/>
      <c r="F37" s="1183"/>
      <c r="G37" s="1183"/>
      <c r="H37" s="1183"/>
      <c r="I37" s="1183"/>
      <c r="J37" s="1183"/>
      <c r="K37" s="1183"/>
      <c r="L37" s="1183"/>
      <c r="M37" s="1183"/>
      <c r="N37" s="1185"/>
    </row>
    <row r="38" spans="1:15" s="18" customFormat="1" ht="13.5" thickBot="1" x14ac:dyDescent="0.25">
      <c r="A38" s="1025" t="s">
        <v>404</v>
      </c>
      <c r="B38" s="2308"/>
      <c r="C38" s="2308"/>
      <c r="D38" s="2308"/>
      <c r="E38" s="2308"/>
      <c r="F38" s="2308"/>
      <c r="G38" s="2308"/>
      <c r="H38" s="2308"/>
      <c r="I38" s="2308"/>
      <c r="J38" s="2309"/>
      <c r="K38" s="2291" t="s">
        <v>420</v>
      </c>
      <c r="L38" s="2292"/>
      <c r="M38" s="2292"/>
      <c r="N38" s="2293"/>
    </row>
    <row r="39" spans="1:15" s="18" customFormat="1" ht="16.5" customHeight="1" x14ac:dyDescent="0.2">
      <c r="A39" s="1026"/>
      <c r="B39" s="2288"/>
      <c r="C39" s="2288"/>
      <c r="D39" s="2288"/>
      <c r="E39" s="2288"/>
      <c r="F39" s="2288"/>
      <c r="G39" s="2288"/>
      <c r="H39" s="2288"/>
      <c r="I39" s="2288"/>
      <c r="J39" s="2288"/>
      <c r="K39" s="2294" t="s">
        <v>371</v>
      </c>
      <c r="L39" s="2294"/>
      <c r="M39" s="2294"/>
      <c r="N39" s="2295"/>
    </row>
    <row r="40" spans="1:15" s="18" customFormat="1" ht="16.5" customHeight="1" x14ac:dyDescent="0.2">
      <c r="A40" s="1027" t="s">
        <v>371</v>
      </c>
      <c r="B40" s="2302" t="s">
        <v>421</v>
      </c>
      <c r="C40" s="2302"/>
      <c r="D40" s="2302"/>
      <c r="E40" s="2302"/>
      <c r="F40" s="2302"/>
      <c r="G40" s="2302"/>
      <c r="H40" s="2302"/>
      <c r="I40" s="2302"/>
      <c r="J40" s="2302"/>
      <c r="K40" s="2296">
        <v>7499107.6798719997</v>
      </c>
      <c r="L40" s="2296"/>
      <c r="M40" s="2296"/>
      <c r="N40" s="2297"/>
      <c r="O40" s="1157"/>
    </row>
    <row r="41" spans="1:15" s="18" customFormat="1" ht="16.5" customHeight="1" x14ac:dyDescent="0.2">
      <c r="A41" s="1027" t="s">
        <v>389</v>
      </c>
      <c r="B41" s="2302" t="s">
        <v>422</v>
      </c>
      <c r="C41" s="2302"/>
      <c r="D41" s="2302"/>
      <c r="E41" s="2302"/>
      <c r="F41" s="2302"/>
      <c r="G41" s="2302"/>
      <c r="H41" s="2302"/>
      <c r="I41" s="2302"/>
      <c r="J41" s="2302"/>
      <c r="K41" s="2306">
        <f>(C20*N20+C28*N28)/$C$35</f>
        <v>5.9367103343453652E-3</v>
      </c>
      <c r="L41" s="2306"/>
      <c r="M41" s="2306"/>
      <c r="N41" s="2307"/>
      <c r="O41" s="1157"/>
    </row>
    <row r="42" spans="1:15" s="18" customFormat="1" ht="16.5" customHeight="1" thickBot="1" x14ac:dyDescent="0.25">
      <c r="A42" s="1028" t="s">
        <v>375</v>
      </c>
      <c r="B42" s="2303" t="s">
        <v>423</v>
      </c>
      <c r="C42" s="2303"/>
      <c r="D42" s="2303"/>
      <c r="E42" s="2303"/>
      <c r="F42" s="2303"/>
      <c r="G42" s="2303"/>
      <c r="H42" s="2303"/>
      <c r="I42" s="2303"/>
      <c r="J42" s="2303"/>
      <c r="K42" s="2304">
        <f>K41*K40</f>
        <v>44520.030061464793</v>
      </c>
      <c r="L42" s="2304"/>
      <c r="M42" s="2304"/>
      <c r="N42" s="2305"/>
      <c r="O42" s="1157"/>
    </row>
    <row r="43" spans="1:15" x14ac:dyDescent="0.25">
      <c r="A43" s="1029"/>
      <c r="B43" s="1029"/>
      <c r="C43" s="1029"/>
      <c r="D43" s="1029"/>
      <c r="E43" s="1029"/>
      <c r="F43" s="1029"/>
      <c r="G43" s="1029"/>
      <c r="H43" s="1029"/>
      <c r="I43" s="1029"/>
      <c r="J43" s="1029"/>
      <c r="K43" s="1029"/>
      <c r="L43" s="1029"/>
      <c r="M43" s="1029"/>
      <c r="N43" s="1029"/>
    </row>
    <row r="44" spans="1:15" ht="24" customHeight="1" x14ac:dyDescent="0.25">
      <c r="A44" s="2289" t="s">
        <v>2573</v>
      </c>
      <c r="B44" s="2290"/>
      <c r="C44" s="2290"/>
      <c r="D44" s="2290"/>
      <c r="E44" s="2290"/>
      <c r="F44" s="2290"/>
      <c r="G44" s="2290"/>
      <c r="H44" s="2290"/>
      <c r="I44" s="2290"/>
      <c r="J44" s="2290"/>
      <c r="K44" s="2290"/>
      <c r="L44" s="2290"/>
      <c r="M44" s="2290"/>
      <c r="N44" s="2290"/>
    </row>
  </sheetData>
  <mergeCells count="48">
    <mergeCell ref="C5:N5"/>
    <mergeCell ref="A5:B5"/>
    <mergeCell ref="L10:L12"/>
    <mergeCell ref="J10:J12"/>
    <mergeCell ref="I10:I12"/>
    <mergeCell ref="H10:H12"/>
    <mergeCell ref="K10:K12"/>
    <mergeCell ref="M9:M12"/>
    <mergeCell ref="D10:D12"/>
    <mergeCell ref="C10:C12"/>
    <mergeCell ref="G10:G12"/>
    <mergeCell ref="B38:J38"/>
    <mergeCell ref="H13:H15"/>
    <mergeCell ref="I13:I15"/>
    <mergeCell ref="J13:J15"/>
    <mergeCell ref="G13:G15"/>
    <mergeCell ref="B39:J39"/>
    <mergeCell ref="L13:L15"/>
    <mergeCell ref="A44:N44"/>
    <mergeCell ref="K38:N38"/>
    <mergeCell ref="K39:N39"/>
    <mergeCell ref="K40:N40"/>
    <mergeCell ref="A13:A15"/>
    <mergeCell ref="B13:B15"/>
    <mergeCell ref="C13:C15"/>
    <mergeCell ref="D13:D15"/>
    <mergeCell ref="E13:E15"/>
    <mergeCell ref="B41:J41"/>
    <mergeCell ref="B42:J42"/>
    <mergeCell ref="K42:N42"/>
    <mergeCell ref="K41:N41"/>
    <mergeCell ref="B40:J40"/>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44:N44" r:id="rId2" display="Pozn.: Detailní pokyny k vyplňování této šablony jsou uvedeny  v příloze II nařízení  (EU) 2015/1555"/>
  </hyperlinks>
  <pageMargins left="0.25" right="0.25" top="0.75" bottom="0.75" header="0.3" footer="0.3"/>
  <pageSetup paperSize="9" orientation="landscape" r:id="rId3"/>
  <ignoredErrors>
    <ignoredError sqref="A40:A42 A16 A35 C13:I15 J13:K15 K39"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D644"/>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11.42578125" style="18" customWidth="1"/>
    <col min="2" max="2" width="8.85546875" style="18" customWidth="1"/>
    <col min="3" max="3" width="106.140625" style="18" customWidth="1"/>
    <col min="4" max="16384" width="9.140625" style="18"/>
  </cols>
  <sheetData>
    <row r="1" spans="1:4" ht="24.75" customHeight="1" x14ac:dyDescent="0.2">
      <c r="A1" s="500" t="s">
        <v>1039</v>
      </c>
      <c r="B1" s="232"/>
      <c r="C1" s="459" t="s">
        <v>744</v>
      </c>
    </row>
    <row r="2" spans="1:4" x14ac:dyDescent="0.2">
      <c r="A2" s="2271" t="s">
        <v>1050</v>
      </c>
      <c r="B2" s="2272"/>
      <c r="C2" s="2273"/>
    </row>
    <row r="3" spans="1:4" ht="30" customHeight="1" x14ac:dyDescent="0.2">
      <c r="A3" s="2318" t="s">
        <v>399</v>
      </c>
      <c r="B3" s="2319"/>
      <c r="C3" s="2320"/>
    </row>
    <row r="4" spans="1:4" ht="13.5" thickBot="1" x14ac:dyDescent="0.25">
      <c r="A4" s="2321"/>
      <c r="B4" s="2321"/>
      <c r="C4" s="2322"/>
    </row>
    <row r="5" spans="1:4" ht="45.75" customHeight="1" thickBot="1" x14ac:dyDescent="0.25">
      <c r="A5" s="684" t="s">
        <v>601</v>
      </c>
      <c r="B5" s="1774" t="s">
        <v>1047</v>
      </c>
      <c r="C5" s="1776"/>
      <c r="D5" s="1176" t="s">
        <v>2631</v>
      </c>
    </row>
    <row r="6" spans="1:4" ht="15" customHeight="1" thickBot="1" x14ac:dyDescent="0.25">
      <c r="A6" s="103" t="s">
        <v>561</v>
      </c>
      <c r="B6" s="104"/>
      <c r="C6" s="1032">
        <f>Obsah!$D$4</f>
        <v>44012</v>
      </c>
      <c r="D6" s="1420">
        <v>2020</v>
      </c>
    </row>
    <row r="7" spans="1:4" ht="13.5" thickBot="1" x14ac:dyDescent="0.25">
      <c r="A7" s="1759" t="s">
        <v>2112</v>
      </c>
      <c r="B7" s="1760"/>
      <c r="C7" s="2234"/>
    </row>
    <row r="8" spans="1:4" ht="21" customHeight="1" thickBot="1" x14ac:dyDescent="0.25">
      <c r="A8" s="1759" t="s">
        <v>2113</v>
      </c>
      <c r="B8" s="1760"/>
      <c r="C8" s="2234"/>
    </row>
    <row r="9" spans="1:4" ht="13.5" thickBot="1" x14ac:dyDescent="0.25">
      <c r="A9" s="1759" t="s">
        <v>2114</v>
      </c>
      <c r="B9" s="1760"/>
      <c r="C9" s="2234"/>
    </row>
    <row r="10" spans="1:4" ht="13.5" thickBot="1" x14ac:dyDescent="0.25">
      <c r="A10" s="1759" t="s">
        <v>2027</v>
      </c>
      <c r="B10" s="1760"/>
      <c r="C10" s="2234"/>
    </row>
    <row r="11" spans="1:4" ht="13.5" thickBot="1" x14ac:dyDescent="0.25">
      <c r="A11" s="1759" t="s">
        <v>2020</v>
      </c>
      <c r="B11" s="1760"/>
      <c r="C11" s="2234"/>
    </row>
    <row r="12" spans="1:4" ht="13.5" thickBot="1" x14ac:dyDescent="0.25">
      <c r="A12" s="685"/>
      <c r="B12" s="686"/>
      <c r="C12" s="687"/>
    </row>
    <row r="13" spans="1:4" ht="30" customHeight="1" thickBot="1" x14ac:dyDescent="0.25">
      <c r="A13" s="2325" t="s">
        <v>1041</v>
      </c>
      <c r="B13" s="2326"/>
      <c r="C13" s="2327"/>
    </row>
    <row r="14" spans="1:4" ht="13.5" thickBot="1" x14ac:dyDescent="0.25">
      <c r="A14" s="2328" t="s">
        <v>1042</v>
      </c>
      <c r="B14" s="2329"/>
      <c r="C14" s="2330"/>
    </row>
    <row r="15" spans="1:4" ht="46.5" customHeight="1" thickBot="1" x14ac:dyDescent="0.25">
      <c r="A15" s="2314" t="s">
        <v>1043</v>
      </c>
      <c r="B15" s="2331" t="s">
        <v>1044</v>
      </c>
      <c r="C15" s="2332"/>
    </row>
    <row r="16" spans="1:4" ht="96" customHeight="1" thickBot="1" x14ac:dyDescent="0.25">
      <c r="A16" s="2315"/>
      <c r="B16" s="2312" t="s">
        <v>2630</v>
      </c>
      <c r="C16" s="2313"/>
      <c r="D16" s="1177"/>
    </row>
    <row r="17" spans="1:4" ht="26.25" customHeight="1" thickBot="1" x14ac:dyDescent="0.25">
      <c r="A17" s="2314" t="s">
        <v>1043</v>
      </c>
      <c r="B17" s="2323" t="s">
        <v>1045</v>
      </c>
      <c r="C17" s="2324"/>
    </row>
    <row r="18" spans="1:4" ht="59.25" customHeight="1" thickBot="1" x14ac:dyDescent="0.25">
      <c r="A18" s="2315"/>
      <c r="B18" s="2312"/>
      <c r="C18" s="2313"/>
      <c r="D18" s="1421"/>
    </row>
    <row r="19" spans="1:4" ht="16.5" customHeight="1" thickBot="1" x14ac:dyDescent="0.25">
      <c r="A19" s="2314" t="s">
        <v>1046</v>
      </c>
      <c r="B19" s="2323" t="s">
        <v>2115</v>
      </c>
      <c r="C19" s="2324"/>
    </row>
    <row r="20" spans="1:4" ht="93.75" customHeight="1" thickBot="1" x14ac:dyDescent="0.25">
      <c r="A20" s="2315"/>
      <c r="B20" s="2312" t="s">
        <v>2632</v>
      </c>
      <c r="C20" s="2313"/>
      <c r="D20" s="1421"/>
    </row>
    <row r="21" spans="1:4" ht="39.75" customHeight="1" thickBot="1" x14ac:dyDescent="0.25">
      <c r="A21" s="2316" t="s">
        <v>1043</v>
      </c>
      <c r="B21" s="2323" t="s">
        <v>2116</v>
      </c>
      <c r="C21" s="2324"/>
    </row>
    <row r="22" spans="1:4" ht="59.25" customHeight="1" thickBot="1" x14ac:dyDescent="0.25">
      <c r="A22" s="2317"/>
      <c r="B22" s="2312"/>
      <c r="C22" s="2313"/>
      <c r="D22" s="1421"/>
    </row>
    <row r="23" spans="1:4" x14ac:dyDescent="0.2">
      <c r="A23" s="6"/>
      <c r="B23" s="6"/>
      <c r="C23" s="6"/>
    </row>
    <row r="24" spans="1:4" x14ac:dyDescent="0.2">
      <c r="A24" s="6"/>
      <c r="B24" s="6"/>
      <c r="C24" s="6"/>
    </row>
    <row r="25" spans="1:4" x14ac:dyDescent="0.2">
      <c r="A25" s="6"/>
      <c r="B25" s="6"/>
      <c r="C25" s="6"/>
    </row>
    <row r="26" spans="1:4" x14ac:dyDescent="0.2">
      <c r="A26" s="6"/>
      <c r="B26" s="6"/>
      <c r="C26" s="6"/>
    </row>
    <row r="27" spans="1:4" x14ac:dyDescent="0.2">
      <c r="A27" s="6"/>
      <c r="B27" s="6"/>
      <c r="C27" s="6"/>
    </row>
    <row r="28" spans="1:4" x14ac:dyDescent="0.2">
      <c r="A28" s="6"/>
      <c r="B28" s="6"/>
      <c r="C28" s="6"/>
    </row>
    <row r="29" spans="1:4" x14ac:dyDescent="0.2">
      <c r="A29" s="6"/>
      <c r="B29" s="6"/>
      <c r="C29" s="6"/>
    </row>
    <row r="30" spans="1:4" x14ac:dyDescent="0.2">
      <c r="A30" s="6"/>
      <c r="B30" s="6"/>
      <c r="C30" s="6"/>
    </row>
    <row r="31" spans="1:4" x14ac:dyDescent="0.2">
      <c r="A31" s="6"/>
      <c r="B31" s="6"/>
      <c r="C31" s="6"/>
    </row>
    <row r="32" spans="1:4"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9"/>
  <dimension ref="A1:G63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outlineLevelRow="1" x14ac:dyDescent="0.2"/>
  <cols>
    <col min="1" max="1" width="11.140625" style="18" customWidth="1"/>
    <col min="2" max="2" width="75.7109375" style="18" customWidth="1"/>
    <col min="3" max="4" width="15.7109375" style="18" customWidth="1"/>
    <col min="5" max="16384" width="9.140625" style="18"/>
  </cols>
  <sheetData>
    <row r="1" spans="1:5" ht="24.75" customHeight="1" x14ac:dyDescent="0.2">
      <c r="A1" s="500" t="s">
        <v>1048</v>
      </c>
      <c r="B1" s="1756" t="s">
        <v>744</v>
      </c>
      <c r="C1" s="1756"/>
      <c r="D1" s="1757"/>
    </row>
    <row r="2" spans="1:5" ht="15" customHeight="1" x14ac:dyDescent="0.2">
      <c r="A2" s="2271" t="s">
        <v>1049</v>
      </c>
      <c r="B2" s="2272"/>
      <c r="C2" s="2272"/>
      <c r="D2" s="2273"/>
    </row>
    <row r="3" spans="1:5" ht="24.75" customHeight="1" x14ac:dyDescent="0.2">
      <c r="A3" s="2335" t="s">
        <v>399</v>
      </c>
      <c r="B3" s="2336"/>
      <c r="C3" s="2336"/>
      <c r="D3" s="2337"/>
    </row>
    <row r="4" spans="1:5" ht="13.5" thickBot="1" x14ac:dyDescent="0.25">
      <c r="A4" s="2321"/>
      <c r="B4" s="2321"/>
      <c r="C4" s="2338"/>
      <c r="D4" s="2322"/>
    </row>
    <row r="5" spans="1:5" ht="42.75" customHeight="1" thickBot="1" x14ac:dyDescent="0.25">
      <c r="A5" s="449" t="s">
        <v>601</v>
      </c>
      <c r="B5" s="1733" t="s">
        <v>1047</v>
      </c>
      <c r="C5" s="1734"/>
      <c r="D5" s="1735"/>
      <c r="E5" s="1146">
        <v>4041</v>
      </c>
    </row>
    <row r="6" spans="1:5" ht="15" customHeight="1" thickBot="1" x14ac:dyDescent="0.25">
      <c r="A6" s="103" t="s">
        <v>561</v>
      </c>
      <c r="B6" s="238"/>
      <c r="C6" s="2262">
        <f>Obsah!$D$4</f>
        <v>44012</v>
      </c>
      <c r="D6" s="2264"/>
      <c r="E6" s="1423">
        <v>2020</v>
      </c>
    </row>
    <row r="7" spans="1:5" ht="13.5" thickBot="1" x14ac:dyDescent="0.25">
      <c r="A7" s="1759" t="s">
        <v>2117</v>
      </c>
      <c r="B7" s="1760"/>
      <c r="C7" s="1760"/>
      <c r="D7" s="2234"/>
    </row>
    <row r="8" spans="1:5" ht="13.5" thickBot="1" x14ac:dyDescent="0.25">
      <c r="A8" s="1759" t="s">
        <v>2045</v>
      </c>
      <c r="B8" s="1760"/>
      <c r="C8" s="1760"/>
      <c r="D8" s="2234"/>
    </row>
    <row r="9" spans="1:5" ht="27" customHeight="1" thickBot="1" x14ac:dyDescent="0.25">
      <c r="A9" s="1759" t="s">
        <v>2118</v>
      </c>
      <c r="B9" s="1760"/>
      <c r="C9" s="1760"/>
      <c r="D9" s="2234"/>
    </row>
    <row r="10" spans="1:5" ht="13.5" thickBot="1" x14ac:dyDescent="0.25">
      <c r="A10" s="1759" t="s">
        <v>2027</v>
      </c>
      <c r="B10" s="1760"/>
      <c r="C10" s="1760"/>
      <c r="D10" s="2234"/>
    </row>
    <row r="11" spans="1:5" ht="29.25" customHeight="1" thickBot="1" x14ac:dyDescent="0.25">
      <c r="A11" s="1759" t="s">
        <v>2119</v>
      </c>
      <c r="B11" s="1760"/>
      <c r="C11" s="1760"/>
      <c r="D11" s="2234"/>
    </row>
    <row r="12" spans="1:5" ht="26.25" customHeight="1" thickBot="1" x14ac:dyDescent="0.25">
      <c r="A12" s="1759" t="s">
        <v>2120</v>
      </c>
      <c r="B12" s="1760"/>
      <c r="C12" s="1760"/>
      <c r="D12" s="2234"/>
    </row>
    <row r="13" spans="1:5" ht="13.5" thickBot="1" x14ac:dyDescent="0.25">
      <c r="A13" s="1254"/>
      <c r="B13" s="1255"/>
      <c r="C13" s="1256"/>
      <c r="D13" s="1257"/>
    </row>
    <row r="14" spans="1:5" ht="12.75" customHeight="1" thickBot="1" x14ac:dyDescent="0.25">
      <c r="A14" s="2316" t="s">
        <v>1896</v>
      </c>
      <c r="B14" s="2340"/>
      <c r="C14" s="1211" t="s">
        <v>783</v>
      </c>
      <c r="D14" s="1211" t="s">
        <v>784</v>
      </c>
    </row>
    <row r="15" spans="1:5" ht="34.5" thickBot="1" x14ac:dyDescent="0.25">
      <c r="A15" s="2317"/>
      <c r="B15" s="2341"/>
      <c r="C15" s="1211" t="s">
        <v>1051</v>
      </c>
      <c r="D15" s="1211" t="s">
        <v>1052</v>
      </c>
    </row>
    <row r="16" spans="1:5" ht="13.5" hidden="1" outlineLevel="1" thickBot="1" x14ac:dyDescent="0.25">
      <c r="A16" s="688">
        <v>1</v>
      </c>
      <c r="B16" s="650" t="s">
        <v>1053</v>
      </c>
      <c r="C16" s="1035"/>
      <c r="D16" s="1036"/>
    </row>
    <row r="17" spans="1:5" ht="13.5" hidden="1" outlineLevel="1" thickBot="1" x14ac:dyDescent="0.25">
      <c r="A17" s="688">
        <v>2</v>
      </c>
      <c r="B17" s="650" t="s">
        <v>486</v>
      </c>
      <c r="C17" s="1037"/>
      <c r="D17" s="1038"/>
    </row>
    <row r="18" spans="1:5" ht="13.5" hidden="1" outlineLevel="1" thickBot="1" x14ac:dyDescent="0.25">
      <c r="A18" s="688">
        <v>3</v>
      </c>
      <c r="B18" s="650" t="s">
        <v>491</v>
      </c>
      <c r="C18" s="1037"/>
      <c r="D18" s="1038"/>
    </row>
    <row r="19" spans="1:5" ht="13.5" hidden="1" outlineLevel="1" thickBot="1" x14ac:dyDescent="0.25">
      <c r="A19" s="689">
        <v>4</v>
      </c>
      <c r="B19" s="690" t="s">
        <v>1054</v>
      </c>
      <c r="C19" s="1041"/>
      <c r="D19" s="1042"/>
    </row>
    <row r="20" spans="1:5" ht="13.5" hidden="1" outlineLevel="1" thickBot="1" x14ac:dyDescent="0.25">
      <c r="A20" s="689">
        <v>5</v>
      </c>
      <c r="B20" s="690" t="s">
        <v>1055</v>
      </c>
      <c r="C20" s="1041"/>
      <c r="D20" s="1042"/>
    </row>
    <row r="21" spans="1:5" ht="13.5" hidden="1" outlineLevel="1" thickBot="1" x14ac:dyDescent="0.25">
      <c r="A21" s="688">
        <v>6</v>
      </c>
      <c r="B21" s="650" t="s">
        <v>1056</v>
      </c>
      <c r="C21" s="1037"/>
      <c r="D21" s="1038"/>
    </row>
    <row r="22" spans="1:5" ht="13.5" hidden="1" outlineLevel="1" thickBot="1" x14ac:dyDescent="0.25">
      <c r="A22" s="689">
        <v>7</v>
      </c>
      <c r="B22" s="690" t="s">
        <v>488</v>
      </c>
      <c r="C22" s="1041"/>
      <c r="D22" s="1042"/>
    </row>
    <row r="23" spans="1:5" ht="13.5" hidden="1" outlineLevel="1" thickBot="1" x14ac:dyDescent="0.25">
      <c r="A23" s="689">
        <v>8</v>
      </c>
      <c r="B23" s="692" t="s">
        <v>1057</v>
      </c>
      <c r="C23" s="1041"/>
      <c r="D23" s="1042"/>
    </row>
    <row r="24" spans="1:5" ht="13.5" hidden="1" outlineLevel="1" thickBot="1" x14ac:dyDescent="0.25">
      <c r="A24" s="689">
        <v>9</v>
      </c>
      <c r="B24" s="692" t="s">
        <v>1058</v>
      </c>
      <c r="C24" s="1041"/>
      <c r="D24" s="1042"/>
    </row>
    <row r="25" spans="1:5" ht="13.5" hidden="1" outlineLevel="1" thickBot="1" x14ac:dyDescent="0.25">
      <c r="A25" s="689">
        <v>10</v>
      </c>
      <c r="B25" s="690" t="s">
        <v>1059</v>
      </c>
      <c r="C25" s="1041"/>
      <c r="D25" s="1042"/>
    </row>
    <row r="26" spans="1:5" ht="13.5" hidden="1" outlineLevel="1" thickBot="1" x14ac:dyDescent="0.25">
      <c r="A26" s="689">
        <v>11</v>
      </c>
      <c r="B26" s="690" t="s">
        <v>1060</v>
      </c>
      <c r="C26" s="1041"/>
      <c r="D26" s="1042"/>
    </row>
    <row r="27" spans="1:5" ht="13.5" hidden="1" outlineLevel="1" thickBot="1" x14ac:dyDescent="0.25">
      <c r="A27" s="689">
        <v>12</v>
      </c>
      <c r="B27" s="692" t="s">
        <v>1057</v>
      </c>
      <c r="C27" s="1041"/>
      <c r="D27" s="1042"/>
    </row>
    <row r="28" spans="1:5" ht="13.5" hidden="1" outlineLevel="1" thickBot="1" x14ac:dyDescent="0.25">
      <c r="A28" s="689">
        <v>13</v>
      </c>
      <c r="B28" s="692" t="s">
        <v>1058</v>
      </c>
      <c r="C28" s="1041"/>
      <c r="D28" s="1042"/>
    </row>
    <row r="29" spans="1:5" ht="13.5" hidden="1" outlineLevel="1" thickBot="1" x14ac:dyDescent="0.25">
      <c r="A29" s="688">
        <v>14</v>
      </c>
      <c r="B29" s="650" t="s">
        <v>1061</v>
      </c>
      <c r="C29" s="1037"/>
      <c r="D29" s="1038"/>
    </row>
    <row r="30" spans="1:5" ht="13.5" hidden="1" outlineLevel="1" thickBot="1" x14ac:dyDescent="0.25">
      <c r="A30" s="693">
        <v>15</v>
      </c>
      <c r="B30" s="694" t="s">
        <v>1062</v>
      </c>
      <c r="C30" s="1039"/>
      <c r="D30" s="1040"/>
    </row>
    <row r="31" spans="1:5" ht="13.5" collapsed="1" thickBot="1" x14ac:dyDescent="0.25">
      <c r="A31" s="688">
        <v>16</v>
      </c>
      <c r="B31" s="650" t="s">
        <v>1053</v>
      </c>
      <c r="C31" s="1235"/>
      <c r="D31" s="1235"/>
      <c r="E31" s="944"/>
    </row>
    <row r="32" spans="1:5" ht="13.5" thickBot="1" x14ac:dyDescent="0.25">
      <c r="A32" s="688">
        <v>17</v>
      </c>
      <c r="B32" s="650" t="s">
        <v>1063</v>
      </c>
      <c r="C32" s="1235"/>
      <c r="D32" s="1235"/>
      <c r="E32" s="944"/>
    </row>
    <row r="33" spans="1:5" ht="13.5" thickBot="1" x14ac:dyDescent="0.25">
      <c r="A33" s="688">
        <v>18</v>
      </c>
      <c r="B33" s="650" t="s">
        <v>1064</v>
      </c>
      <c r="C33" s="1235"/>
      <c r="D33" s="1235"/>
      <c r="E33" s="944"/>
    </row>
    <row r="34" spans="1:5" ht="13.5" thickBot="1" x14ac:dyDescent="0.25">
      <c r="A34" s="688">
        <v>19</v>
      </c>
      <c r="B34" s="650" t="s">
        <v>1065</v>
      </c>
      <c r="C34" s="1235"/>
      <c r="D34" s="1235"/>
      <c r="E34" s="944"/>
    </row>
    <row r="35" spans="1:5" ht="13.5" thickBot="1" x14ac:dyDescent="0.25">
      <c r="A35" s="688">
        <v>20</v>
      </c>
      <c r="B35" s="650" t="s">
        <v>1066</v>
      </c>
      <c r="C35" s="1235"/>
      <c r="D35" s="1235"/>
      <c r="E35" s="944"/>
    </row>
    <row r="36" spans="1:5" ht="13.5" thickBot="1" x14ac:dyDescent="0.25">
      <c r="A36" s="688">
        <v>21</v>
      </c>
      <c r="B36" s="650" t="s">
        <v>486</v>
      </c>
      <c r="C36" s="1235"/>
      <c r="D36" s="1235"/>
      <c r="E36" s="944"/>
    </row>
    <row r="37" spans="1:5" ht="13.5" thickBot="1" x14ac:dyDescent="0.25">
      <c r="A37" s="688">
        <v>22</v>
      </c>
      <c r="B37" s="650" t="s">
        <v>1067</v>
      </c>
      <c r="C37" s="1235"/>
      <c r="D37" s="1235"/>
      <c r="E37" s="944"/>
    </row>
    <row r="38" spans="1:5" ht="13.5" thickBot="1" x14ac:dyDescent="0.25">
      <c r="A38" s="689">
        <v>23</v>
      </c>
      <c r="B38" s="690" t="s">
        <v>1068</v>
      </c>
      <c r="C38" s="1235"/>
      <c r="D38" s="1235"/>
      <c r="E38" s="944"/>
    </row>
    <row r="39" spans="1:5" ht="13.5" thickBot="1" x14ac:dyDescent="0.25">
      <c r="A39" s="688">
        <v>24</v>
      </c>
      <c r="B39" s="650" t="s">
        <v>1056</v>
      </c>
      <c r="C39" s="1235"/>
      <c r="D39" s="1235"/>
      <c r="E39" s="944"/>
    </row>
    <row r="40" spans="1:5" ht="13.5" thickBot="1" x14ac:dyDescent="0.25">
      <c r="A40" s="689">
        <v>25</v>
      </c>
      <c r="B40" s="690" t="s">
        <v>1055</v>
      </c>
      <c r="C40" s="1235"/>
      <c r="D40" s="1235"/>
      <c r="E40" s="944"/>
    </row>
    <row r="41" spans="1:5" ht="13.5" thickBot="1" x14ac:dyDescent="0.25">
      <c r="A41" s="688">
        <v>26</v>
      </c>
      <c r="B41" s="650" t="s">
        <v>488</v>
      </c>
      <c r="C41" s="1235"/>
      <c r="D41" s="1235"/>
      <c r="E41" s="944"/>
    </row>
    <row r="42" spans="1:5" ht="13.5" thickBot="1" x14ac:dyDescent="0.25">
      <c r="A42" s="689">
        <v>27</v>
      </c>
      <c r="B42" s="690" t="s">
        <v>1068</v>
      </c>
      <c r="C42" s="1235"/>
      <c r="D42" s="1235"/>
      <c r="E42" s="944"/>
    </row>
    <row r="43" spans="1:5" ht="13.5" thickBot="1" x14ac:dyDescent="0.25">
      <c r="A43" s="688">
        <v>28</v>
      </c>
      <c r="B43" s="650" t="s">
        <v>1069</v>
      </c>
      <c r="C43" s="1235"/>
      <c r="D43" s="1235"/>
      <c r="E43" s="944"/>
    </row>
    <row r="44" spans="1:5" ht="13.5" thickBot="1" x14ac:dyDescent="0.25">
      <c r="A44" s="688">
        <v>29</v>
      </c>
      <c r="B44" s="650" t="s">
        <v>1070</v>
      </c>
      <c r="C44" s="1235"/>
      <c r="D44" s="1235"/>
      <c r="E44" s="944"/>
    </row>
    <row r="45" spans="1:5" ht="13.5" thickBot="1" x14ac:dyDescent="0.25">
      <c r="A45" s="688">
        <v>30</v>
      </c>
      <c r="B45" s="650" t="s">
        <v>480</v>
      </c>
      <c r="C45" s="1235"/>
      <c r="D45" s="1235"/>
      <c r="E45" s="944"/>
    </row>
    <row r="46" spans="1:5" ht="13.5" thickBot="1" x14ac:dyDescent="0.25">
      <c r="A46" s="688">
        <v>31</v>
      </c>
      <c r="B46" s="650" t="s">
        <v>1071</v>
      </c>
      <c r="C46" s="1235"/>
      <c r="D46" s="1235"/>
      <c r="E46" s="944"/>
    </row>
    <row r="47" spans="1:5" ht="13.5" thickBot="1" x14ac:dyDescent="0.25">
      <c r="A47" s="688">
        <v>32</v>
      </c>
      <c r="B47" s="650" t="s">
        <v>1072</v>
      </c>
      <c r="C47" s="1235"/>
      <c r="D47" s="1235"/>
      <c r="E47" s="944"/>
    </row>
    <row r="48" spans="1:5" ht="13.5" thickBot="1" x14ac:dyDescent="0.25">
      <c r="A48" s="688">
        <v>33</v>
      </c>
      <c r="B48" s="650" t="s">
        <v>1073</v>
      </c>
      <c r="C48" s="1235"/>
      <c r="D48" s="1235"/>
      <c r="E48" s="944"/>
    </row>
    <row r="49" spans="1:7" ht="13.5" thickBot="1" x14ac:dyDescent="0.25">
      <c r="A49" s="688">
        <v>34</v>
      </c>
      <c r="B49" s="650" t="s">
        <v>1074</v>
      </c>
      <c r="C49" s="1235"/>
      <c r="D49" s="1235"/>
      <c r="E49" s="944"/>
    </row>
    <row r="50" spans="1:7" ht="13.5" thickBot="1" x14ac:dyDescent="0.25">
      <c r="A50" s="1212">
        <v>35</v>
      </c>
      <c r="B50" s="1213" t="s">
        <v>1075</v>
      </c>
      <c r="C50" s="1236"/>
      <c r="D50" s="1236"/>
      <c r="E50" s="944"/>
    </row>
    <row r="51" spans="1:7" ht="13.5" thickBot="1" x14ac:dyDescent="0.25">
      <c r="A51" s="1212">
        <v>36</v>
      </c>
      <c r="B51" s="1213" t="s">
        <v>415</v>
      </c>
      <c r="C51" s="1236"/>
      <c r="D51" s="1236"/>
      <c r="E51" s="944"/>
    </row>
    <row r="52" spans="1:7" s="21" customFormat="1" ht="13.5" thickBot="1" x14ac:dyDescent="0.25">
      <c r="A52" s="1222" t="s">
        <v>2574</v>
      </c>
      <c r="B52" s="1223"/>
      <c r="C52" s="1223"/>
      <c r="D52" s="1223"/>
      <c r="E52" s="18"/>
      <c r="F52" s="18"/>
      <c r="G52" s="18"/>
    </row>
    <row r="53" spans="1:7" s="21" customFormat="1" ht="99.95" customHeight="1" thickBot="1" x14ac:dyDescent="0.25">
      <c r="A53" s="2221"/>
      <c r="B53" s="2222"/>
      <c r="C53" s="2222"/>
      <c r="D53" s="2223"/>
      <c r="E53" s="1138"/>
      <c r="F53" s="18"/>
      <c r="G53" s="18"/>
    </row>
    <row r="54" spans="1:7" x14ac:dyDescent="0.2">
      <c r="A54" s="696"/>
      <c r="B54" s="697"/>
      <c r="C54" s="697"/>
      <c r="D54" s="698"/>
    </row>
    <row r="55" spans="1:7" x14ac:dyDescent="0.2">
      <c r="A55" s="2339" t="s">
        <v>924</v>
      </c>
      <c r="B55" s="2339"/>
      <c r="C55" s="2339"/>
      <c r="D55" s="2339"/>
    </row>
    <row r="56" spans="1:7" x14ac:dyDescent="0.2">
      <c r="A56" s="2339" t="s">
        <v>902</v>
      </c>
      <c r="B56" s="2339"/>
      <c r="C56" s="2339"/>
      <c r="D56" s="2339"/>
    </row>
    <row r="57" spans="1:7" ht="27.75" customHeight="1" x14ac:dyDescent="0.2">
      <c r="A57" s="2333" t="s">
        <v>2121</v>
      </c>
      <c r="B57" s="2333"/>
      <c r="C57" s="2333"/>
      <c r="D57" s="2333"/>
    </row>
    <row r="58" spans="1:7" ht="36" customHeight="1" x14ac:dyDescent="0.2">
      <c r="A58" s="2333" t="s">
        <v>2122</v>
      </c>
      <c r="B58" s="2333"/>
      <c r="C58" s="2333"/>
      <c r="D58" s="2333"/>
    </row>
    <row r="59" spans="1:7" ht="31.5" customHeight="1" x14ac:dyDescent="0.2">
      <c r="A59" s="2333" t="s">
        <v>2123</v>
      </c>
      <c r="B59" s="2333"/>
      <c r="C59" s="2333"/>
      <c r="D59" s="2333"/>
    </row>
    <row r="60" spans="1:7" ht="93.75" customHeight="1" x14ac:dyDescent="0.2">
      <c r="A60" s="2333" t="s">
        <v>2124</v>
      </c>
      <c r="B60" s="2333"/>
      <c r="C60" s="2333"/>
      <c r="D60" s="2333"/>
    </row>
    <row r="61" spans="1:7" ht="83.25" customHeight="1" x14ac:dyDescent="0.2">
      <c r="A61" s="2333" t="s">
        <v>2125</v>
      </c>
      <c r="B61" s="2333"/>
      <c r="C61" s="2333"/>
      <c r="D61" s="2333"/>
    </row>
    <row r="62" spans="1:7" ht="67.5" customHeight="1" x14ac:dyDescent="0.2">
      <c r="A62" s="2333" t="s">
        <v>2126</v>
      </c>
      <c r="B62" s="2333"/>
      <c r="C62" s="2333"/>
      <c r="D62" s="2333"/>
    </row>
    <row r="63" spans="1:7" ht="19.5" customHeight="1" x14ac:dyDescent="0.2">
      <c r="A63" s="2334" t="s">
        <v>900</v>
      </c>
      <c r="B63" s="2334"/>
      <c r="C63" s="2334"/>
      <c r="D63" s="2334"/>
    </row>
    <row r="64" spans="1:7" ht="37.5" customHeight="1" x14ac:dyDescent="0.2">
      <c r="A64" s="2333" t="s">
        <v>2127</v>
      </c>
      <c r="B64" s="2333"/>
      <c r="C64" s="2333"/>
      <c r="D64" s="2333"/>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x14ac:dyDescent="0.2">
      <c r="A88" s="6"/>
      <c r="B88" s="6"/>
    </row>
    <row r="89" spans="1:4" x14ac:dyDescent="0.2">
      <c r="A89" s="6"/>
      <c r="B89" s="6"/>
    </row>
    <row r="90" spans="1:4" ht="96" customHeight="1" x14ac:dyDescent="0.2">
      <c r="A90" s="6"/>
      <c r="B90" s="441"/>
      <c r="C90" s="170"/>
      <c r="D90" s="170"/>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row r="630" spans="1:2" x14ac:dyDescent="0.2">
      <c r="A630" s="8"/>
      <c r="B630" s="8"/>
    </row>
    <row r="631" spans="1:2" x14ac:dyDescent="0.2">
      <c r="A631" s="8"/>
      <c r="B631" s="8"/>
    </row>
  </sheetData>
  <mergeCells count="25">
    <mergeCell ref="B1:D1"/>
    <mergeCell ref="A4:D4"/>
    <mergeCell ref="B5:D5"/>
    <mergeCell ref="C6:D6"/>
    <mergeCell ref="A56:D56"/>
    <mergeCell ref="A55:D55"/>
    <mergeCell ref="A9:D9"/>
    <mergeCell ref="A10:D10"/>
    <mergeCell ref="A11:D11"/>
    <mergeCell ref="A12:D12"/>
    <mergeCell ref="A7:D7"/>
    <mergeCell ref="A8:D8"/>
    <mergeCell ref="A14:A15"/>
    <mergeCell ref="B14:B15"/>
    <mergeCell ref="A53:D53"/>
    <mergeCell ref="A61:D61"/>
    <mergeCell ref="A62:D62"/>
    <mergeCell ref="A63:D63"/>
    <mergeCell ref="A64:D64"/>
    <mergeCell ref="A2:D2"/>
    <mergeCell ref="A57:D57"/>
    <mergeCell ref="A58:D58"/>
    <mergeCell ref="A59:D59"/>
    <mergeCell ref="A60:D60"/>
    <mergeCell ref="A3:D3"/>
  </mergeCells>
  <hyperlinks>
    <hyperlink ref="B1" r:id="rId1"/>
  </hyperlinks>
  <pageMargins left="0.25" right="0.25"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0"/>
  <dimension ref="A1:P566"/>
  <sheetViews>
    <sheetView zoomScale="85" zoomScaleNormal="85" zoomScaleSheetLayoutView="100" workbookViewId="0">
      <pane xSplit="15" ySplit="6" topLeftCell="P7" activePane="bottomRight" state="frozen"/>
      <selection pane="topRight"/>
      <selection pane="bottomLeft"/>
      <selection pane="bottomRight"/>
    </sheetView>
  </sheetViews>
  <sheetFormatPr defaultColWidth="9.140625" defaultRowHeight="12.75" outlineLevelRow="1" x14ac:dyDescent="0.2"/>
  <cols>
    <col min="1" max="1" width="8.7109375" style="18" customWidth="1"/>
    <col min="2" max="2" width="47" style="18" customWidth="1"/>
    <col min="3" max="15" width="10.7109375" style="18" customWidth="1"/>
    <col min="16" max="16384" width="9.140625" style="18"/>
  </cols>
  <sheetData>
    <row r="1" spans="1:16" ht="24.75" customHeight="1" x14ac:dyDescent="0.2">
      <c r="A1" s="500" t="s">
        <v>1081</v>
      </c>
      <c r="B1" s="485"/>
      <c r="C1" s="1756" t="s">
        <v>744</v>
      </c>
      <c r="D1" s="1756"/>
      <c r="E1" s="1756"/>
      <c r="F1" s="1756"/>
      <c r="G1" s="1756"/>
      <c r="H1" s="1756"/>
      <c r="I1" s="1756"/>
      <c r="J1" s="1756"/>
      <c r="K1" s="1756"/>
      <c r="L1" s="1756"/>
      <c r="M1" s="1756"/>
      <c r="N1" s="1756"/>
      <c r="O1" s="1757"/>
    </row>
    <row r="2" spans="1:16" ht="15" customHeight="1" x14ac:dyDescent="0.2">
      <c r="A2" s="2271" t="s">
        <v>1082</v>
      </c>
      <c r="B2" s="2272"/>
      <c r="C2" s="2272"/>
      <c r="D2" s="2272"/>
      <c r="E2" s="2272"/>
      <c r="F2" s="2272"/>
      <c r="G2" s="2272"/>
      <c r="H2" s="2272"/>
      <c r="I2" s="2272"/>
      <c r="J2" s="2272"/>
      <c r="K2" s="2272"/>
      <c r="L2" s="2272"/>
      <c r="M2" s="2272"/>
      <c r="N2" s="2272"/>
      <c r="O2" s="2273"/>
    </row>
    <row r="3" spans="1:16" ht="15" customHeight="1" x14ac:dyDescent="0.2">
      <c r="A3" s="2335" t="s">
        <v>399</v>
      </c>
      <c r="B3" s="2336"/>
      <c r="C3" s="2336"/>
      <c r="D3" s="2336"/>
      <c r="E3" s="2336"/>
      <c r="F3" s="2336"/>
      <c r="G3" s="2336"/>
      <c r="H3" s="2336"/>
      <c r="I3" s="2336"/>
      <c r="J3" s="2336"/>
      <c r="K3" s="2336"/>
      <c r="L3" s="2336"/>
      <c r="M3" s="2336"/>
      <c r="N3" s="2336"/>
      <c r="O3" s="2337"/>
    </row>
    <row r="4" spans="1:16" ht="13.5" thickBot="1" x14ac:dyDescent="0.25">
      <c r="A4" s="2321"/>
      <c r="B4" s="2338"/>
      <c r="C4" s="2338"/>
      <c r="D4" s="2338"/>
      <c r="E4" s="895"/>
      <c r="F4" s="882"/>
      <c r="G4" s="882"/>
      <c r="H4" s="882"/>
      <c r="I4" s="882"/>
      <c r="J4" s="882"/>
      <c r="K4" s="882"/>
      <c r="L4" s="882"/>
      <c r="M4" s="882"/>
      <c r="N4" s="882"/>
      <c r="O4" s="883"/>
    </row>
    <row r="5" spans="1:16" ht="40.5" customHeight="1" thickBot="1" x14ac:dyDescent="0.25">
      <c r="A5" s="449" t="s">
        <v>388</v>
      </c>
      <c r="B5" s="1733" t="s">
        <v>1047</v>
      </c>
      <c r="C5" s="1734"/>
      <c r="D5" s="1734"/>
      <c r="E5" s="1734"/>
      <c r="F5" s="1734"/>
      <c r="G5" s="1734"/>
      <c r="H5" s="1734"/>
      <c r="I5" s="1734"/>
      <c r="J5" s="1734"/>
      <c r="K5" s="1734"/>
      <c r="L5" s="1734"/>
      <c r="M5" s="1734"/>
      <c r="N5" s="1734"/>
      <c r="O5" s="1735"/>
      <c r="P5" s="1146">
        <v>4041</v>
      </c>
    </row>
    <row r="6" spans="1:16" ht="15" customHeight="1" thickBot="1" x14ac:dyDescent="0.25">
      <c r="A6" s="103" t="s">
        <v>561</v>
      </c>
      <c r="B6" s="238"/>
      <c r="C6" s="2232"/>
      <c r="D6" s="2233"/>
      <c r="E6" s="513"/>
      <c r="F6" s="513"/>
      <c r="G6" s="513"/>
      <c r="H6" s="513"/>
      <c r="I6" s="513"/>
      <c r="J6" s="513"/>
      <c r="K6" s="513"/>
      <c r="L6" s="513"/>
      <c r="M6" s="513"/>
      <c r="N6" s="513"/>
      <c r="O6" s="1016">
        <f>Obsah!$D$4</f>
        <v>44012</v>
      </c>
      <c r="P6" s="1423">
        <v>2020</v>
      </c>
    </row>
    <row r="7" spans="1:16" ht="13.5" thickBot="1" x14ac:dyDescent="0.25">
      <c r="A7" s="1759" t="s">
        <v>2128</v>
      </c>
      <c r="B7" s="1760"/>
      <c r="C7" s="1760"/>
      <c r="D7" s="1760"/>
      <c r="E7" s="1760"/>
      <c r="F7" s="1760"/>
      <c r="G7" s="1760"/>
      <c r="H7" s="1760"/>
      <c r="I7" s="1760"/>
      <c r="J7" s="1760"/>
      <c r="K7" s="1760"/>
      <c r="L7" s="1760"/>
      <c r="M7" s="1760"/>
      <c r="N7" s="1760"/>
      <c r="O7" s="2234"/>
    </row>
    <row r="8" spans="1:16" ht="13.5" thickBot="1" x14ac:dyDescent="0.25">
      <c r="A8" s="1759" t="s">
        <v>2045</v>
      </c>
      <c r="B8" s="1760"/>
      <c r="C8" s="1760"/>
      <c r="D8" s="1760"/>
      <c r="E8" s="1760"/>
      <c r="F8" s="1760"/>
      <c r="G8" s="1760"/>
      <c r="H8" s="1760"/>
      <c r="I8" s="1760"/>
      <c r="J8" s="1760"/>
      <c r="K8" s="1760"/>
      <c r="L8" s="1760"/>
      <c r="M8" s="1760"/>
      <c r="N8" s="1760"/>
      <c r="O8" s="2234"/>
    </row>
    <row r="9" spans="1:16" ht="24" customHeight="1" thickBot="1" x14ac:dyDescent="0.25">
      <c r="A9" s="1759" t="s">
        <v>2118</v>
      </c>
      <c r="B9" s="1760"/>
      <c r="C9" s="1760"/>
      <c r="D9" s="1760"/>
      <c r="E9" s="1760"/>
      <c r="F9" s="1760"/>
      <c r="G9" s="1760"/>
      <c r="H9" s="1760"/>
      <c r="I9" s="1760"/>
      <c r="J9" s="1760"/>
      <c r="K9" s="1760"/>
      <c r="L9" s="1760"/>
      <c r="M9" s="1760"/>
      <c r="N9" s="1760"/>
      <c r="O9" s="2234"/>
    </row>
    <row r="10" spans="1:16" ht="13.5" thickBot="1" x14ac:dyDescent="0.25">
      <c r="A10" s="1759" t="s">
        <v>2027</v>
      </c>
      <c r="B10" s="1760"/>
      <c r="C10" s="1760"/>
      <c r="D10" s="1760"/>
      <c r="E10" s="1760"/>
      <c r="F10" s="1760"/>
      <c r="G10" s="1760"/>
      <c r="H10" s="1760"/>
      <c r="I10" s="1760"/>
      <c r="J10" s="1760"/>
      <c r="K10" s="1760"/>
      <c r="L10" s="1760"/>
      <c r="M10" s="1760"/>
      <c r="N10" s="1760"/>
      <c r="O10" s="2234"/>
    </row>
    <row r="11" spans="1:16" ht="25.5" customHeight="1" thickBot="1" x14ac:dyDescent="0.25">
      <c r="A11" s="1759" t="s">
        <v>2129</v>
      </c>
      <c r="B11" s="1760"/>
      <c r="C11" s="1760"/>
      <c r="D11" s="1760"/>
      <c r="E11" s="1760"/>
      <c r="F11" s="1760"/>
      <c r="G11" s="1760"/>
      <c r="H11" s="1760"/>
      <c r="I11" s="1760"/>
      <c r="J11" s="1760"/>
      <c r="K11" s="1760"/>
      <c r="L11" s="1760"/>
      <c r="M11" s="1760"/>
      <c r="N11" s="1760"/>
      <c r="O11" s="2234"/>
    </row>
    <row r="12" spans="1:16" ht="36.75" customHeight="1" thickBot="1" x14ac:dyDescent="0.25">
      <c r="A12" s="1759" t="s">
        <v>2130</v>
      </c>
      <c r="B12" s="1760"/>
      <c r="C12" s="1760"/>
      <c r="D12" s="1760"/>
      <c r="E12" s="1760"/>
      <c r="F12" s="1760"/>
      <c r="G12" s="1760"/>
      <c r="H12" s="1760"/>
      <c r="I12" s="1760"/>
      <c r="J12" s="1760"/>
      <c r="K12" s="1760"/>
      <c r="L12" s="1760"/>
      <c r="M12" s="1760"/>
      <c r="N12" s="1760"/>
      <c r="O12" s="2234"/>
    </row>
    <row r="13" spans="1:16" ht="13.5" thickBot="1" x14ac:dyDescent="0.25">
      <c r="A13" s="1254"/>
      <c r="B13" s="1255"/>
      <c r="C13" s="1256"/>
      <c r="D13" s="1256"/>
      <c r="E13" s="1256"/>
      <c r="F13" s="1256"/>
      <c r="G13" s="1256"/>
      <c r="H13" s="1256"/>
      <c r="I13" s="1256"/>
      <c r="J13" s="1256"/>
      <c r="K13" s="1256"/>
      <c r="L13" s="1256"/>
      <c r="M13" s="1256"/>
      <c r="N13" s="1256"/>
      <c r="O13" s="1257"/>
    </row>
    <row r="14" spans="1:16" ht="13.5" thickBot="1" x14ac:dyDescent="0.25">
      <c r="A14" s="2314" t="s">
        <v>1897</v>
      </c>
      <c r="B14" s="2340"/>
      <c r="C14" s="1211" t="s">
        <v>783</v>
      </c>
      <c r="D14" s="1211" t="s">
        <v>784</v>
      </c>
      <c r="E14" s="1211" t="s">
        <v>788</v>
      </c>
      <c r="F14" s="1211" t="s">
        <v>789</v>
      </c>
      <c r="G14" s="1211" t="s">
        <v>792</v>
      </c>
      <c r="H14" s="1211" t="s">
        <v>851</v>
      </c>
      <c r="I14" s="1211" t="s">
        <v>1083</v>
      </c>
      <c r="J14" s="1211" t="s">
        <v>1084</v>
      </c>
      <c r="K14" s="1211" t="s">
        <v>1085</v>
      </c>
      <c r="L14" s="1211" t="s">
        <v>1086</v>
      </c>
      <c r="M14" s="1211" t="s">
        <v>1087</v>
      </c>
      <c r="N14" s="1211" t="s">
        <v>1088</v>
      </c>
      <c r="O14" s="1211" t="s">
        <v>1089</v>
      </c>
    </row>
    <row r="15" spans="1:16" ht="13.5" thickBot="1" x14ac:dyDescent="0.25">
      <c r="A15" s="2343"/>
      <c r="B15" s="2344"/>
      <c r="C15" s="2345" t="s">
        <v>1090</v>
      </c>
      <c r="D15" s="2345"/>
      <c r="E15" s="2345"/>
      <c r="F15" s="2345"/>
      <c r="G15" s="2345"/>
      <c r="H15" s="2345"/>
      <c r="I15" s="2345"/>
      <c r="J15" s="2345"/>
      <c r="K15" s="2345"/>
      <c r="L15" s="2345"/>
      <c r="M15" s="2345"/>
      <c r="N15" s="2345"/>
      <c r="O15" s="2346"/>
    </row>
    <row r="16" spans="1:16" ht="34.5" thickBot="1" x14ac:dyDescent="0.25">
      <c r="A16" s="2315"/>
      <c r="B16" s="2341"/>
      <c r="C16" s="1219" t="s">
        <v>2136</v>
      </c>
      <c r="D16" s="1219" t="s">
        <v>1091</v>
      </c>
      <c r="E16" s="1219" t="s">
        <v>1092</v>
      </c>
      <c r="F16" s="1219" t="s">
        <v>1093</v>
      </c>
      <c r="G16" s="1219" t="s">
        <v>1094</v>
      </c>
      <c r="H16" s="1219" t="s">
        <v>1095</v>
      </c>
      <c r="I16" s="1219" t="s">
        <v>1096</v>
      </c>
      <c r="J16" s="1219" t="s">
        <v>1097</v>
      </c>
      <c r="K16" s="1219" t="s">
        <v>1098</v>
      </c>
      <c r="L16" s="1219" t="s">
        <v>2137</v>
      </c>
      <c r="M16" s="1219" t="s">
        <v>1097</v>
      </c>
      <c r="N16" s="1219" t="s">
        <v>2135</v>
      </c>
      <c r="O16" s="1219" t="s">
        <v>415</v>
      </c>
    </row>
    <row r="17" spans="1:16" hidden="1" outlineLevel="1" x14ac:dyDescent="0.2">
      <c r="A17" s="1214">
        <v>1</v>
      </c>
      <c r="B17" s="652" t="s">
        <v>1053</v>
      </c>
      <c r="C17" s="1237"/>
      <c r="D17" s="1237"/>
      <c r="E17" s="1237"/>
      <c r="F17" s="1237"/>
      <c r="G17" s="1237"/>
      <c r="H17" s="1237"/>
      <c r="I17" s="1237"/>
      <c r="J17" s="1237"/>
      <c r="K17" s="1237"/>
      <c r="L17" s="1237"/>
      <c r="M17" s="1237"/>
      <c r="N17" s="1237"/>
      <c r="O17" s="1237"/>
    </row>
    <row r="18" spans="1:16" hidden="1" outlineLevel="1" x14ac:dyDescent="0.2">
      <c r="A18" s="1215">
        <v>2</v>
      </c>
      <c r="B18" s="653" t="s">
        <v>486</v>
      </c>
      <c r="C18" s="1238"/>
      <c r="D18" s="1238"/>
      <c r="E18" s="1238"/>
      <c r="F18" s="1238"/>
      <c r="G18" s="1238"/>
      <c r="H18" s="1238"/>
      <c r="I18" s="1238"/>
      <c r="J18" s="1238"/>
      <c r="K18" s="1238"/>
      <c r="L18" s="1238"/>
      <c r="M18" s="1238"/>
      <c r="N18" s="1238"/>
      <c r="O18" s="1238"/>
    </row>
    <row r="19" spans="1:16" hidden="1" outlineLevel="1" x14ac:dyDescent="0.2">
      <c r="A19" s="1215">
        <v>3</v>
      </c>
      <c r="B19" s="653" t="s">
        <v>491</v>
      </c>
      <c r="C19" s="1238"/>
      <c r="D19" s="1238"/>
      <c r="E19" s="1238"/>
      <c r="F19" s="1238"/>
      <c r="G19" s="1238"/>
      <c r="H19" s="1238"/>
      <c r="I19" s="1238"/>
      <c r="J19" s="1238"/>
      <c r="K19" s="1238"/>
      <c r="L19" s="1238"/>
      <c r="M19" s="1238"/>
      <c r="N19" s="1238"/>
      <c r="O19" s="1238"/>
    </row>
    <row r="20" spans="1:16" hidden="1" outlineLevel="1" x14ac:dyDescent="0.2">
      <c r="A20" s="1215">
        <v>4</v>
      </c>
      <c r="B20" s="653" t="s">
        <v>1056</v>
      </c>
      <c r="C20" s="1238"/>
      <c r="D20" s="1238"/>
      <c r="E20" s="1238"/>
      <c r="F20" s="1238"/>
      <c r="G20" s="1238"/>
      <c r="H20" s="1238"/>
      <c r="I20" s="1238"/>
      <c r="J20" s="1238"/>
      <c r="K20" s="1238"/>
      <c r="L20" s="1238"/>
      <c r="M20" s="1238"/>
      <c r="N20" s="1238"/>
      <c r="O20" s="1238"/>
    </row>
    <row r="21" spans="1:16" ht="13.5" hidden="1" outlineLevel="1" thickBot="1" x14ac:dyDescent="0.25">
      <c r="A21" s="1216">
        <v>5</v>
      </c>
      <c r="B21" s="700" t="s">
        <v>1061</v>
      </c>
      <c r="C21" s="1240"/>
      <c r="D21" s="1240"/>
      <c r="E21" s="1240"/>
      <c r="F21" s="1240"/>
      <c r="G21" s="1240"/>
      <c r="H21" s="1240"/>
      <c r="I21" s="1240"/>
      <c r="J21" s="1240"/>
      <c r="K21" s="1240"/>
      <c r="L21" s="1240"/>
      <c r="M21" s="1240"/>
      <c r="N21" s="1240"/>
      <c r="O21" s="1240"/>
    </row>
    <row r="22" spans="1:16" ht="13.5" hidden="1" outlineLevel="1" thickBot="1" x14ac:dyDescent="0.25">
      <c r="A22" s="1217">
        <v>6</v>
      </c>
      <c r="B22" s="701" t="s">
        <v>1062</v>
      </c>
      <c r="C22" s="1242"/>
      <c r="D22" s="1242"/>
      <c r="E22" s="1242"/>
      <c r="F22" s="1242"/>
      <c r="G22" s="1242"/>
      <c r="H22" s="1242"/>
      <c r="I22" s="1242"/>
      <c r="J22" s="1242"/>
      <c r="K22" s="1242"/>
      <c r="L22" s="1242"/>
      <c r="M22" s="1242"/>
      <c r="N22" s="1242"/>
      <c r="O22" s="1242"/>
      <c r="P22" s="944"/>
    </row>
    <row r="23" spans="1:16" collapsed="1" x14ac:dyDescent="0.2">
      <c r="A23" s="1218">
        <v>7</v>
      </c>
      <c r="B23" s="656" t="s">
        <v>1053</v>
      </c>
      <c r="C23" s="1241"/>
      <c r="D23" s="1241"/>
      <c r="E23" s="1241"/>
      <c r="F23" s="1241"/>
      <c r="G23" s="1241"/>
      <c r="H23" s="1241"/>
      <c r="I23" s="1241"/>
      <c r="J23" s="1241"/>
      <c r="K23" s="1241"/>
      <c r="L23" s="1241"/>
      <c r="M23" s="1241"/>
      <c r="N23" s="1241"/>
      <c r="O23" s="1241"/>
      <c r="P23" s="944"/>
    </row>
    <row r="24" spans="1:16" x14ac:dyDescent="0.2">
      <c r="A24" s="1215">
        <v>8</v>
      </c>
      <c r="B24" s="653" t="s">
        <v>1100</v>
      </c>
      <c r="C24" s="1238"/>
      <c r="D24" s="1238"/>
      <c r="E24" s="1238"/>
      <c r="F24" s="1238"/>
      <c r="G24" s="1238"/>
      <c r="H24" s="1238"/>
      <c r="I24" s="1238"/>
      <c r="J24" s="1238"/>
      <c r="K24" s="1238"/>
      <c r="L24" s="1238"/>
      <c r="M24" s="1238"/>
      <c r="N24" s="1238"/>
      <c r="O24" s="1238"/>
      <c r="P24" s="944"/>
    </row>
    <row r="25" spans="1:16" x14ac:dyDescent="0.2">
      <c r="A25" s="1215">
        <v>9</v>
      </c>
      <c r="B25" s="653" t="s">
        <v>1064</v>
      </c>
      <c r="C25" s="1238"/>
      <c r="D25" s="1238"/>
      <c r="E25" s="1238"/>
      <c r="F25" s="1238"/>
      <c r="G25" s="1238"/>
      <c r="H25" s="1238"/>
      <c r="I25" s="1238"/>
      <c r="J25" s="1238"/>
      <c r="K25" s="1238"/>
      <c r="L25" s="1238"/>
      <c r="M25" s="1238"/>
      <c r="N25" s="1238"/>
      <c r="O25" s="1238"/>
      <c r="P25" s="944"/>
    </row>
    <row r="26" spans="1:16" x14ac:dyDescent="0.2">
      <c r="A26" s="1215">
        <v>10</v>
      </c>
      <c r="B26" s="653" t="s">
        <v>1065</v>
      </c>
      <c r="C26" s="1238"/>
      <c r="D26" s="1238"/>
      <c r="E26" s="1238"/>
      <c r="F26" s="1238"/>
      <c r="G26" s="1238"/>
      <c r="H26" s="1238"/>
      <c r="I26" s="1238"/>
      <c r="J26" s="1238"/>
      <c r="K26" s="1238"/>
      <c r="L26" s="1238"/>
      <c r="M26" s="1238"/>
      <c r="N26" s="1238"/>
      <c r="O26" s="1238"/>
      <c r="P26" s="944"/>
    </row>
    <row r="27" spans="1:16" x14ac:dyDescent="0.2">
      <c r="A27" s="1215">
        <v>11</v>
      </c>
      <c r="B27" s="653" t="s">
        <v>1066</v>
      </c>
      <c r="C27" s="1238"/>
      <c r="D27" s="1238"/>
      <c r="E27" s="1238"/>
      <c r="F27" s="1238"/>
      <c r="G27" s="1238"/>
      <c r="H27" s="1238"/>
      <c r="I27" s="1238"/>
      <c r="J27" s="1238"/>
      <c r="K27" s="1238"/>
      <c r="L27" s="1238"/>
      <c r="M27" s="1238"/>
      <c r="N27" s="1238"/>
      <c r="O27" s="1238"/>
      <c r="P27" s="944"/>
    </row>
    <row r="28" spans="1:16" x14ac:dyDescent="0.2">
      <c r="A28" s="1215">
        <v>12</v>
      </c>
      <c r="B28" s="653" t="s">
        <v>486</v>
      </c>
      <c r="C28" s="1238"/>
      <c r="D28" s="1238"/>
      <c r="E28" s="1238"/>
      <c r="F28" s="1238"/>
      <c r="G28" s="1238"/>
      <c r="H28" s="1238"/>
      <c r="I28" s="1238"/>
      <c r="J28" s="1238"/>
      <c r="K28" s="1238"/>
      <c r="L28" s="1238"/>
      <c r="M28" s="1238"/>
      <c r="N28" s="1238"/>
      <c r="O28" s="1238"/>
      <c r="P28" s="944"/>
    </row>
    <row r="29" spans="1:16" x14ac:dyDescent="0.2">
      <c r="A29" s="1215">
        <v>13</v>
      </c>
      <c r="B29" s="653" t="s">
        <v>1067</v>
      </c>
      <c r="C29" s="1238"/>
      <c r="D29" s="1238"/>
      <c r="E29" s="1238"/>
      <c r="F29" s="1238"/>
      <c r="G29" s="1238"/>
      <c r="H29" s="1238"/>
      <c r="I29" s="1238"/>
      <c r="J29" s="1238"/>
      <c r="K29" s="1238"/>
      <c r="L29" s="1238"/>
      <c r="M29" s="1238"/>
      <c r="N29" s="1238"/>
      <c r="O29" s="1238"/>
      <c r="P29" s="944"/>
    </row>
    <row r="30" spans="1:16" x14ac:dyDescent="0.2">
      <c r="A30" s="1215">
        <v>14</v>
      </c>
      <c r="B30" s="653" t="s">
        <v>1056</v>
      </c>
      <c r="C30" s="1238"/>
      <c r="D30" s="1238"/>
      <c r="E30" s="1238"/>
      <c r="F30" s="1238"/>
      <c r="G30" s="1238"/>
      <c r="H30" s="1238"/>
      <c r="I30" s="1238"/>
      <c r="J30" s="1238"/>
      <c r="K30" s="1238"/>
      <c r="L30" s="1238"/>
      <c r="M30" s="1238"/>
      <c r="N30" s="1238"/>
      <c r="O30" s="1238"/>
      <c r="P30" s="944"/>
    </row>
    <row r="31" spans="1:16" x14ac:dyDescent="0.2">
      <c r="A31" s="1215">
        <v>15</v>
      </c>
      <c r="B31" s="653" t="s">
        <v>488</v>
      </c>
      <c r="C31" s="1238"/>
      <c r="D31" s="1238"/>
      <c r="E31" s="1238"/>
      <c r="F31" s="1238"/>
      <c r="G31" s="1238"/>
      <c r="H31" s="1238"/>
      <c r="I31" s="1238"/>
      <c r="J31" s="1238"/>
      <c r="K31" s="1238"/>
      <c r="L31" s="1238"/>
      <c r="M31" s="1238"/>
      <c r="N31" s="1238"/>
      <c r="O31" s="1238"/>
      <c r="P31" s="944"/>
    </row>
    <row r="32" spans="1:16" x14ac:dyDescent="0.2">
      <c r="A32" s="1215">
        <v>16</v>
      </c>
      <c r="B32" s="653" t="s">
        <v>1069</v>
      </c>
      <c r="C32" s="1238"/>
      <c r="D32" s="1238"/>
      <c r="E32" s="1238"/>
      <c r="F32" s="1238"/>
      <c r="G32" s="1238"/>
      <c r="H32" s="1238"/>
      <c r="I32" s="1238"/>
      <c r="J32" s="1238"/>
      <c r="K32" s="1238"/>
      <c r="L32" s="1238"/>
      <c r="M32" s="1238"/>
      <c r="N32" s="1238"/>
      <c r="O32" s="1238"/>
      <c r="P32" s="944"/>
    </row>
    <row r="33" spans="1:16" x14ac:dyDescent="0.2">
      <c r="A33" s="1215">
        <v>17</v>
      </c>
      <c r="B33" s="653" t="s">
        <v>1070</v>
      </c>
      <c r="C33" s="1238"/>
      <c r="D33" s="1238"/>
      <c r="E33" s="1238"/>
      <c r="F33" s="1238"/>
      <c r="G33" s="1238"/>
      <c r="H33" s="1238"/>
      <c r="I33" s="1238"/>
      <c r="J33" s="1238"/>
      <c r="K33" s="1238"/>
      <c r="L33" s="1238"/>
      <c r="M33" s="1238"/>
      <c r="N33" s="1238"/>
      <c r="O33" s="1238"/>
      <c r="P33" s="944"/>
    </row>
    <row r="34" spans="1:16" x14ac:dyDescent="0.2">
      <c r="A34" s="1215">
        <v>18</v>
      </c>
      <c r="B34" s="653" t="s">
        <v>480</v>
      </c>
      <c r="C34" s="1238"/>
      <c r="D34" s="1238"/>
      <c r="E34" s="1238"/>
      <c r="F34" s="1238"/>
      <c r="G34" s="1238"/>
      <c r="H34" s="1238"/>
      <c r="I34" s="1238"/>
      <c r="J34" s="1238"/>
      <c r="K34" s="1238"/>
      <c r="L34" s="1238"/>
      <c r="M34" s="1238"/>
      <c r="N34" s="1238"/>
      <c r="O34" s="1238"/>
      <c r="P34" s="944"/>
    </row>
    <row r="35" spans="1:16" ht="25.5" x14ac:dyDescent="0.2">
      <c r="A35" s="1215">
        <v>19</v>
      </c>
      <c r="B35" s="653" t="s">
        <v>1071</v>
      </c>
      <c r="C35" s="1238"/>
      <c r="D35" s="1238"/>
      <c r="E35" s="1238"/>
      <c r="F35" s="1238"/>
      <c r="G35" s="1238"/>
      <c r="H35" s="1238"/>
      <c r="I35" s="1238"/>
      <c r="J35" s="1238"/>
      <c r="K35" s="1238"/>
      <c r="L35" s="1238"/>
      <c r="M35" s="1238"/>
      <c r="N35" s="1238"/>
      <c r="O35" s="1238"/>
      <c r="P35" s="944"/>
    </row>
    <row r="36" spans="1:16" x14ac:dyDescent="0.2">
      <c r="A36" s="1215">
        <v>20</v>
      </c>
      <c r="B36" s="653" t="s">
        <v>1072</v>
      </c>
      <c r="C36" s="1238"/>
      <c r="D36" s="1238"/>
      <c r="E36" s="1238"/>
      <c r="F36" s="1238"/>
      <c r="G36" s="1238"/>
      <c r="H36" s="1238"/>
      <c r="I36" s="1238"/>
      <c r="J36" s="1238"/>
      <c r="K36" s="1238"/>
      <c r="L36" s="1238"/>
      <c r="M36" s="1238"/>
      <c r="N36" s="1238"/>
      <c r="O36" s="1238"/>
      <c r="P36" s="944"/>
    </row>
    <row r="37" spans="1:16" x14ac:dyDescent="0.2">
      <c r="A37" s="1215">
        <v>21</v>
      </c>
      <c r="B37" s="653" t="s">
        <v>1073</v>
      </c>
      <c r="C37" s="1238"/>
      <c r="D37" s="1238"/>
      <c r="E37" s="1238"/>
      <c r="F37" s="1238"/>
      <c r="G37" s="1238"/>
      <c r="H37" s="1238"/>
      <c r="I37" s="1238"/>
      <c r="J37" s="1238"/>
      <c r="K37" s="1238"/>
      <c r="L37" s="1238"/>
      <c r="M37" s="1238"/>
      <c r="N37" s="1238"/>
      <c r="O37" s="1238"/>
      <c r="P37" s="944"/>
    </row>
    <row r="38" spans="1:16" ht="13.5" thickBot="1" x14ac:dyDescent="0.25">
      <c r="A38" s="1216">
        <v>22</v>
      </c>
      <c r="B38" s="700" t="s">
        <v>1074</v>
      </c>
      <c r="C38" s="1240"/>
      <c r="D38" s="1240"/>
      <c r="E38" s="1240"/>
      <c r="F38" s="1240"/>
      <c r="G38" s="1240"/>
      <c r="H38" s="1240"/>
      <c r="I38" s="1240"/>
      <c r="J38" s="1240"/>
      <c r="K38" s="1240"/>
      <c r="L38" s="1240"/>
      <c r="M38" s="1240"/>
      <c r="N38" s="1240"/>
      <c r="O38" s="1240"/>
      <c r="P38" s="944"/>
    </row>
    <row r="39" spans="1:16" ht="13.5" thickBot="1" x14ac:dyDescent="0.25">
      <c r="A39" s="1217">
        <v>23</v>
      </c>
      <c r="B39" s="1253" t="s">
        <v>1075</v>
      </c>
      <c r="C39" s="1252"/>
      <c r="D39" s="1252"/>
      <c r="E39" s="1252"/>
      <c r="F39" s="1252"/>
      <c r="G39" s="1252"/>
      <c r="H39" s="1252"/>
      <c r="I39" s="1252"/>
      <c r="J39" s="1252"/>
      <c r="K39" s="1252"/>
      <c r="L39" s="1252"/>
      <c r="M39" s="1252"/>
      <c r="N39" s="1252"/>
      <c r="O39" s="1252"/>
      <c r="P39" s="944"/>
    </row>
    <row r="40" spans="1:16" ht="13.5" thickBot="1" x14ac:dyDescent="0.25">
      <c r="A40" s="1212">
        <v>24</v>
      </c>
      <c r="B40" s="1213" t="s">
        <v>415</v>
      </c>
      <c r="C40" s="1236"/>
      <c r="D40" s="1236"/>
      <c r="E40" s="1236"/>
      <c r="F40" s="1236"/>
      <c r="G40" s="1236"/>
      <c r="H40" s="1236"/>
      <c r="I40" s="1236"/>
      <c r="J40" s="1236"/>
      <c r="K40" s="1236"/>
      <c r="L40" s="1236"/>
      <c r="M40" s="1236"/>
      <c r="N40" s="1236"/>
      <c r="O40" s="1236"/>
      <c r="P40" s="944"/>
    </row>
    <row r="41" spans="1:16" ht="13.5" thickBot="1" x14ac:dyDescent="0.25">
      <c r="A41" s="1220" t="s">
        <v>2574</v>
      </c>
      <c r="B41" s="513"/>
      <c r="C41" s="677"/>
      <c r="D41" s="677"/>
      <c r="E41" s="677"/>
      <c r="F41" s="677"/>
      <c r="G41" s="677"/>
      <c r="H41" s="677"/>
      <c r="I41" s="677"/>
      <c r="J41" s="677"/>
      <c r="K41" s="677"/>
      <c r="L41" s="677"/>
      <c r="M41" s="677"/>
      <c r="N41" s="677"/>
      <c r="O41" s="1234"/>
    </row>
    <row r="42" spans="1:16" ht="99.95" customHeight="1" thickBot="1" x14ac:dyDescent="0.25">
      <c r="A42" s="2221"/>
      <c r="B42" s="2222"/>
      <c r="C42" s="2222"/>
      <c r="D42" s="2222"/>
      <c r="E42" s="2222"/>
      <c r="F42" s="2222"/>
      <c r="G42" s="2222"/>
      <c r="H42" s="2222"/>
      <c r="I42" s="2222"/>
      <c r="J42" s="2222"/>
      <c r="K42" s="2222"/>
      <c r="L42" s="2222"/>
      <c r="M42" s="2222"/>
      <c r="N42" s="2222"/>
      <c r="O42" s="2223"/>
      <c r="P42" s="1138"/>
    </row>
    <row r="43" spans="1:16" ht="8.25" customHeight="1" x14ac:dyDescent="0.2">
      <c r="A43" s="699"/>
      <c r="B43" s="698"/>
      <c r="C43" s="698"/>
      <c r="D43" s="698"/>
      <c r="E43" s="698"/>
      <c r="F43" s="698"/>
      <c r="G43" s="698"/>
      <c r="H43" s="698"/>
      <c r="I43" s="698"/>
      <c r="J43" s="698"/>
      <c r="K43" s="698"/>
      <c r="L43" s="698"/>
      <c r="M43" s="698"/>
      <c r="N43" s="698"/>
      <c r="O43" s="698"/>
    </row>
    <row r="44" spans="1:16" x14ac:dyDescent="0.2">
      <c r="A44" s="657" t="s">
        <v>1407</v>
      </c>
      <c r="B44" s="698"/>
      <c r="C44" s="698"/>
      <c r="D44" s="698"/>
      <c r="E44" s="698"/>
      <c r="F44" s="698"/>
      <c r="G44" s="698"/>
      <c r="H44" s="698"/>
      <c r="I44" s="698"/>
      <c r="J44" s="698"/>
      <c r="K44" s="698"/>
      <c r="L44" s="698"/>
      <c r="M44" s="698"/>
      <c r="N44" s="698"/>
      <c r="O44" s="698"/>
    </row>
    <row r="45" spans="1:16" x14ac:dyDescent="0.2">
      <c r="A45" s="2347" t="s">
        <v>924</v>
      </c>
      <c r="B45" s="2347"/>
      <c r="C45" s="2347"/>
      <c r="D45" s="2347"/>
      <c r="E45" s="2347"/>
      <c r="F45" s="2347"/>
      <c r="G45" s="2347"/>
      <c r="H45" s="2347"/>
      <c r="I45" s="2347"/>
      <c r="J45" s="2347"/>
      <c r="K45" s="2347"/>
      <c r="L45" s="2347"/>
      <c r="M45" s="2347"/>
      <c r="N45" s="2347"/>
      <c r="O45" s="2347"/>
    </row>
    <row r="46" spans="1:16" x14ac:dyDescent="0.2">
      <c r="A46" s="2347" t="s">
        <v>902</v>
      </c>
      <c r="B46" s="2347"/>
      <c r="C46" s="2347"/>
      <c r="D46" s="2347"/>
      <c r="E46" s="2347"/>
      <c r="F46" s="2347"/>
      <c r="G46" s="2347"/>
      <c r="H46" s="2347"/>
      <c r="I46" s="2347"/>
      <c r="J46" s="2347"/>
      <c r="K46" s="2347"/>
      <c r="L46" s="2347"/>
      <c r="M46" s="2347"/>
      <c r="N46" s="2347"/>
      <c r="O46" s="2347"/>
    </row>
    <row r="47" spans="1:16" ht="36" customHeight="1" x14ac:dyDescent="0.2">
      <c r="A47" s="2333" t="s">
        <v>2131</v>
      </c>
      <c r="B47" s="2333"/>
      <c r="C47" s="2333"/>
      <c r="D47" s="2333"/>
      <c r="E47" s="2333"/>
      <c r="F47" s="2333"/>
      <c r="G47" s="2333"/>
      <c r="H47" s="2333"/>
      <c r="I47" s="2333"/>
      <c r="J47" s="2333"/>
      <c r="K47" s="2333"/>
      <c r="L47" s="2333"/>
      <c r="M47" s="2333"/>
      <c r="N47" s="2333"/>
      <c r="O47" s="2333"/>
    </row>
    <row r="48" spans="1:16" ht="13.5" customHeight="1" x14ac:dyDescent="0.2">
      <c r="A48" s="2333" t="s">
        <v>2132</v>
      </c>
      <c r="B48" s="2333"/>
      <c r="C48" s="2333"/>
      <c r="D48" s="2333"/>
      <c r="E48" s="2333"/>
      <c r="F48" s="2333"/>
      <c r="G48" s="2333"/>
      <c r="H48" s="2333"/>
      <c r="I48" s="2333"/>
      <c r="J48" s="2333"/>
      <c r="K48" s="2333"/>
      <c r="L48" s="2333"/>
      <c r="M48" s="2333"/>
      <c r="N48" s="2333"/>
      <c r="O48" s="2333"/>
    </row>
    <row r="49" spans="1:15" ht="37.5" customHeight="1" x14ac:dyDescent="0.2">
      <c r="A49" s="2342" t="s">
        <v>1101</v>
      </c>
      <c r="B49" s="2342"/>
      <c r="C49" s="2342"/>
      <c r="D49" s="2342"/>
      <c r="E49" s="2342"/>
      <c r="F49" s="2342"/>
      <c r="G49" s="2342"/>
      <c r="H49" s="2342"/>
      <c r="I49" s="2342"/>
      <c r="J49" s="2342"/>
      <c r="K49" s="2342"/>
      <c r="L49" s="2342"/>
      <c r="M49" s="2342"/>
      <c r="N49" s="2342"/>
      <c r="O49" s="2342"/>
    </row>
    <row r="50" spans="1:15" ht="23.25" customHeight="1" x14ac:dyDescent="0.2">
      <c r="A50" s="2342" t="s">
        <v>1102</v>
      </c>
      <c r="B50" s="2342"/>
      <c r="C50" s="2342"/>
      <c r="D50" s="2342"/>
      <c r="E50" s="2342"/>
      <c r="F50" s="2342"/>
      <c r="G50" s="2342"/>
      <c r="H50" s="2342"/>
      <c r="I50" s="2342"/>
      <c r="J50" s="2342"/>
      <c r="K50" s="2342"/>
      <c r="L50" s="2342"/>
      <c r="M50" s="2342"/>
      <c r="N50" s="2342"/>
      <c r="O50" s="2342"/>
    </row>
    <row r="51" spans="1:15" x14ac:dyDescent="0.2">
      <c r="A51" s="2334" t="s">
        <v>900</v>
      </c>
      <c r="B51" s="2334"/>
      <c r="C51" s="2334"/>
      <c r="D51" s="2334"/>
      <c r="E51" s="2334"/>
      <c r="F51" s="2334"/>
      <c r="G51" s="2334"/>
      <c r="H51" s="2334"/>
      <c r="I51" s="2334"/>
      <c r="J51" s="2334"/>
      <c r="K51" s="2334"/>
      <c r="L51" s="2334"/>
      <c r="M51" s="2334"/>
      <c r="N51" s="2334"/>
      <c r="O51" s="2334"/>
    </row>
    <row r="52" spans="1:15" x14ac:dyDescent="0.2">
      <c r="A52" s="2333" t="s">
        <v>2133</v>
      </c>
      <c r="B52" s="2333"/>
      <c r="C52" s="2333"/>
      <c r="D52" s="2333"/>
      <c r="E52" s="2333"/>
      <c r="F52" s="2333"/>
      <c r="G52" s="2333"/>
      <c r="H52" s="2333"/>
      <c r="I52" s="2333"/>
      <c r="J52" s="2333"/>
      <c r="K52" s="2333"/>
      <c r="L52" s="2333"/>
      <c r="M52" s="2333"/>
      <c r="N52" s="2333"/>
      <c r="O52" s="2333"/>
    </row>
    <row r="53" spans="1:15" ht="24.75" customHeight="1" x14ac:dyDescent="0.2">
      <c r="A53" s="2333" t="s">
        <v>2134</v>
      </c>
      <c r="B53" s="2333"/>
      <c r="C53" s="2333"/>
      <c r="D53" s="2333"/>
      <c r="E53" s="2333"/>
      <c r="F53" s="2333"/>
      <c r="G53" s="2333"/>
      <c r="H53" s="2333"/>
      <c r="I53" s="2333"/>
      <c r="J53" s="2333"/>
      <c r="K53" s="2333"/>
      <c r="L53" s="2333"/>
      <c r="M53" s="2333"/>
      <c r="N53" s="2333"/>
      <c r="O53" s="2333"/>
    </row>
    <row r="54" spans="1:15" x14ac:dyDescent="0.2">
      <c r="A54" s="6"/>
      <c r="B54" s="6"/>
    </row>
    <row r="55" spans="1:15" x14ac:dyDescent="0.2">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sheetData>
  <mergeCells count="25">
    <mergeCell ref="C1:O1"/>
    <mergeCell ref="A4:D4"/>
    <mergeCell ref="C6:D6"/>
    <mergeCell ref="A2:O2"/>
    <mergeCell ref="B5:O5"/>
    <mergeCell ref="A3:O3"/>
    <mergeCell ref="A47:O47"/>
    <mergeCell ref="A48:O48"/>
    <mergeCell ref="A7:O7"/>
    <mergeCell ref="A8:O8"/>
    <mergeCell ref="A9:O9"/>
    <mergeCell ref="A10:O10"/>
    <mergeCell ref="A11:O11"/>
    <mergeCell ref="A12:O12"/>
    <mergeCell ref="A14:A16"/>
    <mergeCell ref="B14:B16"/>
    <mergeCell ref="C15:O15"/>
    <mergeCell ref="A45:O45"/>
    <mergeCell ref="A46:O46"/>
    <mergeCell ref="A42:O42"/>
    <mergeCell ref="A49:O49"/>
    <mergeCell ref="A50:O50"/>
    <mergeCell ref="A51:O51"/>
    <mergeCell ref="A52:O52"/>
    <mergeCell ref="A53:O53"/>
  </mergeCells>
  <hyperlinks>
    <hyperlink ref="C1" r:id="rId1"/>
  </hyperlinks>
  <pageMargins left="0.25" right="0.25" top="0.75" bottom="0.75" header="0.3" footer="0.3"/>
  <pageSetup paperSize="9" orientation="landscape"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27.5703125" style="18" customWidth="1"/>
    <col min="2" max="2" width="5.5703125" style="18" customWidth="1"/>
    <col min="3" max="3" width="64.85546875" style="18" customWidth="1"/>
    <col min="4" max="4" width="61.28515625" style="18" customWidth="1"/>
    <col min="5" max="16384" width="9.140625" style="18"/>
  </cols>
  <sheetData>
    <row r="1" spans="1:5" ht="29.25" customHeight="1" x14ac:dyDescent="0.2">
      <c r="A1" s="500" t="s">
        <v>795</v>
      </c>
      <c r="B1" s="485"/>
      <c r="C1" s="1756" t="s">
        <v>744</v>
      </c>
      <c r="D1" s="1757"/>
    </row>
    <row r="2" spans="1:5" x14ac:dyDescent="0.2">
      <c r="A2" s="131" t="s">
        <v>887</v>
      </c>
      <c r="B2" s="107"/>
      <c r="C2" s="132"/>
      <c r="D2" s="126"/>
    </row>
    <row r="3" spans="1:5" ht="13.5" thickBot="1" x14ac:dyDescent="0.25">
      <c r="A3" s="1736"/>
      <c r="B3" s="1737"/>
      <c r="C3" s="1737"/>
      <c r="D3" s="881"/>
    </row>
    <row r="4" spans="1:5" ht="39" customHeight="1" thickBot="1" x14ac:dyDescent="0.25">
      <c r="A4" s="450" t="s">
        <v>881</v>
      </c>
      <c r="B4" s="1733" t="s">
        <v>803</v>
      </c>
      <c r="C4" s="1734"/>
      <c r="D4" s="1735"/>
      <c r="E4" s="1163">
        <v>2020</v>
      </c>
    </row>
    <row r="5" spans="1:5" ht="13.5" thickBot="1" x14ac:dyDescent="0.25">
      <c r="A5" s="103" t="s">
        <v>561</v>
      </c>
      <c r="B5" s="244"/>
      <c r="C5" s="243"/>
      <c r="D5" s="1045">
        <f>Obsah!$D$4</f>
        <v>44012</v>
      </c>
    </row>
    <row r="6" spans="1:5" ht="43.5" customHeight="1" thickBot="1" x14ac:dyDescent="0.25">
      <c r="A6" s="1752" t="s">
        <v>2022</v>
      </c>
      <c r="B6" s="1753"/>
      <c r="C6" s="1753"/>
      <c r="D6" s="1133"/>
    </row>
    <row r="7" spans="1:5" ht="13.5" thickBot="1" x14ac:dyDescent="0.25">
      <c r="A7" s="1738" t="s">
        <v>2023</v>
      </c>
      <c r="B7" s="1739"/>
      <c r="C7" s="1739"/>
      <c r="D7" s="1133"/>
    </row>
    <row r="8" spans="1:5" ht="13.5" thickBot="1" x14ac:dyDescent="0.25">
      <c r="A8" s="1738" t="s">
        <v>2018</v>
      </c>
      <c r="B8" s="1739"/>
      <c r="C8" s="1739"/>
      <c r="D8" s="1133"/>
    </row>
    <row r="9" spans="1:5" ht="13.5" thickBot="1" x14ac:dyDescent="0.25">
      <c r="A9" s="1738" t="s">
        <v>2019</v>
      </c>
      <c r="B9" s="1739"/>
      <c r="C9" s="1739"/>
      <c r="D9" s="1133"/>
    </row>
    <row r="10" spans="1:5" ht="13.5" thickBot="1" x14ac:dyDescent="0.25">
      <c r="A10" s="1738" t="s">
        <v>2024</v>
      </c>
      <c r="B10" s="1739"/>
      <c r="C10" s="1739"/>
      <c r="D10" s="1133"/>
    </row>
    <row r="11" spans="1:5" ht="27" customHeight="1" thickBot="1" x14ac:dyDescent="0.25">
      <c r="A11" s="1754" t="s">
        <v>796</v>
      </c>
      <c r="B11" s="1755"/>
      <c r="C11" s="1755"/>
      <c r="D11" s="1137"/>
    </row>
    <row r="12" spans="1:5" ht="93.75" customHeight="1" thickBot="1" x14ac:dyDescent="0.25">
      <c r="A12" s="1199" t="s">
        <v>721</v>
      </c>
      <c r="B12" s="1200" t="s">
        <v>722</v>
      </c>
      <c r="C12" s="1200" t="s">
        <v>797</v>
      </c>
      <c r="D12" s="1134"/>
      <c r="E12" s="1138"/>
    </row>
    <row r="13" spans="1:5" ht="93.75" customHeight="1" thickBot="1" x14ac:dyDescent="0.25">
      <c r="A13" s="1202" t="s">
        <v>739</v>
      </c>
      <c r="B13" s="1203" t="s">
        <v>728</v>
      </c>
      <c r="C13" s="1203" t="s">
        <v>798</v>
      </c>
      <c r="D13" s="1135"/>
      <c r="E13" s="1138"/>
    </row>
    <row r="14" spans="1:5" ht="93.75" customHeight="1" thickBot="1" x14ac:dyDescent="0.25">
      <c r="A14" s="1199" t="s">
        <v>727</v>
      </c>
      <c r="B14" s="1200" t="s">
        <v>731</v>
      </c>
      <c r="C14" s="1200" t="s">
        <v>799</v>
      </c>
      <c r="D14" s="1134"/>
      <c r="E14" s="1138"/>
    </row>
    <row r="15" spans="1:5" ht="93.75" customHeight="1" thickBot="1" x14ac:dyDescent="0.25">
      <c r="A15" s="1202" t="s">
        <v>727</v>
      </c>
      <c r="B15" s="1203" t="s">
        <v>732</v>
      </c>
      <c r="C15" s="1203" t="s">
        <v>800</v>
      </c>
      <c r="D15" s="1135"/>
      <c r="E15" s="1138"/>
    </row>
    <row r="17" spans="1:4" ht="66.75" customHeight="1" x14ac:dyDescent="0.2">
      <c r="A17" s="1750" t="s">
        <v>801</v>
      </c>
      <c r="B17" s="1750"/>
      <c r="C17" s="1750"/>
      <c r="D17" s="1750"/>
    </row>
    <row r="18" spans="1:4" ht="22.5" customHeight="1" x14ac:dyDescent="0.2">
      <c r="A18" s="499"/>
      <c r="B18" s="493"/>
      <c r="C18" s="493"/>
      <c r="D18" s="493"/>
    </row>
    <row r="88" spans="2:4" ht="96" customHeight="1" x14ac:dyDescent="0.2">
      <c r="B88" s="170"/>
      <c r="C88" s="170"/>
      <c r="D88" s="170"/>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1"/>
  <dimension ref="A1:W508"/>
  <sheetViews>
    <sheetView zoomScale="85" zoomScaleNormal="85" zoomScaleSheetLayoutView="100" workbookViewId="0">
      <pane xSplit="22" ySplit="6" topLeftCell="W7" activePane="bottomRight" state="frozen"/>
      <selection pane="topRight"/>
      <selection pane="bottomLeft"/>
      <selection pane="bottomRight"/>
    </sheetView>
  </sheetViews>
  <sheetFormatPr defaultColWidth="9.140625" defaultRowHeight="12.75" outlineLevelRow="1" x14ac:dyDescent="0.2"/>
  <cols>
    <col min="1" max="1" width="8.85546875" style="18" customWidth="1"/>
    <col min="2" max="2" width="30.5703125" style="18" customWidth="1"/>
    <col min="3" max="3" width="7.28515625" style="18" customWidth="1"/>
    <col min="4" max="22" width="10.7109375" style="18" customWidth="1"/>
    <col min="23" max="23" width="10" style="18" customWidth="1"/>
    <col min="24" max="16384" width="9.140625" style="18"/>
  </cols>
  <sheetData>
    <row r="1" spans="1:23" ht="17.25" customHeight="1" x14ac:dyDescent="0.2">
      <c r="A1" s="500" t="s">
        <v>1103</v>
      </c>
      <c r="B1" s="1756" t="s">
        <v>744</v>
      </c>
      <c r="C1" s="1756"/>
      <c r="D1" s="1756"/>
      <c r="E1" s="1756"/>
      <c r="F1" s="1756"/>
      <c r="G1" s="1756"/>
      <c r="H1" s="1756"/>
      <c r="I1" s="1756"/>
      <c r="J1" s="1756"/>
      <c r="K1" s="1756"/>
      <c r="L1" s="1756"/>
      <c r="M1" s="1756"/>
      <c r="N1" s="1756"/>
      <c r="O1" s="1756"/>
      <c r="P1" s="1756"/>
      <c r="Q1" s="1756"/>
      <c r="R1" s="1756"/>
      <c r="S1" s="1756"/>
      <c r="T1" s="1756"/>
      <c r="U1" s="1756"/>
      <c r="V1" s="1757"/>
    </row>
    <row r="2" spans="1:23" ht="19.5" customHeight="1" x14ac:dyDescent="0.2">
      <c r="A2" s="2271" t="s">
        <v>1104</v>
      </c>
      <c r="B2" s="2272"/>
      <c r="C2" s="2272"/>
      <c r="D2" s="2272"/>
      <c r="E2" s="2272"/>
      <c r="F2" s="2272"/>
      <c r="G2" s="2272"/>
      <c r="H2" s="2272"/>
      <c r="I2" s="2272"/>
      <c r="J2" s="2272"/>
      <c r="K2" s="2272"/>
      <c r="L2" s="2272"/>
      <c r="M2" s="2272"/>
      <c r="N2" s="2272"/>
      <c r="O2" s="2272"/>
      <c r="P2" s="2272"/>
      <c r="Q2" s="2272"/>
      <c r="R2" s="2272"/>
      <c r="S2" s="2272"/>
      <c r="T2" s="2272"/>
      <c r="U2" s="2272"/>
      <c r="V2" s="2273"/>
    </row>
    <row r="3" spans="1:23" ht="16.5" customHeight="1" x14ac:dyDescent="0.2">
      <c r="A3" s="2335" t="s">
        <v>399</v>
      </c>
      <c r="B3" s="2336"/>
      <c r="C3" s="2336"/>
      <c r="D3" s="2336"/>
      <c r="E3" s="2336"/>
      <c r="F3" s="2336"/>
      <c r="G3" s="2336"/>
      <c r="H3" s="2336"/>
      <c r="I3" s="2336"/>
      <c r="J3" s="2336"/>
      <c r="K3" s="2336"/>
      <c r="L3" s="2336"/>
      <c r="M3" s="2336"/>
      <c r="N3" s="2336"/>
      <c r="O3" s="2336"/>
      <c r="P3" s="2336"/>
      <c r="Q3" s="2336"/>
      <c r="R3" s="2336"/>
      <c r="S3" s="2336"/>
      <c r="T3" s="2336"/>
      <c r="U3" s="2336"/>
      <c r="V3" s="2337"/>
    </row>
    <row r="4" spans="1:23" ht="13.5" thickBot="1" x14ac:dyDescent="0.25">
      <c r="A4" s="2321"/>
      <c r="B4" s="2338"/>
      <c r="C4" s="2338"/>
      <c r="D4" s="2338"/>
      <c r="E4" s="895"/>
      <c r="F4" s="882"/>
      <c r="G4" s="882"/>
      <c r="H4" s="882"/>
      <c r="I4" s="882"/>
      <c r="J4" s="882"/>
      <c r="K4" s="882"/>
      <c r="L4" s="882"/>
      <c r="M4" s="882"/>
      <c r="N4" s="882"/>
      <c r="O4" s="882"/>
      <c r="P4" s="882"/>
      <c r="Q4" s="882"/>
      <c r="R4" s="882"/>
      <c r="S4" s="882"/>
      <c r="T4" s="882"/>
      <c r="U4" s="882"/>
      <c r="V4" s="883"/>
    </row>
    <row r="5" spans="1:23" ht="54" customHeight="1" thickBot="1" x14ac:dyDescent="0.25">
      <c r="A5" s="450" t="s">
        <v>601</v>
      </c>
      <c r="B5" s="1774" t="s">
        <v>1105</v>
      </c>
      <c r="C5" s="1775"/>
      <c r="D5" s="1775"/>
      <c r="E5" s="1734"/>
      <c r="F5" s="1734"/>
      <c r="G5" s="1734"/>
      <c r="H5" s="1734"/>
      <c r="I5" s="1734"/>
      <c r="J5" s="1734"/>
      <c r="K5" s="1734"/>
      <c r="L5" s="1734"/>
      <c r="M5" s="1734"/>
      <c r="N5" s="1734"/>
      <c r="O5" s="1734"/>
      <c r="P5" s="1734"/>
      <c r="Q5" s="1734"/>
      <c r="R5" s="1734"/>
      <c r="S5" s="1734"/>
      <c r="T5" s="1734"/>
      <c r="U5" s="1734"/>
      <c r="V5" s="1735"/>
      <c r="W5" s="1146">
        <v>4041</v>
      </c>
    </row>
    <row r="6" spans="1:23" ht="13.5" thickBot="1" x14ac:dyDescent="0.25">
      <c r="A6" s="103" t="s">
        <v>561</v>
      </c>
      <c r="B6" s="238"/>
      <c r="C6" s="2232"/>
      <c r="D6" s="2233"/>
      <c r="E6" s="513"/>
      <c r="F6" s="513"/>
      <c r="G6" s="513"/>
      <c r="H6" s="513"/>
      <c r="I6" s="513"/>
      <c r="J6" s="513"/>
      <c r="K6" s="513"/>
      <c r="L6" s="513"/>
      <c r="M6" s="513"/>
      <c r="N6" s="513"/>
      <c r="O6" s="703"/>
      <c r="P6" s="703"/>
      <c r="Q6" s="703"/>
      <c r="R6" s="703"/>
      <c r="S6" s="703"/>
      <c r="T6" s="703"/>
      <c r="U6" s="703"/>
      <c r="V6" s="1034">
        <f>Obsah!$D$4</f>
        <v>44012</v>
      </c>
      <c r="W6" s="1423">
        <v>2020</v>
      </c>
    </row>
    <row r="7" spans="1:23" ht="15.75" customHeight="1" thickBot="1" x14ac:dyDescent="0.25">
      <c r="A7" s="1759" t="s">
        <v>2138</v>
      </c>
      <c r="B7" s="1760"/>
      <c r="C7" s="1760"/>
      <c r="D7" s="1760"/>
      <c r="E7" s="1760"/>
      <c r="F7" s="1760"/>
      <c r="G7" s="1760"/>
      <c r="H7" s="1760"/>
      <c r="I7" s="1760"/>
      <c r="J7" s="1760"/>
      <c r="K7" s="1760"/>
      <c r="L7" s="1760"/>
      <c r="M7" s="1760"/>
      <c r="N7" s="1760"/>
      <c r="O7" s="1760"/>
      <c r="P7" s="1760"/>
      <c r="Q7" s="1760"/>
      <c r="R7" s="1760"/>
      <c r="S7" s="1760"/>
      <c r="T7" s="1760"/>
      <c r="U7" s="1760"/>
      <c r="V7" s="2234"/>
    </row>
    <row r="8" spans="1:23" ht="16.5" customHeight="1" thickBot="1" x14ac:dyDescent="0.25">
      <c r="A8" s="1759" t="s">
        <v>2045</v>
      </c>
      <c r="B8" s="1760"/>
      <c r="C8" s="1760"/>
      <c r="D8" s="1760"/>
      <c r="E8" s="1760"/>
      <c r="F8" s="1760"/>
      <c r="G8" s="1760"/>
      <c r="H8" s="1760"/>
      <c r="I8" s="1760"/>
      <c r="J8" s="1760"/>
      <c r="K8" s="1760"/>
      <c r="L8" s="1760"/>
      <c r="M8" s="1760"/>
      <c r="N8" s="1760"/>
      <c r="O8" s="1760"/>
      <c r="P8" s="1760"/>
      <c r="Q8" s="1760"/>
      <c r="R8" s="1760"/>
      <c r="S8" s="1760"/>
      <c r="T8" s="1760"/>
      <c r="U8" s="1760"/>
      <c r="V8" s="2234"/>
    </row>
    <row r="9" spans="1:23" ht="54.75" customHeight="1" thickBot="1" x14ac:dyDescent="0.25">
      <c r="A9" s="1759" t="s">
        <v>2139</v>
      </c>
      <c r="B9" s="1760"/>
      <c r="C9" s="1760"/>
      <c r="D9" s="1760"/>
      <c r="E9" s="1760"/>
      <c r="F9" s="1760"/>
      <c r="G9" s="1760"/>
      <c r="H9" s="1760"/>
      <c r="I9" s="1760"/>
      <c r="J9" s="1760"/>
      <c r="K9" s="1760"/>
      <c r="L9" s="1760"/>
      <c r="M9" s="1760"/>
      <c r="N9" s="1760"/>
      <c r="O9" s="1760"/>
      <c r="P9" s="1760"/>
      <c r="Q9" s="1760"/>
      <c r="R9" s="1760"/>
      <c r="S9" s="1760"/>
      <c r="T9" s="1760"/>
      <c r="U9" s="1760"/>
      <c r="V9" s="2234"/>
    </row>
    <row r="10" spans="1:23" ht="14.25" customHeight="1" thickBot="1" x14ac:dyDescent="0.25">
      <c r="A10" s="1759" t="s">
        <v>2027</v>
      </c>
      <c r="B10" s="1760"/>
      <c r="C10" s="1760"/>
      <c r="D10" s="1760"/>
      <c r="E10" s="1760"/>
      <c r="F10" s="1760"/>
      <c r="G10" s="1760"/>
      <c r="H10" s="1760"/>
      <c r="I10" s="1760"/>
      <c r="J10" s="1760"/>
      <c r="K10" s="1760"/>
      <c r="L10" s="1760"/>
      <c r="M10" s="1760"/>
      <c r="N10" s="1760"/>
      <c r="O10" s="1760"/>
      <c r="P10" s="1760"/>
      <c r="Q10" s="1760"/>
      <c r="R10" s="1760"/>
      <c r="S10" s="1760"/>
      <c r="T10" s="1760"/>
      <c r="U10" s="1760"/>
      <c r="V10" s="2234"/>
    </row>
    <row r="11" spans="1:23" ht="56.25" customHeight="1" thickBot="1" x14ac:dyDescent="0.25">
      <c r="A11" s="1759" t="s">
        <v>2140</v>
      </c>
      <c r="B11" s="1760"/>
      <c r="C11" s="1760"/>
      <c r="D11" s="1760"/>
      <c r="E11" s="1760"/>
      <c r="F11" s="1760"/>
      <c r="G11" s="1760"/>
      <c r="H11" s="1760"/>
      <c r="I11" s="1760"/>
      <c r="J11" s="1760"/>
      <c r="K11" s="1760"/>
      <c r="L11" s="1760"/>
      <c r="M11" s="1760"/>
      <c r="N11" s="1760"/>
      <c r="O11" s="1760"/>
      <c r="P11" s="1760"/>
      <c r="Q11" s="1760"/>
      <c r="R11" s="1760"/>
      <c r="S11" s="1760"/>
      <c r="T11" s="1760"/>
      <c r="U11" s="1760"/>
      <c r="V11" s="2234"/>
    </row>
    <row r="12" spans="1:23" ht="15.75" customHeight="1" thickBot="1" x14ac:dyDescent="0.25">
      <c r="A12" s="1759" t="s">
        <v>2141</v>
      </c>
      <c r="B12" s="1760"/>
      <c r="C12" s="1760"/>
      <c r="D12" s="1760"/>
      <c r="E12" s="1760"/>
      <c r="F12" s="1760"/>
      <c r="G12" s="1760"/>
      <c r="H12" s="1760"/>
      <c r="I12" s="1760"/>
      <c r="J12" s="1760"/>
      <c r="K12" s="1760"/>
      <c r="L12" s="1760"/>
      <c r="M12" s="1760"/>
      <c r="N12" s="1760"/>
      <c r="O12" s="1760"/>
      <c r="P12" s="1760"/>
      <c r="Q12" s="1760"/>
      <c r="R12" s="1760"/>
      <c r="S12" s="1760"/>
      <c r="T12" s="1760"/>
      <c r="U12" s="1760"/>
      <c r="V12" s="2234"/>
    </row>
    <row r="13" spans="1:23" ht="13.5" thickBot="1" x14ac:dyDescent="0.25">
      <c r="A13" s="2365"/>
      <c r="B13" s="2366"/>
      <c r="C13" s="2366"/>
      <c r="D13" s="2366"/>
      <c r="E13" s="2366"/>
      <c r="F13" s="2366"/>
      <c r="G13" s="2366"/>
      <c r="H13" s="2366"/>
      <c r="I13" s="2366"/>
      <c r="J13" s="2366"/>
      <c r="K13" s="2366"/>
      <c r="L13" s="2366"/>
      <c r="M13" s="2366"/>
      <c r="N13" s="2366"/>
      <c r="O13" s="2366"/>
      <c r="P13" s="2366"/>
      <c r="Q13" s="2366"/>
      <c r="R13" s="2366"/>
      <c r="S13" s="2366"/>
      <c r="T13" s="2366"/>
      <c r="U13" s="2366"/>
      <c r="V13" s="2367"/>
    </row>
    <row r="14" spans="1:23" ht="19.5" customHeight="1" thickBot="1" x14ac:dyDescent="0.25">
      <c r="A14" s="2314" t="s">
        <v>1898</v>
      </c>
      <c r="B14" s="2357"/>
      <c r="C14" s="2358"/>
      <c r="D14" s="1243" t="s">
        <v>783</v>
      </c>
      <c r="E14" s="1243" t="s">
        <v>784</v>
      </c>
      <c r="F14" s="1243" t="s">
        <v>788</v>
      </c>
      <c r="G14" s="1243" t="s">
        <v>789</v>
      </c>
      <c r="H14" s="1243" t="s">
        <v>792</v>
      </c>
      <c r="I14" s="1243" t="s">
        <v>851</v>
      </c>
      <c r="J14" s="1243" t="s">
        <v>852</v>
      </c>
      <c r="K14" s="1243" t="s">
        <v>1083</v>
      </c>
      <c r="L14" s="1243" t="s">
        <v>1084</v>
      </c>
      <c r="M14" s="1243" t="s">
        <v>1085</v>
      </c>
      <c r="N14" s="1243" t="s">
        <v>1087</v>
      </c>
      <c r="O14" s="1243" t="s">
        <v>1088</v>
      </c>
      <c r="P14" s="1243" t="s">
        <v>1089</v>
      </c>
      <c r="Q14" s="1243" t="s">
        <v>1106</v>
      </c>
      <c r="R14" s="1243" t="s">
        <v>1107</v>
      </c>
      <c r="S14" s="1243" t="s">
        <v>1108</v>
      </c>
      <c r="T14" s="1243" t="s">
        <v>1109</v>
      </c>
      <c r="U14" s="1243" t="s">
        <v>1110</v>
      </c>
      <c r="V14" s="1244" t="s">
        <v>1111</v>
      </c>
    </row>
    <row r="15" spans="1:23" s="516" customFormat="1" ht="91.5" customHeight="1" thickBot="1" x14ac:dyDescent="0.25">
      <c r="A15" s="2315"/>
      <c r="B15" s="2359"/>
      <c r="C15" s="2360"/>
      <c r="D15" s="1245" t="s">
        <v>1112</v>
      </c>
      <c r="E15" s="1245" t="s">
        <v>1113</v>
      </c>
      <c r="F15" s="1245" t="s">
        <v>1114</v>
      </c>
      <c r="G15" s="1245" t="s">
        <v>1115</v>
      </c>
      <c r="H15" s="1245" t="s">
        <v>1116</v>
      </c>
      <c r="I15" s="1245" t="s">
        <v>1117</v>
      </c>
      <c r="J15" s="1245" t="s">
        <v>1118</v>
      </c>
      <c r="K15" s="1245" t="s">
        <v>1119</v>
      </c>
      <c r="L15" s="1245" t="s">
        <v>1120</v>
      </c>
      <c r="M15" s="1245" t="s">
        <v>1121</v>
      </c>
      <c r="N15" s="1245" t="s">
        <v>1122</v>
      </c>
      <c r="O15" s="1245" t="s">
        <v>1123</v>
      </c>
      <c r="P15" s="1245" t="s">
        <v>1124</v>
      </c>
      <c r="Q15" s="1245" t="s">
        <v>1125</v>
      </c>
      <c r="R15" s="1245" t="s">
        <v>1126</v>
      </c>
      <c r="S15" s="1245" t="s">
        <v>1127</v>
      </c>
      <c r="T15" s="1245" t="s">
        <v>1128</v>
      </c>
      <c r="U15" s="1245" t="s">
        <v>1129</v>
      </c>
      <c r="V15" s="1246" t="s">
        <v>415</v>
      </c>
    </row>
    <row r="16" spans="1:23" ht="13.5" hidden="1" outlineLevel="1" thickBot="1" x14ac:dyDescent="0.25">
      <c r="A16" s="1248">
        <v>1</v>
      </c>
      <c r="B16" s="2363" t="s">
        <v>1053</v>
      </c>
      <c r="C16" s="2364"/>
      <c r="D16" s="1237"/>
      <c r="E16" s="1237"/>
      <c r="F16" s="1237"/>
      <c r="G16" s="1237"/>
      <c r="H16" s="1237"/>
      <c r="I16" s="1237"/>
      <c r="J16" s="1237"/>
      <c r="K16" s="1237"/>
      <c r="L16" s="1237"/>
      <c r="M16" s="1237"/>
      <c r="N16" s="1237"/>
      <c r="O16" s="1237"/>
      <c r="P16" s="1237"/>
      <c r="Q16" s="1237"/>
      <c r="R16" s="1237"/>
      <c r="S16" s="1237"/>
      <c r="T16" s="1237"/>
      <c r="U16" s="1237"/>
      <c r="V16" s="1237"/>
    </row>
    <row r="17" spans="1:23" ht="13.5" hidden="1" outlineLevel="1" thickBot="1" x14ac:dyDescent="0.25">
      <c r="A17" s="1249">
        <v>2</v>
      </c>
      <c r="B17" s="2349" t="s">
        <v>486</v>
      </c>
      <c r="C17" s="2350"/>
      <c r="D17" s="1238"/>
      <c r="E17" s="1238"/>
      <c r="F17" s="1238"/>
      <c r="G17" s="1238"/>
      <c r="H17" s="1238"/>
      <c r="I17" s="1238"/>
      <c r="J17" s="1238"/>
      <c r="K17" s="1238"/>
      <c r="L17" s="1238"/>
      <c r="M17" s="1238"/>
      <c r="N17" s="1238"/>
      <c r="O17" s="1238"/>
      <c r="P17" s="1238"/>
      <c r="Q17" s="1238"/>
      <c r="R17" s="1238"/>
      <c r="S17" s="1238"/>
      <c r="T17" s="1238"/>
      <c r="U17" s="1238"/>
      <c r="V17" s="1238"/>
    </row>
    <row r="18" spans="1:23" ht="13.5" hidden="1" outlineLevel="1" thickBot="1" x14ac:dyDescent="0.25">
      <c r="A18" s="1249">
        <v>3</v>
      </c>
      <c r="B18" s="2349" t="s">
        <v>491</v>
      </c>
      <c r="C18" s="2350"/>
      <c r="D18" s="1238"/>
      <c r="E18" s="1238"/>
      <c r="F18" s="1238"/>
      <c r="G18" s="1238"/>
      <c r="H18" s="1238"/>
      <c r="I18" s="1238"/>
      <c r="J18" s="1238"/>
      <c r="K18" s="1238"/>
      <c r="L18" s="1238"/>
      <c r="M18" s="1238"/>
      <c r="N18" s="1238"/>
      <c r="O18" s="1238"/>
      <c r="P18" s="1238"/>
      <c r="Q18" s="1238"/>
      <c r="R18" s="1238"/>
      <c r="S18" s="1238"/>
      <c r="T18" s="1238"/>
      <c r="U18" s="1238"/>
      <c r="V18" s="1238"/>
    </row>
    <row r="19" spans="1:23" ht="13.5" hidden="1" outlineLevel="1" thickBot="1" x14ac:dyDescent="0.25">
      <c r="A19" s="1249">
        <v>4</v>
      </c>
      <c r="B19" s="2349" t="s">
        <v>1056</v>
      </c>
      <c r="C19" s="2350"/>
      <c r="D19" s="1238"/>
      <c r="E19" s="1238"/>
      <c r="F19" s="1238"/>
      <c r="G19" s="1238"/>
      <c r="H19" s="1238"/>
      <c r="I19" s="1238"/>
      <c r="J19" s="1238"/>
      <c r="K19" s="1238"/>
      <c r="L19" s="1238"/>
      <c r="M19" s="1238"/>
      <c r="N19" s="1238"/>
      <c r="O19" s="1238"/>
      <c r="P19" s="1238"/>
      <c r="Q19" s="1238"/>
      <c r="R19" s="1238"/>
      <c r="S19" s="1238"/>
      <c r="T19" s="1238"/>
      <c r="U19" s="1238"/>
      <c r="V19" s="1238"/>
    </row>
    <row r="20" spans="1:23" ht="13.5" hidden="1" outlineLevel="1" thickBot="1" x14ac:dyDescent="0.25">
      <c r="A20" s="1250">
        <v>5</v>
      </c>
      <c r="B20" s="2351" t="s">
        <v>1061</v>
      </c>
      <c r="C20" s="2352"/>
      <c r="D20" s="1240"/>
      <c r="E20" s="1240"/>
      <c r="F20" s="1240"/>
      <c r="G20" s="1240"/>
      <c r="H20" s="1240"/>
      <c r="I20" s="1240"/>
      <c r="J20" s="1240"/>
      <c r="K20" s="1240"/>
      <c r="L20" s="1240"/>
      <c r="M20" s="1240"/>
      <c r="N20" s="1240"/>
      <c r="O20" s="1240"/>
      <c r="P20" s="1240"/>
      <c r="Q20" s="1240"/>
      <c r="R20" s="1240"/>
      <c r="S20" s="1240"/>
      <c r="T20" s="1240"/>
      <c r="U20" s="1240"/>
      <c r="V20" s="1240"/>
    </row>
    <row r="21" spans="1:23" ht="17.25" hidden="1" customHeight="1" outlineLevel="1" thickBot="1" x14ac:dyDescent="0.25">
      <c r="A21" s="1251">
        <v>6</v>
      </c>
      <c r="B21" s="2361" t="s">
        <v>1062</v>
      </c>
      <c r="C21" s="2362"/>
      <c r="D21" s="1242"/>
      <c r="E21" s="1242"/>
      <c r="F21" s="1242"/>
      <c r="G21" s="1242"/>
      <c r="H21" s="1242"/>
      <c r="I21" s="1242"/>
      <c r="J21" s="1242"/>
      <c r="K21" s="1242"/>
      <c r="L21" s="1242"/>
      <c r="M21" s="1242"/>
      <c r="N21" s="1242"/>
      <c r="O21" s="1242"/>
      <c r="P21" s="1242"/>
      <c r="Q21" s="1242"/>
      <c r="R21" s="1242"/>
      <c r="S21" s="1242"/>
      <c r="T21" s="1242"/>
      <c r="U21" s="1242"/>
      <c r="V21" s="1242"/>
    </row>
    <row r="22" spans="1:23" collapsed="1" x14ac:dyDescent="0.2">
      <c r="A22" s="1248">
        <v>7</v>
      </c>
      <c r="B22" s="2363" t="s">
        <v>1053</v>
      </c>
      <c r="C22" s="2364"/>
      <c r="D22" s="1241"/>
      <c r="E22" s="1241"/>
      <c r="F22" s="1241"/>
      <c r="G22" s="1241"/>
      <c r="H22" s="1241"/>
      <c r="I22" s="1241"/>
      <c r="J22" s="1241"/>
      <c r="K22" s="1241"/>
      <c r="L22" s="1241"/>
      <c r="M22" s="1241"/>
      <c r="N22" s="1241"/>
      <c r="O22" s="1241"/>
      <c r="P22" s="1241"/>
      <c r="Q22" s="1241"/>
      <c r="R22" s="1241"/>
      <c r="S22" s="1241"/>
      <c r="T22" s="1241"/>
      <c r="U22" s="1241"/>
      <c r="V22" s="1241"/>
      <c r="W22" s="944"/>
    </row>
    <row r="23" spans="1:23" x14ac:dyDescent="0.2">
      <c r="A23" s="1249">
        <v>8</v>
      </c>
      <c r="B23" s="2349" t="s">
        <v>1063</v>
      </c>
      <c r="C23" s="2350"/>
      <c r="D23" s="1238"/>
      <c r="E23" s="1238"/>
      <c r="F23" s="1238"/>
      <c r="G23" s="1238"/>
      <c r="H23" s="1238"/>
      <c r="I23" s="1238"/>
      <c r="J23" s="1238"/>
      <c r="K23" s="1238"/>
      <c r="L23" s="1238"/>
      <c r="M23" s="1238"/>
      <c r="N23" s="1238"/>
      <c r="O23" s="1238"/>
      <c r="P23" s="1238"/>
      <c r="Q23" s="1238"/>
      <c r="R23" s="1238"/>
      <c r="S23" s="1238"/>
      <c r="T23" s="1238"/>
      <c r="U23" s="1238"/>
      <c r="V23" s="1238"/>
      <c r="W23" s="944"/>
    </row>
    <row r="24" spans="1:23" x14ac:dyDescent="0.2">
      <c r="A24" s="1249">
        <v>9</v>
      </c>
      <c r="B24" s="2349" t="s">
        <v>1064</v>
      </c>
      <c r="C24" s="2350"/>
      <c r="D24" s="1238"/>
      <c r="E24" s="1238"/>
      <c r="F24" s="1238"/>
      <c r="G24" s="1238"/>
      <c r="H24" s="1238"/>
      <c r="I24" s="1238"/>
      <c r="J24" s="1238"/>
      <c r="K24" s="1238"/>
      <c r="L24" s="1238"/>
      <c r="M24" s="1238"/>
      <c r="N24" s="1238"/>
      <c r="O24" s="1238"/>
      <c r="P24" s="1238"/>
      <c r="Q24" s="1238"/>
      <c r="R24" s="1238"/>
      <c r="S24" s="1238"/>
      <c r="T24" s="1238"/>
      <c r="U24" s="1238"/>
      <c r="V24" s="1238"/>
      <c r="W24" s="944"/>
    </row>
    <row r="25" spans="1:23" x14ac:dyDescent="0.2">
      <c r="A25" s="1249">
        <v>10</v>
      </c>
      <c r="B25" s="2349" t="s">
        <v>1065</v>
      </c>
      <c r="C25" s="2350"/>
      <c r="D25" s="1238"/>
      <c r="E25" s="1238"/>
      <c r="F25" s="1238"/>
      <c r="G25" s="1238"/>
      <c r="H25" s="1238"/>
      <c r="I25" s="1238"/>
      <c r="J25" s="1238"/>
      <c r="K25" s="1238"/>
      <c r="L25" s="1238"/>
      <c r="M25" s="1238"/>
      <c r="N25" s="1238"/>
      <c r="O25" s="1238"/>
      <c r="P25" s="1238"/>
      <c r="Q25" s="1238"/>
      <c r="R25" s="1238"/>
      <c r="S25" s="1238"/>
      <c r="T25" s="1238"/>
      <c r="U25" s="1238"/>
      <c r="V25" s="1238"/>
      <c r="W25" s="944"/>
    </row>
    <row r="26" spans="1:23" x14ac:dyDescent="0.2">
      <c r="A26" s="1249">
        <v>11</v>
      </c>
      <c r="B26" s="2349" t="s">
        <v>1066</v>
      </c>
      <c r="C26" s="2350"/>
      <c r="D26" s="1238"/>
      <c r="E26" s="1238"/>
      <c r="F26" s="1238"/>
      <c r="G26" s="1238"/>
      <c r="H26" s="1238"/>
      <c r="I26" s="1238"/>
      <c r="J26" s="1238"/>
      <c r="K26" s="1238"/>
      <c r="L26" s="1238"/>
      <c r="M26" s="1238"/>
      <c r="N26" s="1238"/>
      <c r="O26" s="1238"/>
      <c r="P26" s="1238"/>
      <c r="Q26" s="1238"/>
      <c r="R26" s="1238"/>
      <c r="S26" s="1238"/>
      <c r="T26" s="1238"/>
      <c r="U26" s="1238"/>
      <c r="V26" s="1238"/>
      <c r="W26" s="944"/>
    </row>
    <row r="27" spans="1:23" x14ac:dyDescent="0.2">
      <c r="A27" s="1249">
        <v>12</v>
      </c>
      <c r="B27" s="2349" t="s">
        <v>486</v>
      </c>
      <c r="C27" s="2350"/>
      <c r="D27" s="1238"/>
      <c r="E27" s="1238"/>
      <c r="F27" s="1238"/>
      <c r="G27" s="1238"/>
      <c r="H27" s="1238"/>
      <c r="I27" s="1238"/>
      <c r="J27" s="1238"/>
      <c r="K27" s="1238"/>
      <c r="L27" s="1238"/>
      <c r="M27" s="1238"/>
      <c r="N27" s="1238"/>
      <c r="O27" s="1238"/>
      <c r="P27" s="1238"/>
      <c r="Q27" s="1238"/>
      <c r="R27" s="1238"/>
      <c r="S27" s="1238"/>
      <c r="T27" s="1238"/>
      <c r="U27" s="1238"/>
      <c r="V27" s="1238"/>
      <c r="W27" s="944"/>
    </row>
    <row r="28" spans="1:23" x14ac:dyDescent="0.2">
      <c r="A28" s="1249">
        <v>13</v>
      </c>
      <c r="B28" s="2349" t="s">
        <v>1067</v>
      </c>
      <c r="C28" s="2350"/>
      <c r="D28" s="1238"/>
      <c r="E28" s="1238"/>
      <c r="F28" s="1238"/>
      <c r="G28" s="1238"/>
      <c r="H28" s="1238"/>
      <c r="I28" s="1238"/>
      <c r="J28" s="1238"/>
      <c r="K28" s="1238"/>
      <c r="L28" s="1238"/>
      <c r="M28" s="1238"/>
      <c r="N28" s="1238"/>
      <c r="O28" s="1238"/>
      <c r="P28" s="1238"/>
      <c r="Q28" s="1238"/>
      <c r="R28" s="1238"/>
      <c r="S28" s="1238"/>
      <c r="T28" s="1238"/>
      <c r="U28" s="1238"/>
      <c r="V28" s="1238"/>
      <c r="W28" s="944"/>
    </row>
    <row r="29" spans="1:23" x14ac:dyDescent="0.2">
      <c r="A29" s="1249">
        <v>14</v>
      </c>
      <c r="B29" s="2349" t="s">
        <v>1056</v>
      </c>
      <c r="C29" s="2350"/>
      <c r="D29" s="1238"/>
      <c r="E29" s="1238"/>
      <c r="F29" s="1238"/>
      <c r="G29" s="1238"/>
      <c r="H29" s="1238"/>
      <c r="I29" s="1238"/>
      <c r="J29" s="1238"/>
      <c r="K29" s="1238"/>
      <c r="L29" s="1238"/>
      <c r="M29" s="1238"/>
      <c r="N29" s="1238"/>
      <c r="O29" s="1238"/>
      <c r="P29" s="1238"/>
      <c r="Q29" s="1238"/>
      <c r="R29" s="1238"/>
      <c r="S29" s="1238"/>
      <c r="T29" s="1238"/>
      <c r="U29" s="1238"/>
      <c r="V29" s="1238"/>
      <c r="W29" s="944"/>
    </row>
    <row r="30" spans="1:23" x14ac:dyDescent="0.2">
      <c r="A30" s="1249">
        <v>15</v>
      </c>
      <c r="B30" s="2349" t="s">
        <v>488</v>
      </c>
      <c r="C30" s="2350"/>
      <c r="D30" s="1238"/>
      <c r="E30" s="1238"/>
      <c r="F30" s="1238"/>
      <c r="G30" s="1238"/>
      <c r="H30" s="1238"/>
      <c r="I30" s="1238"/>
      <c r="J30" s="1238"/>
      <c r="K30" s="1238"/>
      <c r="L30" s="1238"/>
      <c r="M30" s="1238"/>
      <c r="N30" s="1238"/>
      <c r="O30" s="1238"/>
      <c r="P30" s="1238"/>
      <c r="Q30" s="1238"/>
      <c r="R30" s="1238"/>
      <c r="S30" s="1238"/>
      <c r="T30" s="1238"/>
      <c r="U30" s="1238"/>
      <c r="V30" s="1238"/>
      <c r="W30" s="944"/>
    </row>
    <row r="31" spans="1:23" x14ac:dyDescent="0.2">
      <c r="A31" s="1249">
        <v>16</v>
      </c>
      <c r="B31" s="2349" t="s">
        <v>1069</v>
      </c>
      <c r="C31" s="2350"/>
      <c r="D31" s="1238"/>
      <c r="E31" s="1238"/>
      <c r="F31" s="1238"/>
      <c r="G31" s="1238"/>
      <c r="H31" s="1238"/>
      <c r="I31" s="1238"/>
      <c r="J31" s="1238"/>
      <c r="K31" s="1238"/>
      <c r="L31" s="1238"/>
      <c r="M31" s="1238"/>
      <c r="N31" s="1238"/>
      <c r="O31" s="1238"/>
      <c r="P31" s="1238"/>
      <c r="Q31" s="1238"/>
      <c r="R31" s="1238"/>
      <c r="S31" s="1238"/>
      <c r="T31" s="1238"/>
      <c r="U31" s="1238"/>
      <c r="V31" s="1238"/>
      <c r="W31" s="944"/>
    </row>
    <row r="32" spans="1:23" x14ac:dyDescent="0.2">
      <c r="A32" s="1249">
        <v>17</v>
      </c>
      <c r="B32" s="2349" t="s">
        <v>1070</v>
      </c>
      <c r="C32" s="2350"/>
      <c r="D32" s="1238"/>
      <c r="E32" s="1238"/>
      <c r="F32" s="1238"/>
      <c r="G32" s="1238"/>
      <c r="H32" s="1238"/>
      <c r="I32" s="1238"/>
      <c r="J32" s="1238"/>
      <c r="K32" s="1238"/>
      <c r="L32" s="1238"/>
      <c r="M32" s="1238"/>
      <c r="N32" s="1238"/>
      <c r="O32" s="1238"/>
      <c r="P32" s="1238"/>
      <c r="Q32" s="1238"/>
      <c r="R32" s="1238"/>
      <c r="S32" s="1238"/>
      <c r="T32" s="1238"/>
      <c r="U32" s="1238"/>
      <c r="V32" s="1238"/>
      <c r="W32" s="944"/>
    </row>
    <row r="33" spans="1:23" x14ac:dyDescent="0.2">
      <c r="A33" s="1249">
        <v>18</v>
      </c>
      <c r="B33" s="2349" t="s">
        <v>480</v>
      </c>
      <c r="C33" s="2350"/>
      <c r="D33" s="1238"/>
      <c r="E33" s="1238"/>
      <c r="F33" s="1238"/>
      <c r="G33" s="1238"/>
      <c r="H33" s="1238"/>
      <c r="I33" s="1238"/>
      <c r="J33" s="1238"/>
      <c r="K33" s="1238"/>
      <c r="L33" s="1238"/>
      <c r="M33" s="1238"/>
      <c r="N33" s="1238"/>
      <c r="O33" s="1238"/>
      <c r="P33" s="1238"/>
      <c r="Q33" s="1238"/>
      <c r="R33" s="1238"/>
      <c r="S33" s="1238"/>
      <c r="T33" s="1238"/>
      <c r="U33" s="1238"/>
      <c r="V33" s="1238"/>
      <c r="W33" s="944"/>
    </row>
    <row r="34" spans="1:23" ht="24" customHeight="1" x14ac:dyDescent="0.2">
      <c r="A34" s="1249">
        <v>19</v>
      </c>
      <c r="B34" s="2349" t="s">
        <v>1071</v>
      </c>
      <c r="C34" s="2350"/>
      <c r="D34" s="1238"/>
      <c r="E34" s="1238"/>
      <c r="F34" s="1238"/>
      <c r="G34" s="1238"/>
      <c r="H34" s="1238"/>
      <c r="I34" s="1238"/>
      <c r="J34" s="1238"/>
      <c r="K34" s="1238"/>
      <c r="L34" s="1238"/>
      <c r="M34" s="1238"/>
      <c r="N34" s="1238"/>
      <c r="O34" s="1238"/>
      <c r="P34" s="1238"/>
      <c r="Q34" s="1238"/>
      <c r="R34" s="1238"/>
      <c r="S34" s="1238"/>
      <c r="T34" s="1238"/>
      <c r="U34" s="1238"/>
      <c r="V34" s="1238"/>
      <c r="W34" s="944"/>
    </row>
    <row r="35" spans="1:23" x14ac:dyDescent="0.2">
      <c r="A35" s="1249">
        <v>20</v>
      </c>
      <c r="B35" s="2349" t="s">
        <v>1130</v>
      </c>
      <c r="C35" s="2350"/>
      <c r="D35" s="1238"/>
      <c r="E35" s="1238"/>
      <c r="F35" s="1238"/>
      <c r="G35" s="1238"/>
      <c r="H35" s="1238"/>
      <c r="I35" s="1238"/>
      <c r="J35" s="1238"/>
      <c r="K35" s="1238"/>
      <c r="L35" s="1238"/>
      <c r="M35" s="1238"/>
      <c r="N35" s="1238"/>
      <c r="O35" s="1238"/>
      <c r="P35" s="1238"/>
      <c r="Q35" s="1238"/>
      <c r="R35" s="1238"/>
      <c r="S35" s="1238"/>
      <c r="T35" s="1238"/>
      <c r="U35" s="1238"/>
      <c r="V35" s="1238"/>
      <c r="W35" s="944"/>
    </row>
    <row r="36" spans="1:23" x14ac:dyDescent="0.2">
      <c r="A36" s="1249">
        <v>21</v>
      </c>
      <c r="B36" s="2349" t="s">
        <v>1073</v>
      </c>
      <c r="C36" s="2350"/>
      <c r="D36" s="1238"/>
      <c r="E36" s="1238"/>
      <c r="F36" s="1238"/>
      <c r="G36" s="1238"/>
      <c r="H36" s="1238"/>
      <c r="I36" s="1238"/>
      <c r="J36" s="1238"/>
      <c r="K36" s="1238"/>
      <c r="L36" s="1238"/>
      <c r="M36" s="1238"/>
      <c r="N36" s="1238"/>
      <c r="O36" s="1238"/>
      <c r="P36" s="1238"/>
      <c r="Q36" s="1238"/>
      <c r="R36" s="1238"/>
      <c r="S36" s="1238"/>
      <c r="T36" s="1238"/>
      <c r="U36" s="1238"/>
      <c r="V36" s="1238"/>
      <c r="W36" s="944"/>
    </row>
    <row r="37" spans="1:23" ht="13.5" thickBot="1" x14ac:dyDescent="0.25">
      <c r="A37" s="1250">
        <v>22</v>
      </c>
      <c r="B37" s="2351" t="s">
        <v>1074</v>
      </c>
      <c r="C37" s="2352"/>
      <c r="D37" s="1240"/>
      <c r="E37" s="1240"/>
      <c r="F37" s="1240"/>
      <c r="G37" s="1240"/>
      <c r="H37" s="1240"/>
      <c r="I37" s="1240"/>
      <c r="J37" s="1240"/>
      <c r="K37" s="1240"/>
      <c r="L37" s="1240"/>
      <c r="M37" s="1240"/>
      <c r="N37" s="1240"/>
      <c r="O37" s="1240"/>
      <c r="P37" s="1240"/>
      <c r="Q37" s="1240"/>
      <c r="R37" s="1240"/>
      <c r="S37" s="1240"/>
      <c r="T37" s="1240"/>
      <c r="U37" s="1240"/>
      <c r="V37" s="1240"/>
      <c r="W37" s="944"/>
    </row>
    <row r="38" spans="1:23" ht="17.25" customHeight="1" thickBot="1" x14ac:dyDescent="0.25">
      <c r="A38" s="1251">
        <v>23</v>
      </c>
      <c r="B38" s="2353" t="s">
        <v>1075</v>
      </c>
      <c r="C38" s="2354"/>
      <c r="D38" s="1252"/>
      <c r="E38" s="1252"/>
      <c r="F38" s="1252"/>
      <c r="G38" s="1252"/>
      <c r="H38" s="1252"/>
      <c r="I38" s="1252"/>
      <c r="J38" s="1252"/>
      <c r="K38" s="1252"/>
      <c r="L38" s="1252"/>
      <c r="M38" s="1252"/>
      <c r="N38" s="1252"/>
      <c r="O38" s="1252"/>
      <c r="P38" s="1252"/>
      <c r="Q38" s="1252"/>
      <c r="R38" s="1252"/>
      <c r="S38" s="1252"/>
      <c r="T38" s="1252"/>
      <c r="U38" s="1252"/>
      <c r="V38" s="1252"/>
      <c r="W38" s="944"/>
    </row>
    <row r="39" spans="1:23" ht="17.25" customHeight="1" thickBot="1" x14ac:dyDescent="0.25">
      <c r="A39" s="1247">
        <v>24</v>
      </c>
      <c r="B39" s="2355" t="s">
        <v>415</v>
      </c>
      <c r="C39" s="2356"/>
      <c r="D39" s="1236"/>
      <c r="E39" s="1236"/>
      <c r="F39" s="1236"/>
      <c r="G39" s="1236"/>
      <c r="H39" s="1236"/>
      <c r="I39" s="1236"/>
      <c r="J39" s="1236"/>
      <c r="K39" s="1236"/>
      <c r="L39" s="1236"/>
      <c r="M39" s="1236"/>
      <c r="N39" s="1236"/>
      <c r="O39" s="1236"/>
      <c r="P39" s="1236"/>
      <c r="Q39" s="1236"/>
      <c r="R39" s="1236"/>
      <c r="S39" s="1236"/>
      <c r="T39" s="1236"/>
      <c r="U39" s="1236"/>
      <c r="V39" s="1236"/>
      <c r="W39" s="944"/>
    </row>
    <row r="40" spans="1:23" ht="13.5" thickBot="1" x14ac:dyDescent="0.25">
      <c r="A40" s="1220" t="s">
        <v>2574</v>
      </c>
      <c r="B40" s="513"/>
      <c r="C40" s="513"/>
      <c r="D40" s="513"/>
      <c r="E40" s="513"/>
      <c r="F40" s="513"/>
      <c r="G40" s="513"/>
      <c r="H40" s="513"/>
      <c r="I40" s="513"/>
      <c r="J40" s="513"/>
      <c r="K40" s="513"/>
      <c r="L40" s="513"/>
      <c r="M40" s="513"/>
      <c r="N40" s="513"/>
      <c r="O40" s="513"/>
      <c r="P40" s="513"/>
      <c r="Q40" s="513"/>
      <c r="R40" s="513"/>
      <c r="S40" s="513"/>
      <c r="T40" s="513"/>
      <c r="U40" s="513"/>
      <c r="V40" s="1221"/>
    </row>
    <row r="41" spans="1:23" ht="99.95" customHeight="1" thickBot="1" x14ac:dyDescent="0.25">
      <c r="A41" s="2221"/>
      <c r="B41" s="2222"/>
      <c r="C41" s="2222"/>
      <c r="D41" s="2222"/>
      <c r="E41" s="2222"/>
      <c r="F41" s="2222"/>
      <c r="G41" s="2222"/>
      <c r="H41" s="2222"/>
      <c r="I41" s="2222"/>
      <c r="J41" s="2222"/>
      <c r="K41" s="2222"/>
      <c r="L41" s="2222"/>
      <c r="M41" s="2222"/>
      <c r="N41" s="2222"/>
      <c r="O41" s="2222"/>
      <c r="P41" s="2222"/>
      <c r="Q41" s="2222"/>
      <c r="R41" s="2222"/>
      <c r="S41" s="2222"/>
      <c r="T41" s="2222"/>
      <c r="U41" s="2222"/>
      <c r="V41" s="2223"/>
      <c r="W41" s="1138"/>
    </row>
    <row r="42" spans="1:23" ht="13.5" customHeight="1" x14ac:dyDescent="0.2">
      <c r="A42" s="6"/>
      <c r="B42" s="6"/>
    </row>
    <row r="43" spans="1:23" ht="63.75" customHeight="1" x14ac:dyDescent="0.2">
      <c r="A43" s="2348" t="s">
        <v>1132</v>
      </c>
      <c r="B43" s="2348"/>
      <c r="C43" s="2348"/>
      <c r="D43" s="2348"/>
      <c r="E43" s="2348"/>
      <c r="F43" s="2348"/>
      <c r="G43" s="2348"/>
      <c r="H43" s="2348"/>
      <c r="I43" s="2348"/>
      <c r="J43" s="2348"/>
      <c r="K43" s="2348"/>
      <c r="L43" s="2348"/>
      <c r="M43" s="2348"/>
      <c r="N43" s="2348"/>
      <c r="O43" s="2348"/>
      <c r="P43" s="2348"/>
      <c r="Q43" s="2348"/>
      <c r="R43" s="2348"/>
      <c r="S43" s="2348"/>
      <c r="T43" s="2348"/>
      <c r="U43" s="2348"/>
      <c r="V43" s="2348"/>
    </row>
    <row r="44" spans="1:23" x14ac:dyDescent="0.2">
      <c r="A44" s="6"/>
      <c r="B44" s="6"/>
    </row>
    <row r="45" spans="1:23" x14ac:dyDescent="0.2">
      <c r="A45" s="6"/>
      <c r="B45" s="6"/>
    </row>
    <row r="46" spans="1:23" x14ac:dyDescent="0.2">
      <c r="A46" s="6"/>
      <c r="B46" s="6"/>
    </row>
    <row r="47" spans="1:23" x14ac:dyDescent="0.2">
      <c r="A47" s="6"/>
      <c r="B47" s="6"/>
    </row>
    <row r="48" spans="1:23"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sheetData>
  <mergeCells count="41">
    <mergeCell ref="A11:V11"/>
    <mergeCell ref="B16:C16"/>
    <mergeCell ref="B17:C17"/>
    <mergeCell ref="A13:V13"/>
    <mergeCell ref="B34:C34"/>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B19:C19"/>
    <mergeCell ref="B20:C20"/>
    <mergeCell ref="A9:V9"/>
    <mergeCell ref="A10:V10"/>
    <mergeCell ref="A43:V43"/>
    <mergeCell ref="B25:C25"/>
    <mergeCell ref="B37:C37"/>
    <mergeCell ref="B38:C38"/>
    <mergeCell ref="B39:C39"/>
    <mergeCell ref="B26:C26"/>
    <mergeCell ref="B27:C27"/>
    <mergeCell ref="B28:C28"/>
    <mergeCell ref="B29:C29"/>
    <mergeCell ref="B36:C36"/>
    <mergeCell ref="B30:C30"/>
    <mergeCell ref="B31:C31"/>
    <mergeCell ref="B32:C32"/>
    <mergeCell ref="A41:V41"/>
    <mergeCell ref="B35:C35"/>
  </mergeCells>
  <hyperlinks>
    <hyperlink ref="B1" r:id="rId1"/>
  </hyperlinks>
  <pageMargins left="0.25" right="0.25" top="0.75" bottom="0.75" header="0.3" footer="0.3"/>
  <pageSetup paperSize="9" orientation="landscape"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U475"/>
  <sheetViews>
    <sheetView workbookViewId="0"/>
  </sheetViews>
  <sheetFormatPr defaultColWidth="9.140625" defaultRowHeight="12.75" outlineLevelRow="1" x14ac:dyDescent="0.2"/>
  <cols>
    <col min="1" max="1" width="10.85546875" style="18" customWidth="1"/>
    <col min="2" max="2" width="49" style="18" customWidth="1"/>
    <col min="3" max="8" width="15.7109375" style="18" customWidth="1"/>
    <col min="9" max="9" width="10.42578125" style="18" customWidth="1"/>
    <col min="10" max="16384" width="9.140625" style="18"/>
  </cols>
  <sheetData>
    <row r="1" spans="1:21" ht="24.75" customHeight="1" x14ac:dyDescent="0.2">
      <c r="A1" s="500" t="s">
        <v>1133</v>
      </c>
      <c r="B1" s="1756" t="s">
        <v>744</v>
      </c>
      <c r="C1" s="1756"/>
      <c r="D1" s="1756"/>
      <c r="E1" s="1756"/>
      <c r="F1" s="1756"/>
      <c r="G1" s="1756"/>
      <c r="H1" s="1757"/>
    </row>
    <row r="2" spans="1:21" ht="16.5" customHeight="1" x14ac:dyDescent="0.2">
      <c r="A2" s="2271" t="s">
        <v>1134</v>
      </c>
      <c r="B2" s="2272"/>
      <c r="C2" s="2272"/>
      <c r="D2" s="2272"/>
      <c r="E2" s="2272"/>
      <c r="F2" s="2272"/>
      <c r="G2" s="2272"/>
      <c r="H2" s="2273"/>
    </row>
    <row r="3" spans="1:21" ht="27" customHeight="1" x14ac:dyDescent="0.2">
      <c r="A3" s="2335" t="s">
        <v>399</v>
      </c>
      <c r="B3" s="2336"/>
      <c r="C3" s="2336"/>
      <c r="D3" s="2336"/>
      <c r="E3" s="2336"/>
      <c r="F3" s="2336"/>
      <c r="G3" s="2336"/>
      <c r="H3" s="2337"/>
      <c r="I3" s="410"/>
      <c r="J3" s="410"/>
      <c r="K3" s="410"/>
      <c r="L3" s="410"/>
      <c r="M3" s="410"/>
      <c r="N3" s="410"/>
      <c r="O3" s="410"/>
      <c r="P3" s="410"/>
      <c r="Q3" s="410"/>
      <c r="R3" s="410"/>
      <c r="S3" s="410"/>
      <c r="T3" s="410"/>
      <c r="U3" s="410"/>
    </row>
    <row r="4" spans="1:21" ht="13.5" thickBot="1" x14ac:dyDescent="0.25">
      <c r="A4" s="2321"/>
      <c r="B4" s="2321"/>
      <c r="C4" s="2338"/>
      <c r="D4" s="2338"/>
      <c r="E4" s="882"/>
      <c r="F4" s="882"/>
      <c r="G4" s="882"/>
      <c r="H4" s="883"/>
    </row>
    <row r="5" spans="1:21" ht="41.25" customHeight="1" thickBot="1" x14ac:dyDescent="0.25">
      <c r="A5" s="450" t="s">
        <v>601</v>
      </c>
      <c r="B5" s="1774" t="s">
        <v>1134</v>
      </c>
      <c r="C5" s="1775"/>
      <c r="D5" s="1775"/>
      <c r="E5" s="1734"/>
      <c r="F5" s="1734"/>
      <c r="G5" s="1734"/>
      <c r="H5" s="1735"/>
      <c r="I5" s="1146">
        <v>4041</v>
      </c>
    </row>
    <row r="6" spans="1:21" ht="13.5" thickBot="1" x14ac:dyDescent="0.25">
      <c r="A6" s="103" t="s">
        <v>561</v>
      </c>
      <c r="B6" s="238"/>
      <c r="C6" s="2232"/>
      <c r="D6" s="2233"/>
      <c r="E6" s="513"/>
      <c r="F6" s="513"/>
      <c r="G6" s="513"/>
      <c r="H6" s="1016">
        <f>Obsah!$D$4</f>
        <v>44012</v>
      </c>
      <c r="I6" s="1423">
        <v>2020</v>
      </c>
    </row>
    <row r="7" spans="1:21" ht="13.5" thickBot="1" x14ac:dyDescent="0.25">
      <c r="A7" s="1759" t="s">
        <v>2142</v>
      </c>
      <c r="B7" s="1760"/>
      <c r="C7" s="1760"/>
      <c r="D7" s="1760"/>
      <c r="E7" s="1760"/>
      <c r="F7" s="1760"/>
      <c r="G7" s="1760"/>
      <c r="H7" s="2234"/>
    </row>
    <row r="8" spans="1:21" ht="13.5" thickBot="1" x14ac:dyDescent="0.25">
      <c r="A8" s="1759" t="s">
        <v>2045</v>
      </c>
      <c r="B8" s="1760"/>
      <c r="C8" s="1760"/>
      <c r="D8" s="1760"/>
      <c r="E8" s="1760"/>
      <c r="F8" s="1760"/>
      <c r="G8" s="1760"/>
      <c r="H8" s="2234"/>
    </row>
    <row r="9" spans="1:21" ht="25.5" customHeight="1" thickBot="1" x14ac:dyDescent="0.25">
      <c r="A9" s="1759" t="s">
        <v>2143</v>
      </c>
      <c r="B9" s="1760"/>
      <c r="C9" s="1760"/>
      <c r="D9" s="1760"/>
      <c r="E9" s="1760"/>
      <c r="F9" s="1760"/>
      <c r="G9" s="1760"/>
      <c r="H9" s="2234"/>
    </row>
    <row r="10" spans="1:21" ht="13.5" thickBot="1" x14ac:dyDescent="0.25">
      <c r="A10" s="1759" t="s">
        <v>2027</v>
      </c>
      <c r="B10" s="1760"/>
      <c r="C10" s="1760"/>
      <c r="D10" s="1760"/>
      <c r="E10" s="1760"/>
      <c r="F10" s="1760"/>
      <c r="G10" s="1760"/>
      <c r="H10" s="2234"/>
    </row>
    <row r="11" spans="1:21" ht="26.25" customHeight="1" thickBot="1" x14ac:dyDescent="0.25">
      <c r="A11" s="1759" t="s">
        <v>2144</v>
      </c>
      <c r="B11" s="1760"/>
      <c r="C11" s="1760"/>
      <c r="D11" s="1760"/>
      <c r="E11" s="1760"/>
      <c r="F11" s="1760"/>
      <c r="G11" s="1760"/>
      <c r="H11" s="2234"/>
    </row>
    <row r="12" spans="1:21" ht="24.75" customHeight="1" thickBot="1" x14ac:dyDescent="0.25">
      <c r="A12" s="1759" t="s">
        <v>2120</v>
      </c>
      <c r="B12" s="1760"/>
      <c r="C12" s="1760"/>
      <c r="D12" s="1760"/>
      <c r="E12" s="1760"/>
      <c r="F12" s="1760"/>
      <c r="G12" s="1760"/>
      <c r="H12" s="2234"/>
    </row>
    <row r="13" spans="1:21" ht="13.5" thickBot="1" x14ac:dyDescent="0.25">
      <c r="A13" s="704"/>
      <c r="B13" s="21"/>
      <c r="C13" s="22"/>
      <c r="D13" s="22"/>
      <c r="E13" s="22"/>
      <c r="F13" s="22"/>
      <c r="G13" s="615"/>
      <c r="H13" s="706"/>
    </row>
    <row r="14" spans="1:21" ht="13.5" thickBot="1" x14ac:dyDescent="0.25">
      <c r="A14" s="2368" t="s">
        <v>1899</v>
      </c>
      <c r="B14" s="2371"/>
      <c r="C14" s="1258" t="s">
        <v>783</v>
      </c>
      <c r="D14" s="1258" t="s">
        <v>784</v>
      </c>
      <c r="E14" s="1258" t="s">
        <v>788</v>
      </c>
      <c r="F14" s="1258" t="s">
        <v>789</v>
      </c>
      <c r="G14" s="1258" t="s">
        <v>792</v>
      </c>
      <c r="H14" s="1244" t="s">
        <v>851</v>
      </c>
    </row>
    <row r="15" spans="1:21" ht="13.5" thickBot="1" x14ac:dyDescent="0.25">
      <c r="A15" s="2369"/>
      <c r="B15" s="2372"/>
      <c r="C15" s="2345" t="s">
        <v>1135</v>
      </c>
      <c r="D15" s="2345"/>
      <c r="E15" s="2345"/>
      <c r="F15" s="2345"/>
      <c r="G15" s="2345"/>
      <c r="H15" s="2346"/>
    </row>
    <row r="16" spans="1:21" ht="23.25" thickBot="1" x14ac:dyDescent="0.25">
      <c r="A16" s="2370"/>
      <c r="B16" s="2373"/>
      <c r="C16" s="1211" t="s">
        <v>1136</v>
      </c>
      <c r="D16" s="1259" t="s">
        <v>1137</v>
      </c>
      <c r="E16" s="1259" t="s">
        <v>2147</v>
      </c>
      <c r="F16" s="1259" t="s">
        <v>1138</v>
      </c>
      <c r="G16" s="1259" t="s">
        <v>1139</v>
      </c>
      <c r="H16" s="1219" t="s">
        <v>415</v>
      </c>
    </row>
    <row r="17" spans="1:9" ht="13.5" hidden="1" outlineLevel="1" thickBot="1" x14ac:dyDescent="0.25">
      <c r="A17" s="1260">
        <v>1</v>
      </c>
      <c r="B17" s="650" t="s">
        <v>2148</v>
      </c>
      <c r="C17" s="1238"/>
      <c r="D17" s="1238"/>
      <c r="E17" s="1238"/>
      <c r="F17" s="1238"/>
      <c r="G17" s="1238"/>
      <c r="H17" s="1238"/>
    </row>
    <row r="18" spans="1:9" ht="13.5" hidden="1" outlineLevel="1" thickBot="1" x14ac:dyDescent="0.25">
      <c r="A18" s="1260">
        <v>2</v>
      </c>
      <c r="B18" s="650" t="s">
        <v>486</v>
      </c>
      <c r="C18" s="1238"/>
      <c r="D18" s="1238"/>
      <c r="E18" s="1238"/>
      <c r="F18" s="1238"/>
      <c r="G18" s="1238"/>
      <c r="H18" s="1238"/>
    </row>
    <row r="19" spans="1:9" ht="13.5" hidden="1" outlineLevel="1" thickBot="1" x14ac:dyDescent="0.25">
      <c r="A19" s="1260">
        <v>3</v>
      </c>
      <c r="B19" s="650" t="s">
        <v>491</v>
      </c>
      <c r="C19" s="1238"/>
      <c r="D19" s="1238"/>
      <c r="E19" s="1238"/>
      <c r="F19" s="1238"/>
      <c r="G19" s="1238"/>
      <c r="H19" s="1238"/>
    </row>
    <row r="20" spans="1:9" ht="13.5" hidden="1" outlineLevel="1" thickBot="1" x14ac:dyDescent="0.25">
      <c r="A20" s="1260">
        <v>4</v>
      </c>
      <c r="B20" s="650" t="s">
        <v>1056</v>
      </c>
      <c r="C20" s="1238"/>
      <c r="D20" s="1238"/>
      <c r="E20" s="1238"/>
      <c r="F20" s="1238"/>
      <c r="G20" s="1238"/>
      <c r="H20" s="1238"/>
    </row>
    <row r="21" spans="1:9" ht="13.5" hidden="1" outlineLevel="1" thickBot="1" x14ac:dyDescent="0.25">
      <c r="A21" s="1260">
        <v>5</v>
      </c>
      <c r="B21" s="650" t="s">
        <v>1061</v>
      </c>
      <c r="C21" s="1239"/>
      <c r="D21" s="1239"/>
      <c r="E21" s="1239"/>
      <c r="F21" s="1239"/>
      <c r="G21" s="1239"/>
      <c r="H21" s="1240"/>
    </row>
    <row r="22" spans="1:9" ht="13.5" hidden="1" outlineLevel="1" thickBot="1" x14ac:dyDescent="0.25">
      <c r="A22" s="1261">
        <v>6</v>
      </c>
      <c r="B22" s="694" t="s">
        <v>1062</v>
      </c>
      <c r="C22" s="1078"/>
      <c r="D22" s="695"/>
      <c r="E22" s="695"/>
      <c r="F22" s="695"/>
      <c r="G22" s="695"/>
      <c r="H22" s="702"/>
    </row>
    <row r="23" spans="1:9" ht="13.5" collapsed="1" thickBot="1" x14ac:dyDescent="0.25">
      <c r="A23" s="1260">
        <v>7</v>
      </c>
      <c r="B23" s="650" t="s">
        <v>1053</v>
      </c>
      <c r="C23" s="1241"/>
      <c r="D23" s="1241"/>
      <c r="E23" s="1241"/>
      <c r="F23" s="1241"/>
      <c r="G23" s="1241"/>
      <c r="H23" s="1241"/>
      <c r="I23" s="944"/>
    </row>
    <row r="24" spans="1:9" ht="13.5" thickBot="1" x14ac:dyDescent="0.25">
      <c r="A24" s="1260">
        <v>8</v>
      </c>
      <c r="B24" s="650" t="s">
        <v>1100</v>
      </c>
      <c r="C24" s="1238"/>
      <c r="D24" s="1238"/>
      <c r="E24" s="1238"/>
      <c r="F24" s="1238"/>
      <c r="G24" s="1238"/>
      <c r="H24" s="1238"/>
      <c r="I24" s="944"/>
    </row>
    <row r="25" spans="1:9" ht="13.5" thickBot="1" x14ac:dyDescent="0.25">
      <c r="A25" s="1260">
        <v>9</v>
      </c>
      <c r="B25" s="650" t="s">
        <v>1064</v>
      </c>
      <c r="C25" s="1238"/>
      <c r="D25" s="1238"/>
      <c r="E25" s="1238"/>
      <c r="F25" s="1238"/>
      <c r="G25" s="1238"/>
      <c r="H25" s="1238"/>
      <c r="I25" s="944"/>
    </row>
    <row r="26" spans="1:9" ht="13.5" thickBot="1" x14ac:dyDescent="0.25">
      <c r="A26" s="1260">
        <v>10</v>
      </c>
      <c r="B26" s="650" t="s">
        <v>1065</v>
      </c>
      <c r="C26" s="1238"/>
      <c r="D26" s="1238"/>
      <c r="E26" s="1238"/>
      <c r="F26" s="1238"/>
      <c r="G26" s="1238"/>
      <c r="H26" s="1238"/>
      <c r="I26" s="944"/>
    </row>
    <row r="27" spans="1:9" ht="13.5" thickBot="1" x14ac:dyDescent="0.25">
      <c r="A27" s="1260">
        <v>11</v>
      </c>
      <c r="B27" s="650" t="s">
        <v>1066</v>
      </c>
      <c r="C27" s="1238"/>
      <c r="D27" s="1238"/>
      <c r="E27" s="1238"/>
      <c r="F27" s="1238"/>
      <c r="G27" s="1238"/>
      <c r="H27" s="1238"/>
      <c r="I27" s="944"/>
    </row>
    <row r="28" spans="1:9" ht="13.5" thickBot="1" x14ac:dyDescent="0.25">
      <c r="A28" s="1260">
        <v>12</v>
      </c>
      <c r="B28" s="650" t="s">
        <v>486</v>
      </c>
      <c r="C28" s="1238"/>
      <c r="D28" s="1238"/>
      <c r="E28" s="1238"/>
      <c r="F28" s="1238"/>
      <c r="G28" s="1238"/>
      <c r="H28" s="1238"/>
      <c r="I28" s="944"/>
    </row>
    <row r="29" spans="1:9" ht="13.5" thickBot="1" x14ac:dyDescent="0.25">
      <c r="A29" s="1260">
        <v>13</v>
      </c>
      <c r="B29" s="650" t="s">
        <v>1067</v>
      </c>
      <c r="C29" s="1238"/>
      <c r="D29" s="1238"/>
      <c r="E29" s="1238"/>
      <c r="F29" s="1238"/>
      <c r="G29" s="1238"/>
      <c r="H29" s="1238"/>
      <c r="I29" s="944"/>
    </row>
    <row r="30" spans="1:9" ht="13.5" thickBot="1" x14ac:dyDescent="0.25">
      <c r="A30" s="1260">
        <v>14</v>
      </c>
      <c r="B30" s="650" t="s">
        <v>1056</v>
      </c>
      <c r="C30" s="1238"/>
      <c r="D30" s="1238"/>
      <c r="E30" s="1238"/>
      <c r="F30" s="1238"/>
      <c r="G30" s="1238"/>
      <c r="H30" s="1238"/>
      <c r="I30" s="944"/>
    </row>
    <row r="31" spans="1:9" ht="13.5" thickBot="1" x14ac:dyDescent="0.25">
      <c r="A31" s="1260">
        <v>15</v>
      </c>
      <c r="B31" s="650" t="s">
        <v>488</v>
      </c>
      <c r="C31" s="1238"/>
      <c r="D31" s="1238"/>
      <c r="E31" s="1238"/>
      <c r="F31" s="1238"/>
      <c r="G31" s="1238"/>
      <c r="H31" s="1238"/>
      <c r="I31" s="944"/>
    </row>
    <row r="32" spans="1:9" ht="13.5" thickBot="1" x14ac:dyDescent="0.25">
      <c r="A32" s="1260">
        <v>16</v>
      </c>
      <c r="B32" s="650" t="s">
        <v>1069</v>
      </c>
      <c r="C32" s="1238"/>
      <c r="D32" s="1238"/>
      <c r="E32" s="1238"/>
      <c r="F32" s="1238"/>
      <c r="G32" s="1238"/>
      <c r="H32" s="1238"/>
      <c r="I32" s="944"/>
    </row>
    <row r="33" spans="1:9" ht="13.5" thickBot="1" x14ac:dyDescent="0.25">
      <c r="A33" s="1260">
        <v>17</v>
      </c>
      <c r="B33" s="650" t="s">
        <v>1070</v>
      </c>
      <c r="C33" s="1238"/>
      <c r="D33" s="1238"/>
      <c r="E33" s="1238"/>
      <c r="F33" s="1238"/>
      <c r="G33" s="1238"/>
      <c r="H33" s="1238"/>
      <c r="I33" s="944"/>
    </row>
    <row r="34" spans="1:9" ht="13.5" thickBot="1" x14ac:dyDescent="0.25">
      <c r="A34" s="1260">
        <v>18</v>
      </c>
      <c r="B34" s="650" t="s">
        <v>480</v>
      </c>
      <c r="C34" s="1238"/>
      <c r="D34" s="1238"/>
      <c r="E34" s="1238"/>
      <c r="F34" s="1238"/>
      <c r="G34" s="1238"/>
      <c r="H34" s="1238"/>
      <c r="I34" s="944"/>
    </row>
    <row r="35" spans="1:9" ht="26.25" thickBot="1" x14ac:dyDescent="0.25">
      <c r="A35" s="1260">
        <v>19</v>
      </c>
      <c r="B35" s="650" t="s">
        <v>1071</v>
      </c>
      <c r="C35" s="1238"/>
      <c r="D35" s="1238"/>
      <c r="E35" s="1238"/>
      <c r="F35" s="1238"/>
      <c r="G35" s="1238"/>
      <c r="H35" s="1238"/>
      <c r="I35" s="944"/>
    </row>
    <row r="36" spans="1:9" ht="13.5" thickBot="1" x14ac:dyDescent="0.25">
      <c r="A36" s="1260">
        <v>20</v>
      </c>
      <c r="B36" s="650" t="s">
        <v>1130</v>
      </c>
      <c r="C36" s="1238"/>
      <c r="D36" s="1238"/>
      <c r="E36" s="1238"/>
      <c r="F36" s="1238"/>
      <c r="G36" s="1238"/>
      <c r="H36" s="1238"/>
      <c r="I36" s="944"/>
    </row>
    <row r="37" spans="1:9" ht="13.5" thickBot="1" x14ac:dyDescent="0.25">
      <c r="A37" s="1260">
        <v>21</v>
      </c>
      <c r="B37" s="650" t="s">
        <v>1073</v>
      </c>
      <c r="C37" s="1238"/>
      <c r="D37" s="1238"/>
      <c r="E37" s="1238"/>
      <c r="F37" s="1238"/>
      <c r="G37" s="1238"/>
      <c r="H37" s="1238"/>
      <c r="I37" s="944"/>
    </row>
    <row r="38" spans="1:9" ht="13.5" thickBot="1" x14ac:dyDescent="0.25">
      <c r="A38" s="1260">
        <v>22</v>
      </c>
      <c r="B38" s="650" t="s">
        <v>1074</v>
      </c>
      <c r="C38" s="1240"/>
      <c r="D38" s="1240"/>
      <c r="E38" s="1240"/>
      <c r="F38" s="1240"/>
      <c r="G38" s="1240"/>
      <c r="H38" s="1240"/>
      <c r="I38" s="944"/>
    </row>
    <row r="39" spans="1:9" ht="13.5" thickBot="1" x14ac:dyDescent="0.25">
      <c r="A39" s="1261">
        <v>23</v>
      </c>
      <c r="B39" s="1213" t="s">
        <v>1075</v>
      </c>
      <c r="C39" s="1252"/>
      <c r="D39" s="1252"/>
      <c r="E39" s="1252"/>
      <c r="F39" s="1252"/>
      <c r="G39" s="1252"/>
      <c r="H39" s="1252"/>
      <c r="I39" s="944"/>
    </row>
    <row r="40" spans="1:9" ht="13.5" thickBot="1" x14ac:dyDescent="0.25">
      <c r="A40" s="1212">
        <v>24</v>
      </c>
      <c r="B40" s="1213" t="s">
        <v>415</v>
      </c>
      <c r="C40" s="1236"/>
      <c r="D40" s="1236"/>
      <c r="E40" s="1236"/>
      <c r="F40" s="1236"/>
      <c r="G40" s="1236"/>
      <c r="H40" s="1236"/>
      <c r="I40" s="944"/>
    </row>
    <row r="41" spans="1:9" s="21" customFormat="1" ht="13.5" thickBot="1" x14ac:dyDescent="0.25">
      <c r="A41" s="1220" t="s">
        <v>2574</v>
      </c>
      <c r="B41" s="513"/>
      <c r="C41" s="513"/>
      <c r="D41" s="513"/>
      <c r="E41" s="513"/>
      <c r="F41" s="513"/>
      <c r="G41" s="513"/>
      <c r="H41" s="1221"/>
    </row>
    <row r="42" spans="1:9" s="21" customFormat="1" ht="99.95" customHeight="1" thickBot="1" x14ac:dyDescent="0.25">
      <c r="A42" s="2221"/>
      <c r="B42" s="2375"/>
      <c r="C42" s="2375"/>
      <c r="D42" s="2375"/>
      <c r="E42" s="2375"/>
      <c r="F42" s="2375"/>
      <c r="G42" s="2375"/>
      <c r="H42" s="2376"/>
      <c r="I42" s="1424"/>
    </row>
    <row r="44" spans="1:9" ht="34.5" customHeight="1" x14ac:dyDescent="0.2">
      <c r="A44" s="2374" t="s">
        <v>1143</v>
      </c>
      <c r="B44" s="2374"/>
      <c r="C44" s="2374"/>
      <c r="D44" s="2374"/>
      <c r="E44" s="2374"/>
      <c r="F44" s="2374"/>
      <c r="G44" s="2374"/>
      <c r="H44" s="2374"/>
    </row>
    <row r="45" spans="1:9" x14ac:dyDescent="0.2">
      <c r="A45" s="2347" t="s">
        <v>924</v>
      </c>
      <c r="B45" s="2347"/>
      <c r="C45" s="2347"/>
      <c r="D45" s="2347"/>
      <c r="E45" s="2347"/>
      <c r="F45" s="2347"/>
      <c r="G45" s="2347"/>
      <c r="H45" s="2347"/>
    </row>
    <row r="46" spans="1:9" x14ac:dyDescent="0.2">
      <c r="A46" s="2334" t="s">
        <v>902</v>
      </c>
      <c r="B46" s="2334"/>
      <c r="C46" s="2334"/>
      <c r="D46" s="2334"/>
      <c r="E46" s="2334"/>
      <c r="F46" s="2334"/>
      <c r="G46" s="2334"/>
      <c r="H46" s="2334"/>
    </row>
    <row r="47" spans="1:9" ht="33.75" customHeight="1" x14ac:dyDescent="0.2">
      <c r="A47" s="2333" t="s">
        <v>2145</v>
      </c>
      <c r="B47" s="2333"/>
      <c r="C47" s="2333"/>
      <c r="D47" s="2333"/>
      <c r="E47" s="2333"/>
      <c r="F47" s="2333"/>
      <c r="G47" s="2333"/>
      <c r="H47" s="2333"/>
    </row>
    <row r="48" spans="1:9" ht="58.5" customHeight="1" x14ac:dyDescent="0.2">
      <c r="A48" s="2342" t="s">
        <v>1140</v>
      </c>
      <c r="B48" s="2342"/>
      <c r="C48" s="2342"/>
      <c r="D48" s="2342"/>
      <c r="E48" s="2342"/>
      <c r="F48" s="2342"/>
      <c r="G48" s="2342"/>
      <c r="H48" s="2342"/>
    </row>
    <row r="49" spans="1:8" ht="30" customHeight="1" x14ac:dyDescent="0.2">
      <c r="A49" s="2342" t="s">
        <v>1141</v>
      </c>
      <c r="B49" s="2342"/>
      <c r="C49" s="2342"/>
      <c r="D49" s="2342"/>
      <c r="E49" s="2342"/>
      <c r="F49" s="2342"/>
      <c r="G49" s="2342"/>
      <c r="H49" s="2342"/>
    </row>
    <row r="50" spans="1:8" ht="17.25" customHeight="1" x14ac:dyDescent="0.2">
      <c r="A50" s="2342" t="s">
        <v>1142</v>
      </c>
      <c r="B50" s="2342"/>
      <c r="C50" s="2342"/>
      <c r="D50" s="2342"/>
      <c r="E50" s="2342"/>
      <c r="F50" s="2342"/>
      <c r="G50" s="2342"/>
      <c r="H50" s="2342"/>
    </row>
    <row r="51" spans="1:8" x14ac:dyDescent="0.2">
      <c r="A51" s="2334" t="s">
        <v>900</v>
      </c>
      <c r="B51" s="2334"/>
      <c r="C51" s="2334"/>
      <c r="D51" s="2334"/>
      <c r="E51" s="2334"/>
      <c r="F51" s="2334"/>
      <c r="G51" s="2334"/>
      <c r="H51" s="2334"/>
    </row>
    <row r="52" spans="1:8" ht="42.75" customHeight="1" x14ac:dyDescent="0.2">
      <c r="A52" s="2333" t="s">
        <v>2146</v>
      </c>
      <c r="B52" s="2333"/>
      <c r="C52" s="2333"/>
      <c r="D52" s="2333"/>
      <c r="E52" s="2333"/>
      <c r="F52" s="2333"/>
      <c r="G52" s="2333"/>
      <c r="H52" s="2333"/>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sheetData>
  <mergeCells count="25">
    <mergeCell ref="A52:H52"/>
    <mergeCell ref="A14:A16"/>
    <mergeCell ref="B14:B16"/>
    <mergeCell ref="A44:H44"/>
    <mergeCell ref="A47:H47"/>
    <mergeCell ref="A48:H48"/>
    <mergeCell ref="A49:H49"/>
    <mergeCell ref="A50:H50"/>
    <mergeCell ref="A51:H51"/>
    <mergeCell ref="A45:H45"/>
    <mergeCell ref="A46:H46"/>
    <mergeCell ref="C15:H15"/>
    <mergeCell ref="A42:H42"/>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3"/>
  <dimension ref="A1:P431"/>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40625" defaultRowHeight="12.75" outlineLevelRow="1" x14ac:dyDescent="0.2"/>
  <cols>
    <col min="1" max="1" width="10.85546875" style="18" customWidth="1"/>
    <col min="2" max="2" width="32.85546875" style="18" customWidth="1"/>
    <col min="3" max="9" width="15.7109375" style="18" customWidth="1"/>
    <col min="10" max="16384" width="9.140625" style="18"/>
  </cols>
  <sheetData>
    <row r="1" spans="1:10" ht="24.75" customHeight="1" x14ac:dyDescent="0.2">
      <c r="A1" s="500" t="s">
        <v>1144</v>
      </c>
      <c r="B1" s="1756" t="s">
        <v>744</v>
      </c>
      <c r="C1" s="1756"/>
      <c r="D1" s="1756"/>
      <c r="E1" s="1756"/>
      <c r="F1" s="1756"/>
      <c r="G1" s="1756"/>
      <c r="H1" s="1756"/>
      <c r="I1" s="1757"/>
    </row>
    <row r="2" spans="1:10" ht="15" customHeight="1" x14ac:dyDescent="0.2">
      <c r="A2" s="465" t="s">
        <v>1164</v>
      </c>
      <c r="B2" s="464"/>
      <c r="C2" s="464"/>
      <c r="D2" s="464"/>
      <c r="E2" s="707"/>
      <c r="F2" s="707"/>
      <c r="G2" s="707"/>
      <c r="H2" s="707"/>
      <c r="I2" s="708"/>
    </row>
    <row r="3" spans="1:10" ht="15" customHeight="1" x14ac:dyDescent="0.2">
      <c r="A3" s="2335" t="s">
        <v>399</v>
      </c>
      <c r="B3" s="2336"/>
      <c r="C3" s="2336"/>
      <c r="D3" s="2336"/>
      <c r="E3" s="2336"/>
      <c r="F3" s="2336"/>
      <c r="G3" s="2336"/>
      <c r="H3" s="2336"/>
      <c r="I3" s="2337"/>
    </row>
    <row r="4" spans="1:10" ht="13.5" thickBot="1" x14ac:dyDescent="0.25">
      <c r="A4" s="2321"/>
      <c r="B4" s="2338"/>
      <c r="C4" s="2338"/>
      <c r="D4" s="895"/>
      <c r="E4" s="895"/>
      <c r="F4" s="882"/>
      <c r="G4" s="882"/>
      <c r="H4" s="882"/>
      <c r="I4" s="883"/>
    </row>
    <row r="5" spans="1:10" ht="43.5" customHeight="1" thickBot="1" x14ac:dyDescent="0.25">
      <c r="A5" s="450" t="s">
        <v>601</v>
      </c>
      <c r="B5" s="1774" t="s">
        <v>1162</v>
      </c>
      <c r="C5" s="1775"/>
      <c r="D5" s="1775"/>
      <c r="E5" s="1734"/>
      <c r="F5" s="1734"/>
      <c r="G5" s="1734"/>
      <c r="H5" s="1734"/>
      <c r="I5" s="1735"/>
      <c r="J5" s="1146">
        <v>4041</v>
      </c>
    </row>
    <row r="6" spans="1:10" ht="13.5" thickBot="1" x14ac:dyDescent="0.25">
      <c r="A6" s="103" t="s">
        <v>561</v>
      </c>
      <c r="B6" s="238"/>
      <c r="C6" s="981"/>
      <c r="D6" s="513"/>
      <c r="E6" s="513"/>
      <c r="F6" s="513"/>
      <c r="G6" s="513"/>
      <c r="H6" s="513"/>
      <c r="I6" s="1016">
        <f>Obsah!$D$4</f>
        <v>44012</v>
      </c>
      <c r="J6" s="1423">
        <v>2020</v>
      </c>
    </row>
    <row r="7" spans="1:10" ht="13.5" thickBot="1" x14ac:dyDescent="0.25">
      <c r="A7" s="1759" t="s">
        <v>2149</v>
      </c>
      <c r="B7" s="1760"/>
      <c r="C7" s="1760"/>
      <c r="D7" s="1760"/>
      <c r="E7" s="1760"/>
      <c r="F7" s="1760"/>
      <c r="G7" s="1760"/>
      <c r="H7" s="1760"/>
      <c r="I7" s="2234"/>
    </row>
    <row r="8" spans="1:10" ht="13.5" thickBot="1" x14ac:dyDescent="0.25">
      <c r="A8" s="1759" t="s">
        <v>2045</v>
      </c>
      <c r="B8" s="1760"/>
      <c r="C8" s="1760"/>
      <c r="D8" s="1760"/>
      <c r="E8" s="1760"/>
      <c r="F8" s="1760"/>
      <c r="G8" s="1760"/>
      <c r="H8" s="1760"/>
      <c r="I8" s="2234"/>
    </row>
    <row r="9" spans="1:10" ht="25.5" customHeight="1" thickBot="1" x14ac:dyDescent="0.25">
      <c r="A9" s="1759" t="s">
        <v>2150</v>
      </c>
      <c r="B9" s="1760"/>
      <c r="C9" s="1760"/>
      <c r="D9" s="1760"/>
      <c r="E9" s="1760"/>
      <c r="F9" s="1760"/>
      <c r="G9" s="1760"/>
      <c r="H9" s="1760"/>
      <c r="I9" s="2234"/>
    </row>
    <row r="10" spans="1:10" ht="13.5" thickBot="1" x14ac:dyDescent="0.25">
      <c r="A10" s="1759" t="s">
        <v>2106</v>
      </c>
      <c r="B10" s="1760"/>
      <c r="C10" s="1760"/>
      <c r="D10" s="1760"/>
      <c r="E10" s="1760"/>
      <c r="F10" s="1760"/>
      <c r="G10" s="1760"/>
      <c r="H10" s="1760"/>
      <c r="I10" s="2234"/>
    </row>
    <row r="11" spans="1:10" ht="24.75" customHeight="1" thickBot="1" x14ac:dyDescent="0.25">
      <c r="A11" s="1759" t="s">
        <v>2151</v>
      </c>
      <c r="B11" s="1760"/>
      <c r="C11" s="1760"/>
      <c r="D11" s="1760"/>
      <c r="E11" s="1760"/>
      <c r="F11" s="1760"/>
      <c r="G11" s="1760"/>
      <c r="H11" s="1760"/>
      <c r="I11" s="2234"/>
    </row>
    <row r="12" spans="1:10" ht="25.5" customHeight="1" thickBot="1" x14ac:dyDescent="0.25">
      <c r="A12" s="1759" t="s">
        <v>2120</v>
      </c>
      <c r="B12" s="1760"/>
      <c r="C12" s="1760"/>
      <c r="D12" s="1760"/>
      <c r="E12" s="1760"/>
      <c r="F12" s="1760"/>
      <c r="G12" s="1760"/>
      <c r="H12" s="1760"/>
      <c r="I12" s="2234"/>
    </row>
    <row r="13" spans="1:10" ht="15" customHeight="1" thickBot="1" x14ac:dyDescent="0.25">
      <c r="A13" s="1262"/>
      <c r="B13" s="1263"/>
      <c r="C13" s="1264"/>
      <c r="D13" s="1265"/>
      <c r="E13" s="1265"/>
      <c r="F13" s="1264"/>
      <c r="G13" s="1264"/>
      <c r="H13" s="1264"/>
      <c r="I13" s="1266"/>
    </row>
    <row r="14" spans="1:10" ht="13.5" thickBot="1" x14ac:dyDescent="0.25">
      <c r="A14" s="2314" t="s">
        <v>2161</v>
      </c>
      <c r="B14" s="2340"/>
      <c r="C14" s="1267" t="s">
        <v>783</v>
      </c>
      <c r="D14" s="1267" t="s">
        <v>784</v>
      </c>
      <c r="E14" s="1267" t="s">
        <v>788</v>
      </c>
      <c r="F14" s="1258" t="s">
        <v>789</v>
      </c>
      <c r="G14" s="1258" t="s">
        <v>792</v>
      </c>
      <c r="H14" s="1258" t="s">
        <v>851</v>
      </c>
      <c r="I14" s="1258" t="s">
        <v>852</v>
      </c>
    </row>
    <row r="15" spans="1:10" ht="13.5" thickBot="1" x14ac:dyDescent="0.25">
      <c r="A15" s="2343"/>
      <c r="B15" s="2344"/>
      <c r="C15" s="2377" t="s">
        <v>1145</v>
      </c>
      <c r="D15" s="2345"/>
      <c r="E15" s="2378" t="s">
        <v>2163</v>
      </c>
      <c r="F15" s="2381" t="s">
        <v>1147</v>
      </c>
      <c r="G15" s="2378" t="s">
        <v>1157</v>
      </c>
      <c r="H15" s="2378" t="s">
        <v>1148</v>
      </c>
      <c r="I15" s="1211" t="s">
        <v>1149</v>
      </c>
    </row>
    <row r="16" spans="1:10" ht="36" customHeight="1" x14ac:dyDescent="0.2">
      <c r="A16" s="2343"/>
      <c r="B16" s="2344"/>
      <c r="C16" s="2378" t="s">
        <v>1150</v>
      </c>
      <c r="D16" s="2378" t="s">
        <v>1151</v>
      </c>
      <c r="E16" s="2379"/>
      <c r="F16" s="2382"/>
      <c r="G16" s="2379"/>
      <c r="H16" s="2379"/>
      <c r="I16" s="2378" t="s">
        <v>2162</v>
      </c>
    </row>
    <row r="17" spans="1:9" ht="13.5" thickBot="1" x14ac:dyDescent="0.25">
      <c r="A17" s="2315"/>
      <c r="B17" s="2341"/>
      <c r="C17" s="2384"/>
      <c r="D17" s="2384"/>
      <c r="E17" s="2380"/>
      <c r="F17" s="2383"/>
      <c r="G17" s="2380"/>
      <c r="H17" s="2380"/>
      <c r="I17" s="2380"/>
    </row>
    <row r="18" spans="1:9" ht="13.5" hidden="1" outlineLevel="1" thickBot="1" x14ac:dyDescent="0.25">
      <c r="A18" s="1260">
        <v>1</v>
      </c>
      <c r="B18" s="1270" t="s">
        <v>1053</v>
      </c>
      <c r="C18" s="1238"/>
      <c r="D18" s="1238"/>
      <c r="E18" s="1238"/>
      <c r="F18" s="1238"/>
      <c r="G18" s="1238"/>
      <c r="H18" s="1238"/>
      <c r="I18" s="1238"/>
    </row>
    <row r="19" spans="1:9" ht="13.5" hidden="1" outlineLevel="1" thickBot="1" x14ac:dyDescent="0.25">
      <c r="A19" s="1260">
        <v>2</v>
      </c>
      <c r="B19" s="1270" t="s">
        <v>486</v>
      </c>
      <c r="C19" s="1238"/>
      <c r="D19" s="1238"/>
      <c r="E19" s="1238"/>
      <c r="F19" s="1238"/>
      <c r="G19" s="1238"/>
      <c r="H19" s="1238"/>
      <c r="I19" s="1238"/>
    </row>
    <row r="20" spans="1:9" ht="13.5" hidden="1" outlineLevel="1" thickBot="1" x14ac:dyDescent="0.25">
      <c r="A20" s="1260">
        <v>3</v>
      </c>
      <c r="B20" s="1270" t="s">
        <v>491</v>
      </c>
      <c r="C20" s="1238"/>
      <c r="D20" s="1238"/>
      <c r="E20" s="1238"/>
      <c r="F20" s="1238"/>
      <c r="G20" s="1238"/>
      <c r="H20" s="1238"/>
      <c r="I20" s="1238"/>
    </row>
    <row r="21" spans="1:9" ht="13.5" hidden="1" outlineLevel="1" thickBot="1" x14ac:dyDescent="0.25">
      <c r="A21" s="1261">
        <v>4</v>
      </c>
      <c r="B21" s="1271" t="s">
        <v>1153</v>
      </c>
      <c r="C21" s="1238"/>
      <c r="D21" s="1238"/>
      <c r="E21" s="1238"/>
      <c r="F21" s="1238"/>
      <c r="G21" s="1238"/>
      <c r="H21" s="1238"/>
      <c r="I21" s="1238"/>
    </row>
    <row r="22" spans="1:9" ht="13.5" hidden="1" outlineLevel="1" thickBot="1" x14ac:dyDescent="0.25">
      <c r="A22" s="1261">
        <v>5</v>
      </c>
      <c r="B22" s="1271" t="s">
        <v>1055</v>
      </c>
      <c r="C22" s="1238"/>
      <c r="D22" s="1238"/>
      <c r="E22" s="1238"/>
      <c r="F22" s="1238"/>
      <c r="G22" s="1238"/>
      <c r="H22" s="1238"/>
      <c r="I22" s="1238"/>
    </row>
    <row r="23" spans="1:9" ht="13.5" hidden="1" outlineLevel="1" thickBot="1" x14ac:dyDescent="0.25">
      <c r="A23" s="1260">
        <v>6</v>
      </c>
      <c r="B23" s="1270" t="s">
        <v>1056</v>
      </c>
      <c r="C23" s="1238"/>
      <c r="D23" s="1238"/>
      <c r="E23" s="1238"/>
      <c r="F23" s="1238"/>
      <c r="G23" s="1238"/>
      <c r="H23" s="1238"/>
      <c r="I23" s="1238"/>
    </row>
    <row r="24" spans="1:9" ht="13.5" hidden="1" outlineLevel="1" thickBot="1" x14ac:dyDescent="0.25">
      <c r="A24" s="1261">
        <v>7</v>
      </c>
      <c r="B24" s="1271" t="s">
        <v>1973</v>
      </c>
      <c r="C24" s="1238"/>
      <c r="D24" s="1238"/>
      <c r="E24" s="1238"/>
      <c r="F24" s="1238"/>
      <c r="G24" s="1238"/>
      <c r="H24" s="1238"/>
      <c r="I24" s="1238"/>
    </row>
    <row r="25" spans="1:9" ht="13.5" hidden="1" outlineLevel="1" thickBot="1" x14ac:dyDescent="0.25">
      <c r="A25" s="1261">
        <v>8</v>
      </c>
      <c r="B25" s="1271" t="s">
        <v>1057</v>
      </c>
      <c r="C25" s="1238"/>
      <c r="D25" s="1238"/>
      <c r="E25" s="1238"/>
      <c r="F25" s="1238"/>
      <c r="G25" s="1238"/>
      <c r="H25" s="1238"/>
      <c r="I25" s="1238"/>
    </row>
    <row r="26" spans="1:9" ht="13.5" hidden="1" outlineLevel="1" thickBot="1" x14ac:dyDescent="0.25">
      <c r="A26" s="1261">
        <v>9</v>
      </c>
      <c r="B26" s="1271" t="s">
        <v>1058</v>
      </c>
      <c r="C26" s="1238"/>
      <c r="D26" s="1238"/>
      <c r="E26" s="1238"/>
      <c r="F26" s="1238"/>
      <c r="G26" s="1238"/>
      <c r="H26" s="1238"/>
      <c r="I26" s="1238"/>
    </row>
    <row r="27" spans="1:9" ht="13.5" hidden="1" outlineLevel="1" thickBot="1" x14ac:dyDescent="0.25">
      <c r="A27" s="1261">
        <v>10</v>
      </c>
      <c r="B27" s="1271" t="s">
        <v>1059</v>
      </c>
      <c r="C27" s="1238"/>
      <c r="D27" s="1238"/>
      <c r="E27" s="1238"/>
      <c r="F27" s="1238"/>
      <c r="G27" s="1238"/>
      <c r="H27" s="1238"/>
      <c r="I27" s="1238"/>
    </row>
    <row r="28" spans="1:9" ht="13.5" hidden="1" outlineLevel="1" thickBot="1" x14ac:dyDescent="0.25">
      <c r="A28" s="1261">
        <v>11</v>
      </c>
      <c r="B28" s="1271" t="s">
        <v>1060</v>
      </c>
      <c r="C28" s="1238"/>
      <c r="D28" s="1238"/>
      <c r="E28" s="1238"/>
      <c r="F28" s="1238"/>
      <c r="G28" s="1238"/>
      <c r="H28" s="1238"/>
      <c r="I28" s="1238"/>
    </row>
    <row r="29" spans="1:9" ht="13.5" hidden="1" outlineLevel="1" thickBot="1" x14ac:dyDescent="0.25">
      <c r="A29" s="1261">
        <v>12</v>
      </c>
      <c r="B29" s="1271" t="s">
        <v>1057</v>
      </c>
      <c r="C29" s="1238"/>
      <c r="D29" s="1238"/>
      <c r="E29" s="1238"/>
      <c r="F29" s="1238"/>
      <c r="G29" s="1238"/>
      <c r="H29" s="1238"/>
      <c r="I29" s="1238"/>
    </row>
    <row r="30" spans="1:9" ht="13.5" hidden="1" outlineLevel="1" thickBot="1" x14ac:dyDescent="0.25">
      <c r="A30" s="1261">
        <v>13</v>
      </c>
      <c r="B30" s="1271" t="s">
        <v>1058</v>
      </c>
      <c r="C30" s="1238"/>
      <c r="D30" s="1238"/>
      <c r="E30" s="1238"/>
      <c r="F30" s="1238"/>
      <c r="G30" s="1238"/>
      <c r="H30" s="1238"/>
      <c r="I30" s="1238"/>
    </row>
    <row r="31" spans="1:9" ht="13.5" hidden="1" outlineLevel="1" thickBot="1" x14ac:dyDescent="0.25">
      <c r="A31" s="1260">
        <v>14</v>
      </c>
      <c r="B31" s="1270" t="s">
        <v>1061</v>
      </c>
      <c r="C31" s="1240"/>
      <c r="D31" s="1240"/>
      <c r="E31" s="1240"/>
      <c r="F31" s="1240"/>
      <c r="G31" s="1240"/>
      <c r="H31" s="1240"/>
      <c r="I31" s="1240"/>
    </row>
    <row r="32" spans="1:9" ht="13.5" hidden="1" outlineLevel="1" thickBot="1" x14ac:dyDescent="0.25">
      <c r="A32" s="1261">
        <v>15</v>
      </c>
      <c r="B32" s="694" t="s">
        <v>1062</v>
      </c>
      <c r="C32" s="1235"/>
      <c r="D32" s="1235"/>
      <c r="E32" s="1235"/>
      <c r="F32" s="1235"/>
      <c r="G32" s="1235"/>
      <c r="H32" s="1235"/>
      <c r="I32" s="1235"/>
    </row>
    <row r="33" spans="1:10" ht="13.5" collapsed="1" thickBot="1" x14ac:dyDescent="0.25">
      <c r="A33" s="1260">
        <v>16</v>
      </c>
      <c r="B33" s="1270" t="s">
        <v>1053</v>
      </c>
      <c r="C33" s="1241"/>
      <c r="D33" s="1241"/>
      <c r="E33" s="1241"/>
      <c r="F33" s="1241"/>
      <c r="G33" s="1241"/>
      <c r="H33" s="1241"/>
      <c r="I33" s="1241"/>
      <c r="J33" s="944"/>
    </row>
    <row r="34" spans="1:10" ht="13.5" thickBot="1" x14ac:dyDescent="0.25">
      <c r="A34" s="1260">
        <v>17</v>
      </c>
      <c r="B34" s="1270" t="s">
        <v>1063</v>
      </c>
      <c r="C34" s="1238"/>
      <c r="D34" s="1238"/>
      <c r="E34" s="1238"/>
      <c r="F34" s="1238"/>
      <c r="G34" s="1238"/>
      <c r="H34" s="1238"/>
      <c r="I34" s="1238"/>
      <c r="J34" s="944"/>
    </row>
    <row r="35" spans="1:10" ht="13.5" thickBot="1" x14ac:dyDescent="0.25">
      <c r="A35" s="1260">
        <v>18</v>
      </c>
      <c r="B35" s="1270" t="s">
        <v>1064</v>
      </c>
      <c r="C35" s="1238"/>
      <c r="D35" s="1238"/>
      <c r="E35" s="1238"/>
      <c r="F35" s="1238"/>
      <c r="G35" s="1238"/>
      <c r="H35" s="1238"/>
      <c r="I35" s="1238"/>
      <c r="J35" s="944"/>
    </row>
    <row r="36" spans="1:10" ht="13.5" thickBot="1" x14ac:dyDescent="0.25">
      <c r="A36" s="1260">
        <v>19</v>
      </c>
      <c r="B36" s="1270" t="s">
        <v>1065</v>
      </c>
      <c r="C36" s="1238"/>
      <c r="D36" s="1238"/>
      <c r="E36" s="1238"/>
      <c r="F36" s="1238"/>
      <c r="G36" s="1238"/>
      <c r="H36" s="1238"/>
      <c r="I36" s="1238"/>
      <c r="J36" s="944"/>
    </row>
    <row r="37" spans="1:10" ht="13.5" thickBot="1" x14ac:dyDescent="0.25">
      <c r="A37" s="1260">
        <v>20</v>
      </c>
      <c r="B37" s="1270" t="s">
        <v>1066</v>
      </c>
      <c r="C37" s="1238"/>
      <c r="D37" s="1238"/>
      <c r="E37" s="1238"/>
      <c r="F37" s="1238"/>
      <c r="G37" s="1238"/>
      <c r="H37" s="1238"/>
      <c r="I37" s="1238"/>
      <c r="J37" s="944"/>
    </row>
    <row r="38" spans="1:10" ht="13.5" thickBot="1" x14ac:dyDescent="0.25">
      <c r="A38" s="1244">
        <v>21</v>
      </c>
      <c r="B38" s="1272" t="s">
        <v>486</v>
      </c>
      <c r="C38" s="1238"/>
      <c r="D38" s="1238"/>
      <c r="E38" s="1238"/>
      <c r="F38" s="1238"/>
      <c r="G38" s="1238"/>
      <c r="H38" s="1238"/>
      <c r="I38" s="1238"/>
      <c r="J38" s="944"/>
    </row>
    <row r="39" spans="1:10" ht="13.5" thickBot="1" x14ac:dyDescent="0.25">
      <c r="A39" s="1260">
        <v>22</v>
      </c>
      <c r="B39" s="1270" t="s">
        <v>1067</v>
      </c>
      <c r="C39" s="1238"/>
      <c r="D39" s="1238"/>
      <c r="E39" s="1238"/>
      <c r="F39" s="1238"/>
      <c r="G39" s="1238"/>
      <c r="H39" s="1238"/>
      <c r="I39" s="1238"/>
      <c r="J39" s="944"/>
    </row>
    <row r="40" spans="1:10" ht="13.5" thickBot="1" x14ac:dyDescent="0.25">
      <c r="A40" s="1261">
        <v>23</v>
      </c>
      <c r="B40" s="1271" t="s">
        <v>1055</v>
      </c>
      <c r="C40" s="1238"/>
      <c r="D40" s="1238"/>
      <c r="E40" s="1238"/>
      <c r="F40" s="1238"/>
      <c r="G40" s="1238"/>
      <c r="H40" s="1238"/>
      <c r="I40" s="1238"/>
      <c r="J40" s="944"/>
    </row>
    <row r="41" spans="1:10" ht="13.5" thickBot="1" x14ac:dyDescent="0.25">
      <c r="A41" s="1260">
        <v>24</v>
      </c>
      <c r="B41" s="1270" t="s">
        <v>1056</v>
      </c>
      <c r="C41" s="1238"/>
      <c r="D41" s="1238"/>
      <c r="E41" s="1238"/>
      <c r="F41" s="1238"/>
      <c r="G41" s="1238"/>
      <c r="H41" s="1238"/>
      <c r="I41" s="1238"/>
      <c r="J41" s="944"/>
    </row>
    <row r="42" spans="1:10" ht="13.5" thickBot="1" x14ac:dyDescent="0.25">
      <c r="A42" s="1261">
        <v>25</v>
      </c>
      <c r="B42" s="1271" t="s">
        <v>1055</v>
      </c>
      <c r="C42" s="1238"/>
      <c r="D42" s="1238"/>
      <c r="E42" s="1238"/>
      <c r="F42" s="1238"/>
      <c r="G42" s="1238"/>
      <c r="H42" s="1238"/>
      <c r="I42" s="1238"/>
      <c r="J42" s="944"/>
    </row>
    <row r="43" spans="1:10" ht="13.5" thickBot="1" x14ac:dyDescent="0.25">
      <c r="A43" s="1260">
        <v>26</v>
      </c>
      <c r="B43" s="1270" t="s">
        <v>488</v>
      </c>
      <c r="C43" s="1238"/>
      <c r="D43" s="1238"/>
      <c r="E43" s="1238"/>
      <c r="F43" s="1238"/>
      <c r="G43" s="1238"/>
      <c r="H43" s="1238"/>
      <c r="I43" s="1238"/>
      <c r="J43" s="944"/>
    </row>
    <row r="44" spans="1:10" ht="13.5" thickBot="1" x14ac:dyDescent="0.25">
      <c r="A44" s="1261">
        <v>27</v>
      </c>
      <c r="B44" s="1271" t="s">
        <v>1055</v>
      </c>
      <c r="C44" s="1238"/>
      <c r="D44" s="1238"/>
      <c r="E44" s="1238"/>
      <c r="F44" s="1238"/>
      <c r="G44" s="1238"/>
      <c r="H44" s="1238"/>
      <c r="I44" s="1238"/>
      <c r="J44" s="944"/>
    </row>
    <row r="45" spans="1:10" ht="13.5" thickBot="1" x14ac:dyDescent="0.25">
      <c r="A45" s="1260">
        <v>28</v>
      </c>
      <c r="B45" s="1270" t="s">
        <v>1069</v>
      </c>
      <c r="C45" s="1238"/>
      <c r="D45" s="1238"/>
      <c r="E45" s="1238"/>
      <c r="F45" s="1238"/>
      <c r="G45" s="1238"/>
      <c r="H45" s="1238"/>
      <c r="I45" s="1238"/>
      <c r="J45" s="944"/>
    </row>
    <row r="46" spans="1:10" ht="24.75" thickBot="1" x14ac:dyDescent="0.25">
      <c r="A46" s="1260">
        <v>29</v>
      </c>
      <c r="B46" s="1270" t="s">
        <v>1070</v>
      </c>
      <c r="C46" s="1238"/>
      <c r="D46" s="1238"/>
      <c r="E46" s="1238"/>
      <c r="F46" s="1238"/>
      <c r="G46" s="1238"/>
      <c r="H46" s="1238"/>
      <c r="I46" s="1238"/>
      <c r="J46" s="944"/>
    </row>
    <row r="47" spans="1:10" ht="13.5" thickBot="1" x14ac:dyDescent="0.25">
      <c r="A47" s="1260">
        <v>30</v>
      </c>
      <c r="B47" s="1270" t="s">
        <v>480</v>
      </c>
      <c r="C47" s="1238"/>
      <c r="D47" s="1238"/>
      <c r="E47" s="1238"/>
      <c r="F47" s="1238"/>
      <c r="G47" s="1238"/>
      <c r="H47" s="1238"/>
      <c r="I47" s="1238"/>
      <c r="J47" s="944"/>
    </row>
    <row r="48" spans="1:10" ht="24.75" thickBot="1" x14ac:dyDescent="0.25">
      <c r="A48" s="1260">
        <v>31</v>
      </c>
      <c r="B48" s="1270" t="s">
        <v>1071</v>
      </c>
      <c r="C48" s="1238"/>
      <c r="D48" s="1238"/>
      <c r="E48" s="1238"/>
      <c r="F48" s="1238"/>
      <c r="G48" s="1238"/>
      <c r="H48" s="1238"/>
      <c r="I48" s="1238"/>
      <c r="J48" s="944"/>
    </row>
    <row r="49" spans="1:16" ht="13.5" thickBot="1" x14ac:dyDescent="0.25">
      <c r="A49" s="1260">
        <v>32</v>
      </c>
      <c r="B49" s="1270" t="s">
        <v>1130</v>
      </c>
      <c r="C49" s="1238"/>
      <c r="D49" s="1238"/>
      <c r="E49" s="1238"/>
      <c r="F49" s="1238"/>
      <c r="G49" s="1238"/>
      <c r="H49" s="1238"/>
      <c r="I49" s="1238"/>
      <c r="J49" s="944"/>
    </row>
    <row r="50" spans="1:16" ht="13.5" thickBot="1" x14ac:dyDescent="0.25">
      <c r="A50" s="1260">
        <v>33</v>
      </c>
      <c r="B50" s="1270" t="s">
        <v>1073</v>
      </c>
      <c r="C50" s="1238"/>
      <c r="D50" s="1238"/>
      <c r="E50" s="1238"/>
      <c r="F50" s="1238"/>
      <c r="G50" s="1238"/>
      <c r="H50" s="1238"/>
      <c r="I50" s="1238"/>
      <c r="J50" s="944"/>
    </row>
    <row r="51" spans="1:16" ht="13.5" thickBot="1" x14ac:dyDescent="0.25">
      <c r="A51" s="1260">
        <v>34</v>
      </c>
      <c r="B51" s="1270" t="s">
        <v>1074</v>
      </c>
      <c r="C51" s="1240"/>
      <c r="D51" s="1240"/>
      <c r="E51" s="1240"/>
      <c r="F51" s="1240"/>
      <c r="G51" s="1240"/>
      <c r="H51" s="1240"/>
      <c r="I51" s="1240"/>
      <c r="J51" s="944"/>
    </row>
    <row r="52" spans="1:16" ht="13.5" thickBot="1" x14ac:dyDescent="0.25">
      <c r="A52" s="1261">
        <v>35</v>
      </c>
      <c r="B52" s="1213" t="s">
        <v>1075</v>
      </c>
      <c r="C52" s="1252"/>
      <c r="D52" s="1252"/>
      <c r="E52" s="1252"/>
      <c r="F52" s="1252"/>
      <c r="G52" s="1252"/>
      <c r="H52" s="1252"/>
      <c r="I52" s="1252"/>
      <c r="J52" s="944"/>
    </row>
    <row r="53" spans="1:16" ht="13.5" thickBot="1" x14ac:dyDescent="0.25">
      <c r="A53" s="1212">
        <v>36</v>
      </c>
      <c r="B53" s="1213" t="s">
        <v>415</v>
      </c>
      <c r="C53" s="1236"/>
      <c r="D53" s="1236"/>
      <c r="E53" s="1236"/>
      <c r="F53" s="1236"/>
      <c r="G53" s="1236"/>
      <c r="H53" s="1236"/>
      <c r="I53" s="1236"/>
      <c r="J53" s="944"/>
    </row>
    <row r="54" spans="1:16" ht="13.5" thickBot="1" x14ac:dyDescent="0.25">
      <c r="A54" s="1260">
        <v>37</v>
      </c>
      <c r="B54" s="1273" t="s">
        <v>1154</v>
      </c>
      <c r="C54" s="1238"/>
      <c r="D54" s="1238"/>
      <c r="E54" s="1238"/>
      <c r="F54" s="1238"/>
      <c r="G54" s="1238"/>
      <c r="H54" s="1238"/>
      <c r="I54" s="1238"/>
      <c r="J54" s="944"/>
    </row>
    <row r="55" spans="1:16" ht="13.5" thickBot="1" x14ac:dyDescent="0.25">
      <c r="A55" s="1260">
        <v>38</v>
      </c>
      <c r="B55" s="1273" t="s">
        <v>1155</v>
      </c>
      <c r="C55" s="1238"/>
      <c r="D55" s="1238"/>
      <c r="E55" s="1238"/>
      <c r="F55" s="1238"/>
      <c r="G55" s="1238"/>
      <c r="H55" s="1238"/>
      <c r="I55" s="1238"/>
      <c r="J55" s="944"/>
    </row>
    <row r="56" spans="1:16" ht="13.5" thickBot="1" x14ac:dyDescent="0.25">
      <c r="A56" s="1260">
        <v>39</v>
      </c>
      <c r="B56" s="1273" t="s">
        <v>1156</v>
      </c>
      <c r="C56" s="1238"/>
      <c r="D56" s="1238"/>
      <c r="E56" s="1238"/>
      <c r="F56" s="1238"/>
      <c r="G56" s="1238"/>
      <c r="H56" s="1238"/>
      <c r="I56" s="1238"/>
      <c r="J56" s="944"/>
    </row>
    <row r="57" spans="1:16" s="21" customFormat="1" ht="13.5" thickBot="1" x14ac:dyDescent="0.25">
      <c r="A57" s="1220" t="s">
        <v>2574</v>
      </c>
      <c r="B57" s="513"/>
      <c r="C57" s="513"/>
      <c r="D57" s="513"/>
      <c r="E57" s="513"/>
      <c r="F57" s="513"/>
      <c r="G57" s="513"/>
      <c r="H57" s="513"/>
      <c r="I57" s="1221"/>
    </row>
    <row r="58" spans="1:16" s="21" customFormat="1" ht="99.95" customHeight="1" thickBot="1" x14ac:dyDescent="0.25">
      <c r="A58" s="2221"/>
      <c r="B58" s="2375"/>
      <c r="C58" s="2375"/>
      <c r="D58" s="2375"/>
      <c r="E58" s="2375"/>
      <c r="F58" s="2375"/>
      <c r="G58" s="2375"/>
      <c r="H58" s="2375"/>
      <c r="I58" s="2223"/>
      <c r="J58" s="1138"/>
      <c r="K58" s="18"/>
      <c r="L58" s="18"/>
      <c r="M58" s="18"/>
      <c r="N58" s="18"/>
      <c r="O58" s="18"/>
      <c r="P58" s="18"/>
    </row>
    <row r="59" spans="1:16" x14ac:dyDescent="0.2">
      <c r="A59" s="710"/>
      <c r="B59" s="711"/>
      <c r="C59" s="711"/>
      <c r="D59" s="711"/>
      <c r="E59" s="711"/>
      <c r="F59" s="711"/>
      <c r="G59" s="711"/>
      <c r="H59" s="711"/>
      <c r="I59" s="711"/>
    </row>
    <row r="60" spans="1:16" ht="84" customHeight="1" x14ac:dyDescent="0.2">
      <c r="A60" s="2348" t="s">
        <v>2152</v>
      </c>
      <c r="B60" s="2348"/>
      <c r="C60" s="2348"/>
      <c r="D60" s="2348"/>
      <c r="E60" s="2348"/>
      <c r="F60" s="2348"/>
      <c r="G60" s="2348"/>
      <c r="H60" s="2348"/>
      <c r="I60" s="2348"/>
    </row>
    <row r="61" spans="1:16" x14ac:dyDescent="0.2">
      <c r="A61" s="2347" t="s">
        <v>924</v>
      </c>
      <c r="B61" s="2347"/>
      <c r="C61" s="2347"/>
      <c r="D61" s="2347"/>
      <c r="E61" s="2347"/>
      <c r="F61" s="2347"/>
      <c r="G61" s="2347"/>
      <c r="H61" s="2347"/>
      <c r="I61" s="2347"/>
    </row>
    <row r="62" spans="1:16" x14ac:dyDescent="0.2">
      <c r="A62" s="2334" t="s">
        <v>902</v>
      </c>
      <c r="B62" s="2334"/>
      <c r="C62" s="2334"/>
      <c r="D62" s="2334"/>
      <c r="E62" s="2334"/>
      <c r="F62" s="2334"/>
      <c r="G62" s="2334"/>
      <c r="H62" s="2334"/>
      <c r="I62" s="2334"/>
    </row>
    <row r="63" spans="1:16" x14ac:dyDescent="0.2">
      <c r="A63" s="2333" t="s">
        <v>2153</v>
      </c>
      <c r="B63" s="2333"/>
      <c r="C63" s="2333"/>
      <c r="D63" s="2333"/>
      <c r="E63" s="2333"/>
      <c r="F63" s="2333"/>
      <c r="G63" s="2333"/>
      <c r="H63" s="2333"/>
      <c r="I63" s="2333"/>
    </row>
    <row r="64" spans="1:16" ht="21" customHeight="1" x14ac:dyDescent="0.2">
      <c r="A64" s="2333" t="s">
        <v>2154</v>
      </c>
      <c r="B64" s="2333"/>
      <c r="C64" s="2333"/>
      <c r="D64" s="2333"/>
      <c r="E64" s="2333"/>
      <c r="F64" s="2333"/>
      <c r="G64" s="2333"/>
      <c r="H64" s="2333"/>
      <c r="I64" s="2333"/>
    </row>
    <row r="65" spans="1:9" x14ac:dyDescent="0.2">
      <c r="A65" s="2333" t="s">
        <v>2155</v>
      </c>
      <c r="B65" s="2333"/>
      <c r="C65" s="2333"/>
      <c r="D65" s="2333"/>
      <c r="E65" s="2333"/>
      <c r="F65" s="2333"/>
      <c r="G65" s="2333"/>
      <c r="H65" s="2333"/>
      <c r="I65" s="2333"/>
    </row>
    <row r="66" spans="1:9" ht="27.75" customHeight="1" x14ac:dyDescent="0.2">
      <c r="A66" s="2333" t="s">
        <v>2156</v>
      </c>
      <c r="B66" s="2333"/>
      <c r="C66" s="2333"/>
      <c r="D66" s="2333"/>
      <c r="E66" s="2333"/>
      <c r="F66" s="2333"/>
      <c r="G66" s="2333"/>
      <c r="H66" s="2333"/>
      <c r="I66" s="2333"/>
    </row>
    <row r="67" spans="1:9" ht="30.75" customHeight="1" x14ac:dyDescent="0.2">
      <c r="A67" s="2333" t="s">
        <v>2157</v>
      </c>
      <c r="B67" s="2333"/>
      <c r="C67" s="2333"/>
      <c r="D67" s="2333"/>
      <c r="E67" s="2333"/>
      <c r="F67" s="2333"/>
      <c r="G67" s="2333"/>
      <c r="H67" s="2333"/>
      <c r="I67" s="2333"/>
    </row>
    <row r="68" spans="1:9" x14ac:dyDescent="0.2">
      <c r="A68" s="2333" t="s">
        <v>2158</v>
      </c>
      <c r="B68" s="2333"/>
      <c r="C68" s="2333"/>
      <c r="D68" s="2333"/>
      <c r="E68" s="2333"/>
      <c r="F68" s="2333"/>
      <c r="G68" s="2333"/>
      <c r="H68" s="2333"/>
      <c r="I68" s="2333"/>
    </row>
    <row r="69" spans="1:9" ht="24.75" customHeight="1" x14ac:dyDescent="0.2">
      <c r="A69" s="2333" t="s">
        <v>2159</v>
      </c>
      <c r="B69" s="2333"/>
      <c r="C69" s="2333"/>
      <c r="D69" s="2333"/>
      <c r="E69" s="2333"/>
      <c r="F69" s="2333"/>
      <c r="G69" s="2333"/>
      <c r="H69" s="2333"/>
      <c r="I69" s="2333"/>
    </row>
    <row r="70" spans="1:9" x14ac:dyDescent="0.2">
      <c r="A70" s="2385" t="s">
        <v>900</v>
      </c>
      <c r="B70" s="2385"/>
      <c r="C70" s="2385"/>
      <c r="D70" s="2385"/>
      <c r="E70" s="2385"/>
      <c r="F70" s="2385"/>
      <c r="G70" s="2385"/>
      <c r="H70" s="2385"/>
      <c r="I70" s="2385"/>
    </row>
    <row r="71" spans="1:9" ht="41.25" customHeight="1" x14ac:dyDescent="0.2">
      <c r="A71" s="2333" t="s">
        <v>2160</v>
      </c>
      <c r="B71" s="2333"/>
      <c r="C71" s="2333"/>
      <c r="D71" s="2333"/>
      <c r="E71" s="2333"/>
      <c r="F71" s="2333"/>
      <c r="G71" s="2333"/>
      <c r="H71" s="2333"/>
      <c r="I71" s="2333"/>
    </row>
    <row r="72" spans="1:9" ht="232.5" customHeight="1" x14ac:dyDescent="0.2">
      <c r="A72" s="8"/>
      <c r="B72" s="8"/>
    </row>
    <row r="73" spans="1:9" ht="232.5" customHeight="1" x14ac:dyDescent="0.2"/>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sheetData>
  <mergeCells count="33">
    <mergeCell ref="A61:I61"/>
    <mergeCell ref="A62:I62"/>
    <mergeCell ref="A63:I63"/>
    <mergeCell ref="A70:I70"/>
    <mergeCell ref="A71:I71"/>
    <mergeCell ref="A64:I64"/>
    <mergeCell ref="A65:I65"/>
    <mergeCell ref="A66:I66"/>
    <mergeCell ref="A67:I67"/>
    <mergeCell ref="A68:I68"/>
    <mergeCell ref="A69:I69"/>
    <mergeCell ref="C15:D15"/>
    <mergeCell ref="E15:E17"/>
    <mergeCell ref="F15:F17"/>
    <mergeCell ref="H15:H17"/>
    <mergeCell ref="A60:I60"/>
    <mergeCell ref="B14:B17"/>
    <mergeCell ref="G15:G17"/>
    <mergeCell ref="A14:A17"/>
    <mergeCell ref="C16:C17"/>
    <mergeCell ref="D16:D17"/>
    <mergeCell ref="A58:I58"/>
    <mergeCell ref="I16:I17"/>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P368"/>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40625" defaultRowHeight="12.75" x14ac:dyDescent="0.2"/>
  <cols>
    <col min="1" max="1" width="9.42578125" style="18" customWidth="1"/>
    <col min="2" max="2" width="50" style="18" customWidth="1"/>
    <col min="3" max="9" width="15.7109375" style="18" customWidth="1"/>
    <col min="10" max="16384" width="9.140625" style="18"/>
  </cols>
  <sheetData>
    <row r="1" spans="1:10" ht="24.75" customHeight="1" x14ac:dyDescent="0.2">
      <c r="A1" s="500" t="s">
        <v>1158</v>
      </c>
      <c r="B1" s="1756" t="s">
        <v>744</v>
      </c>
      <c r="C1" s="1756"/>
      <c r="D1" s="1756"/>
      <c r="E1" s="1756"/>
      <c r="F1" s="1756"/>
      <c r="G1" s="1756"/>
      <c r="H1" s="1756"/>
      <c r="I1" s="1757"/>
    </row>
    <row r="2" spans="1:10" ht="15" customHeight="1" x14ac:dyDescent="0.2">
      <c r="A2" s="465" t="s">
        <v>1165</v>
      </c>
      <c r="B2" s="464"/>
      <c r="C2" s="464"/>
      <c r="D2" s="2386"/>
      <c r="E2" s="2386"/>
      <c r="F2" s="2386"/>
      <c r="G2" s="2386"/>
      <c r="H2" s="2386"/>
      <c r="I2" s="2387"/>
    </row>
    <row r="3" spans="1:10" ht="25.5" customHeight="1" x14ac:dyDescent="0.2">
      <c r="A3" s="2335" t="s">
        <v>399</v>
      </c>
      <c r="B3" s="2336"/>
      <c r="C3" s="2336"/>
      <c r="D3" s="2336"/>
      <c r="E3" s="2336"/>
      <c r="F3" s="2336"/>
      <c r="G3" s="2336"/>
      <c r="H3" s="2336"/>
      <c r="I3" s="2337"/>
    </row>
    <row r="4" spans="1:10" ht="13.5" thickBot="1" x14ac:dyDescent="0.25">
      <c r="A4" s="2321"/>
      <c r="B4" s="2338"/>
      <c r="C4" s="2338"/>
      <c r="D4" s="895"/>
      <c r="E4" s="895"/>
      <c r="F4" s="882"/>
      <c r="G4" s="882"/>
      <c r="H4" s="882"/>
      <c r="I4" s="883"/>
    </row>
    <row r="5" spans="1:10" ht="41.25" customHeight="1" thickBot="1" x14ac:dyDescent="0.25">
      <c r="A5" s="450" t="s">
        <v>388</v>
      </c>
      <c r="B5" s="1774" t="s">
        <v>1163</v>
      </c>
      <c r="C5" s="1775"/>
      <c r="D5" s="1775"/>
      <c r="E5" s="1734"/>
      <c r="F5" s="1734"/>
      <c r="G5" s="1734"/>
      <c r="H5" s="1734"/>
      <c r="I5" s="1735"/>
      <c r="J5" s="1146">
        <v>4041</v>
      </c>
    </row>
    <row r="6" spans="1:10" ht="13.5" thickBot="1" x14ac:dyDescent="0.25">
      <c r="A6" s="103" t="s">
        <v>561</v>
      </c>
      <c r="B6" s="238"/>
      <c r="C6" s="981"/>
      <c r="D6" s="513"/>
      <c r="E6" s="513"/>
      <c r="F6" s="513"/>
      <c r="G6" s="513"/>
      <c r="H6" s="513"/>
      <c r="I6" s="1016">
        <f>Obsah!$D$4</f>
        <v>44012</v>
      </c>
      <c r="J6" s="1423">
        <v>2020</v>
      </c>
    </row>
    <row r="7" spans="1:10" ht="13.5" thickBot="1" x14ac:dyDescent="0.25">
      <c r="A7" s="2388"/>
      <c r="B7" s="2389"/>
      <c r="C7" s="2389"/>
      <c r="D7" s="2389"/>
      <c r="E7" s="2389"/>
      <c r="F7" s="2389"/>
      <c r="G7" s="2389"/>
      <c r="H7" s="2390"/>
      <c r="I7" s="2391"/>
    </row>
    <row r="8" spans="1:10" ht="13.5" thickBot="1" x14ac:dyDescent="0.25">
      <c r="A8" s="1759" t="s">
        <v>2164</v>
      </c>
      <c r="B8" s="1760"/>
      <c r="C8" s="1760"/>
      <c r="D8" s="1760"/>
      <c r="E8" s="1760"/>
      <c r="F8" s="1760"/>
      <c r="G8" s="1760"/>
      <c r="H8" s="1760"/>
      <c r="I8" s="2234"/>
    </row>
    <row r="9" spans="1:10" ht="21" customHeight="1" thickBot="1" x14ac:dyDescent="0.25">
      <c r="A9" s="1759" t="s">
        <v>2045</v>
      </c>
      <c r="B9" s="1760"/>
      <c r="C9" s="1760"/>
      <c r="D9" s="1760"/>
      <c r="E9" s="1760"/>
      <c r="F9" s="1760"/>
      <c r="G9" s="1760"/>
      <c r="H9" s="1760"/>
      <c r="I9" s="2234"/>
    </row>
    <row r="10" spans="1:10" ht="39.75" customHeight="1" thickBot="1" x14ac:dyDescent="0.25">
      <c r="A10" s="1759" t="s">
        <v>2165</v>
      </c>
      <c r="B10" s="1760"/>
      <c r="C10" s="1760"/>
      <c r="D10" s="1760"/>
      <c r="E10" s="1760"/>
      <c r="F10" s="1760"/>
      <c r="G10" s="1760"/>
      <c r="H10" s="1760"/>
      <c r="I10" s="2234"/>
    </row>
    <row r="11" spans="1:10" ht="13.5" thickBot="1" x14ac:dyDescent="0.25">
      <c r="A11" s="1759" t="s">
        <v>2166</v>
      </c>
      <c r="B11" s="1760"/>
      <c r="C11" s="1760"/>
      <c r="D11" s="1760"/>
      <c r="E11" s="1760"/>
      <c r="F11" s="1760"/>
      <c r="G11" s="1760"/>
      <c r="H11" s="1760"/>
      <c r="I11" s="2234"/>
    </row>
    <row r="12" spans="1:10" ht="27" customHeight="1" thickBot="1" x14ac:dyDescent="0.25">
      <c r="A12" s="1759" t="s">
        <v>2167</v>
      </c>
      <c r="B12" s="1760"/>
      <c r="C12" s="1760"/>
      <c r="D12" s="1760"/>
      <c r="E12" s="1760"/>
      <c r="F12" s="1760"/>
      <c r="G12" s="1760"/>
      <c r="H12" s="1760"/>
      <c r="I12" s="2234"/>
    </row>
    <row r="13" spans="1:10" ht="24.75" customHeight="1" thickBot="1" x14ac:dyDescent="0.25">
      <c r="A13" s="1759" t="s">
        <v>2120</v>
      </c>
      <c r="B13" s="1760"/>
      <c r="C13" s="1760"/>
      <c r="D13" s="1760"/>
      <c r="E13" s="1760"/>
      <c r="F13" s="1760"/>
      <c r="G13" s="1760"/>
      <c r="H13" s="1760"/>
      <c r="I13" s="2234"/>
    </row>
    <row r="14" spans="1:10" ht="13.5" thickBot="1" x14ac:dyDescent="0.25">
      <c r="A14" s="1262"/>
      <c r="B14" s="1263"/>
      <c r="C14" s="1264"/>
      <c r="D14" s="1264"/>
      <c r="E14" s="1264"/>
      <c r="F14" s="1264"/>
      <c r="G14" s="1264"/>
      <c r="H14" s="1264"/>
      <c r="I14" s="1266"/>
    </row>
    <row r="15" spans="1:10" ht="13.5" thickBot="1" x14ac:dyDescent="0.25">
      <c r="A15" s="2314" t="s">
        <v>1900</v>
      </c>
      <c r="B15" s="2340"/>
      <c r="C15" s="1267" t="s">
        <v>783</v>
      </c>
      <c r="D15" s="1267" t="s">
        <v>784</v>
      </c>
      <c r="E15" s="1258" t="s">
        <v>788</v>
      </c>
      <c r="F15" s="1258" t="s">
        <v>789</v>
      </c>
      <c r="G15" s="1258" t="s">
        <v>792</v>
      </c>
      <c r="H15" s="1258" t="s">
        <v>851</v>
      </c>
      <c r="I15" s="1258" t="s">
        <v>852</v>
      </c>
    </row>
    <row r="16" spans="1:10" ht="29.25" customHeight="1" thickBot="1" x14ac:dyDescent="0.25">
      <c r="A16" s="2343"/>
      <c r="B16" s="2344"/>
      <c r="C16" s="2377" t="s">
        <v>1159</v>
      </c>
      <c r="D16" s="2345"/>
      <c r="E16" s="2378" t="s">
        <v>1146</v>
      </c>
      <c r="F16" s="2378" t="s">
        <v>1147</v>
      </c>
      <c r="G16" s="2378" t="s">
        <v>1157</v>
      </c>
      <c r="H16" s="2378" t="s">
        <v>1160</v>
      </c>
      <c r="I16" s="1211" t="s">
        <v>1149</v>
      </c>
    </row>
    <row r="17" spans="1:10" ht="38.25" customHeight="1" x14ac:dyDescent="0.2">
      <c r="A17" s="2343"/>
      <c r="B17" s="2344"/>
      <c r="C17" s="2378" t="s">
        <v>1150</v>
      </c>
      <c r="D17" s="2378" t="s">
        <v>1151</v>
      </c>
      <c r="E17" s="2379"/>
      <c r="F17" s="2379"/>
      <c r="G17" s="2379"/>
      <c r="H17" s="2379"/>
      <c r="I17" s="2392" t="s">
        <v>1161</v>
      </c>
    </row>
    <row r="18" spans="1:10" ht="13.5" thickBot="1" x14ac:dyDescent="0.25">
      <c r="A18" s="2315"/>
      <c r="B18" s="2341"/>
      <c r="C18" s="2384"/>
      <c r="D18" s="2384"/>
      <c r="E18" s="2380"/>
      <c r="F18" s="2380"/>
      <c r="G18" s="2380"/>
      <c r="H18" s="2380"/>
      <c r="I18" s="2393"/>
    </row>
    <row r="19" spans="1:10" ht="13.5" thickBot="1" x14ac:dyDescent="0.25">
      <c r="A19" s="1260">
        <v>1</v>
      </c>
      <c r="B19" s="650" t="s">
        <v>1112</v>
      </c>
      <c r="C19" s="1238"/>
      <c r="D19" s="1238"/>
      <c r="E19" s="1238"/>
      <c r="F19" s="1238"/>
      <c r="G19" s="1238"/>
      <c r="H19" s="1238"/>
      <c r="I19" s="1238"/>
      <c r="J19" s="944"/>
    </row>
    <row r="20" spans="1:10" ht="13.5" thickBot="1" x14ac:dyDescent="0.25">
      <c r="A20" s="1260">
        <v>2</v>
      </c>
      <c r="B20" s="650" t="s">
        <v>1113</v>
      </c>
      <c r="C20" s="1238"/>
      <c r="D20" s="1238"/>
      <c r="E20" s="1238"/>
      <c r="F20" s="1238"/>
      <c r="G20" s="1238"/>
      <c r="H20" s="1238"/>
      <c r="I20" s="1238"/>
      <c r="J20" s="944"/>
    </row>
    <row r="21" spans="1:10" ht="13.5" thickBot="1" x14ac:dyDescent="0.25">
      <c r="A21" s="1260">
        <v>3</v>
      </c>
      <c r="B21" s="650" t="s">
        <v>1114</v>
      </c>
      <c r="C21" s="1238"/>
      <c r="D21" s="1238"/>
      <c r="E21" s="1238"/>
      <c r="F21" s="1238"/>
      <c r="G21" s="1238"/>
      <c r="H21" s="1238"/>
      <c r="I21" s="1238"/>
      <c r="J21" s="944"/>
    </row>
    <row r="22" spans="1:10" ht="15" customHeight="1" thickBot="1" x14ac:dyDescent="0.25">
      <c r="A22" s="1261">
        <v>4</v>
      </c>
      <c r="B22" s="650" t="s">
        <v>1115</v>
      </c>
      <c r="C22" s="1238"/>
      <c r="D22" s="1238"/>
      <c r="E22" s="1238"/>
      <c r="F22" s="1238"/>
      <c r="G22" s="1238"/>
      <c r="H22" s="1238"/>
      <c r="I22" s="1238"/>
      <c r="J22" s="944"/>
    </row>
    <row r="23" spans="1:10" ht="13.5" thickBot="1" x14ac:dyDescent="0.25">
      <c r="A23" s="1261">
        <v>5</v>
      </c>
      <c r="B23" s="650" t="s">
        <v>1116</v>
      </c>
      <c r="C23" s="1238"/>
      <c r="D23" s="1238"/>
      <c r="E23" s="1238"/>
      <c r="F23" s="1238"/>
      <c r="G23" s="1238"/>
      <c r="H23" s="1238"/>
      <c r="I23" s="1238"/>
      <c r="J23" s="944"/>
    </row>
    <row r="24" spans="1:10" ht="13.5" thickBot="1" x14ac:dyDescent="0.25">
      <c r="A24" s="1260">
        <v>6</v>
      </c>
      <c r="B24" s="650" t="s">
        <v>1117</v>
      </c>
      <c r="C24" s="1238"/>
      <c r="D24" s="1238"/>
      <c r="E24" s="1238"/>
      <c r="F24" s="1238"/>
      <c r="G24" s="1238"/>
      <c r="H24" s="1238"/>
      <c r="I24" s="1238"/>
      <c r="J24" s="944"/>
    </row>
    <row r="25" spans="1:10" ht="13.5" thickBot="1" x14ac:dyDescent="0.25">
      <c r="A25" s="1261">
        <v>7</v>
      </c>
      <c r="B25" s="650" t="s">
        <v>1118</v>
      </c>
      <c r="C25" s="1238"/>
      <c r="D25" s="1238"/>
      <c r="E25" s="1238"/>
      <c r="F25" s="1238"/>
      <c r="G25" s="1238"/>
      <c r="H25" s="1238"/>
      <c r="I25" s="1238"/>
      <c r="J25" s="944"/>
    </row>
    <row r="26" spans="1:10" ht="13.5" thickBot="1" x14ac:dyDescent="0.25">
      <c r="A26" s="1261">
        <v>8</v>
      </c>
      <c r="B26" s="650" t="s">
        <v>1119</v>
      </c>
      <c r="C26" s="1238"/>
      <c r="D26" s="1238"/>
      <c r="E26" s="1238"/>
      <c r="F26" s="1238"/>
      <c r="G26" s="1238"/>
      <c r="H26" s="1238"/>
      <c r="I26" s="1238"/>
      <c r="J26" s="944"/>
    </row>
    <row r="27" spans="1:10" ht="13.5" thickBot="1" x14ac:dyDescent="0.25">
      <c r="A27" s="1261">
        <v>9</v>
      </c>
      <c r="B27" s="650" t="s">
        <v>1120</v>
      </c>
      <c r="C27" s="1238"/>
      <c r="D27" s="1238"/>
      <c r="E27" s="1238"/>
      <c r="F27" s="1238"/>
      <c r="G27" s="1238"/>
      <c r="H27" s="1238"/>
      <c r="I27" s="1238"/>
      <c r="J27" s="944"/>
    </row>
    <row r="28" spans="1:10" ht="13.5" thickBot="1" x14ac:dyDescent="0.25">
      <c r="A28" s="1261">
        <v>10</v>
      </c>
      <c r="B28" s="650" t="s">
        <v>1121</v>
      </c>
      <c r="C28" s="1238"/>
      <c r="D28" s="1238"/>
      <c r="E28" s="1238"/>
      <c r="F28" s="1238"/>
      <c r="G28" s="1238"/>
      <c r="H28" s="1238"/>
      <c r="I28" s="1238"/>
      <c r="J28" s="944"/>
    </row>
    <row r="29" spans="1:10" ht="13.5" thickBot="1" x14ac:dyDescent="0.25">
      <c r="A29" s="1261">
        <v>11</v>
      </c>
      <c r="B29" s="650" t="s">
        <v>1122</v>
      </c>
      <c r="C29" s="1238"/>
      <c r="D29" s="1238"/>
      <c r="E29" s="1238"/>
      <c r="F29" s="1238"/>
      <c r="G29" s="1238"/>
      <c r="H29" s="1238"/>
      <c r="I29" s="1238"/>
      <c r="J29" s="944"/>
    </row>
    <row r="30" spans="1:10" ht="13.5" thickBot="1" x14ac:dyDescent="0.25">
      <c r="A30" s="1261">
        <v>12</v>
      </c>
      <c r="B30" s="650" t="s">
        <v>1123</v>
      </c>
      <c r="C30" s="1238"/>
      <c r="D30" s="1238"/>
      <c r="E30" s="1238"/>
      <c r="F30" s="1238"/>
      <c r="G30" s="1238"/>
      <c r="H30" s="1238"/>
      <c r="I30" s="1238"/>
      <c r="J30" s="944"/>
    </row>
    <row r="31" spans="1:10" ht="13.5" thickBot="1" x14ac:dyDescent="0.25">
      <c r="A31" s="1261">
        <v>13</v>
      </c>
      <c r="B31" s="650" t="s">
        <v>1124</v>
      </c>
      <c r="C31" s="1238"/>
      <c r="D31" s="1238"/>
      <c r="E31" s="1238"/>
      <c r="F31" s="1238"/>
      <c r="G31" s="1238"/>
      <c r="H31" s="1238"/>
      <c r="I31" s="1238"/>
      <c r="J31" s="944"/>
    </row>
    <row r="32" spans="1:10" ht="13.5" thickBot="1" x14ac:dyDescent="0.25">
      <c r="A32" s="1260">
        <v>14</v>
      </c>
      <c r="B32" s="650" t="s">
        <v>1125</v>
      </c>
      <c r="C32" s="1238"/>
      <c r="D32" s="1238"/>
      <c r="E32" s="1238"/>
      <c r="F32" s="1238"/>
      <c r="G32" s="1238"/>
      <c r="H32" s="1238"/>
      <c r="I32" s="1238"/>
      <c r="J32" s="944"/>
    </row>
    <row r="33" spans="1:16" ht="13.5" thickBot="1" x14ac:dyDescent="0.25">
      <c r="A33" s="1275">
        <v>15</v>
      </c>
      <c r="B33" s="655" t="s">
        <v>1126</v>
      </c>
      <c r="C33" s="1238"/>
      <c r="D33" s="1238"/>
      <c r="E33" s="1238"/>
      <c r="F33" s="1238"/>
      <c r="G33" s="1238"/>
      <c r="H33" s="1238"/>
      <c r="I33" s="1238"/>
      <c r="J33" s="944"/>
    </row>
    <row r="34" spans="1:16" ht="13.5" thickBot="1" x14ac:dyDescent="0.25">
      <c r="A34" s="1244">
        <v>16</v>
      </c>
      <c r="B34" s="655" t="s">
        <v>1127</v>
      </c>
      <c r="C34" s="1238"/>
      <c r="D34" s="1238"/>
      <c r="E34" s="1238"/>
      <c r="F34" s="1238"/>
      <c r="G34" s="1238"/>
      <c r="H34" s="1238"/>
      <c r="I34" s="1238"/>
      <c r="J34" s="944"/>
    </row>
    <row r="35" spans="1:16" ht="13.5" thickBot="1" x14ac:dyDescent="0.25">
      <c r="A35" s="1260">
        <v>17</v>
      </c>
      <c r="B35" s="650" t="s">
        <v>1128</v>
      </c>
      <c r="C35" s="1238"/>
      <c r="D35" s="1238"/>
      <c r="E35" s="1238"/>
      <c r="F35" s="1238"/>
      <c r="G35" s="1238"/>
      <c r="H35" s="1238"/>
      <c r="I35" s="1238"/>
      <c r="J35" s="944"/>
    </row>
    <row r="36" spans="1:16" ht="13.5" thickBot="1" x14ac:dyDescent="0.25">
      <c r="A36" s="1260">
        <v>18</v>
      </c>
      <c r="B36" s="650" t="s">
        <v>1129</v>
      </c>
      <c r="C36" s="1238"/>
      <c r="D36" s="1238"/>
      <c r="E36" s="1238"/>
      <c r="F36" s="1238"/>
      <c r="G36" s="1238"/>
      <c r="H36" s="1238"/>
      <c r="I36" s="1238"/>
      <c r="J36" s="944"/>
    </row>
    <row r="37" spans="1:16" ht="13.5" thickBot="1" x14ac:dyDescent="0.25">
      <c r="A37" s="1212">
        <v>19</v>
      </c>
      <c r="B37" s="694" t="s">
        <v>415</v>
      </c>
      <c r="C37" s="1236"/>
      <c r="D37" s="1236"/>
      <c r="E37" s="1236"/>
      <c r="F37" s="1236"/>
      <c r="G37" s="1236"/>
      <c r="H37" s="1236"/>
      <c r="I37" s="1236"/>
      <c r="J37" s="944"/>
    </row>
    <row r="38" spans="1:16" s="21" customFormat="1" ht="21" customHeight="1" thickBot="1" x14ac:dyDescent="0.25">
      <c r="A38" s="1276" t="s">
        <v>2574</v>
      </c>
      <c r="B38" s="1263"/>
      <c r="C38" s="1264"/>
      <c r="D38" s="1264"/>
      <c r="E38" s="1264"/>
      <c r="F38" s="1264"/>
      <c r="G38" s="1264"/>
      <c r="H38" s="1264"/>
      <c r="I38" s="1266"/>
    </row>
    <row r="39" spans="1:16" s="21" customFormat="1" ht="99.95" customHeight="1" thickBot="1" x14ac:dyDescent="0.25">
      <c r="A39" s="2221"/>
      <c r="B39" s="2375"/>
      <c r="C39" s="2375"/>
      <c r="D39" s="2375"/>
      <c r="E39" s="2375"/>
      <c r="F39" s="2375"/>
      <c r="G39" s="2375"/>
      <c r="H39" s="2375"/>
      <c r="I39" s="2223"/>
      <c r="J39" s="1138"/>
      <c r="K39" s="18"/>
      <c r="L39" s="18"/>
      <c r="M39" s="18"/>
      <c r="N39" s="18"/>
      <c r="O39" s="18"/>
      <c r="P39" s="18"/>
    </row>
    <row r="40" spans="1:16" x14ac:dyDescent="0.2">
      <c r="A40" s="8"/>
      <c r="B40" s="8"/>
    </row>
    <row r="41" spans="1:16" ht="27" customHeight="1" x14ac:dyDescent="0.2">
      <c r="A41" s="2348" t="s">
        <v>1166</v>
      </c>
      <c r="B41" s="2348"/>
      <c r="C41" s="2348"/>
      <c r="D41" s="2348"/>
      <c r="E41" s="2348"/>
      <c r="F41" s="2348"/>
      <c r="G41" s="2348"/>
      <c r="H41" s="2348"/>
      <c r="I41" s="2348"/>
    </row>
    <row r="42" spans="1:16" x14ac:dyDescent="0.2">
      <c r="A42" s="2348" t="s">
        <v>1167</v>
      </c>
      <c r="B42" s="2348"/>
      <c r="C42" s="2348"/>
      <c r="D42" s="2348"/>
      <c r="E42" s="2348"/>
      <c r="F42" s="2348"/>
      <c r="G42" s="2348"/>
      <c r="H42" s="2348"/>
      <c r="I42" s="2348"/>
    </row>
    <row r="43" spans="1:16" x14ac:dyDescent="0.2">
      <c r="A43" s="2395" t="s">
        <v>924</v>
      </c>
      <c r="B43" s="2395"/>
      <c r="C43" s="2395"/>
      <c r="D43" s="2395"/>
      <c r="E43" s="2395"/>
      <c r="F43" s="2395"/>
      <c r="G43" s="2395"/>
      <c r="H43" s="2395"/>
      <c r="I43" s="2395"/>
    </row>
    <row r="44" spans="1:16" x14ac:dyDescent="0.2">
      <c r="A44" s="2395" t="s">
        <v>902</v>
      </c>
      <c r="B44" s="2395"/>
      <c r="C44" s="2395"/>
      <c r="D44" s="2395"/>
      <c r="E44" s="2395"/>
      <c r="F44" s="2395"/>
      <c r="G44" s="2395"/>
      <c r="H44" s="2395"/>
      <c r="I44" s="2395"/>
    </row>
    <row r="45" spans="1:16" x14ac:dyDescent="0.2">
      <c r="A45" s="2395" t="s">
        <v>2168</v>
      </c>
      <c r="B45" s="2395"/>
      <c r="C45" s="2395"/>
      <c r="D45" s="2395"/>
      <c r="E45" s="2395"/>
      <c r="F45" s="2395"/>
      <c r="G45" s="2395"/>
      <c r="H45" s="2395"/>
      <c r="I45" s="2395"/>
    </row>
    <row r="46" spans="1:16" x14ac:dyDescent="0.2">
      <c r="A46" s="2395" t="s">
        <v>2154</v>
      </c>
      <c r="B46" s="2395"/>
      <c r="C46" s="2395"/>
      <c r="D46" s="2395"/>
      <c r="E46" s="2395"/>
      <c r="F46" s="2395"/>
      <c r="G46" s="2395"/>
      <c r="H46" s="2395"/>
      <c r="I46" s="2395"/>
    </row>
    <row r="47" spans="1:16" ht="32.25" customHeight="1" x14ac:dyDescent="0.2">
      <c r="A47" s="2395" t="s">
        <v>2155</v>
      </c>
      <c r="B47" s="2395"/>
      <c r="C47" s="2395"/>
      <c r="D47" s="2395"/>
      <c r="E47" s="2395"/>
      <c r="F47" s="2395"/>
      <c r="G47" s="2395"/>
      <c r="H47" s="2395"/>
      <c r="I47" s="2395"/>
    </row>
    <row r="48" spans="1:16" ht="18.75" customHeight="1" x14ac:dyDescent="0.2">
      <c r="A48" s="2395" t="s">
        <v>2156</v>
      </c>
      <c r="B48" s="2395"/>
      <c r="C48" s="2395"/>
      <c r="D48" s="2395"/>
      <c r="E48" s="2395"/>
      <c r="F48" s="2395"/>
      <c r="G48" s="2395"/>
      <c r="H48" s="2395"/>
      <c r="I48" s="2395"/>
    </row>
    <row r="49" spans="1:9" ht="30.75" customHeight="1" x14ac:dyDescent="0.2">
      <c r="A49" s="2395" t="s">
        <v>2169</v>
      </c>
      <c r="B49" s="2395"/>
      <c r="C49" s="2395"/>
      <c r="D49" s="2395"/>
      <c r="E49" s="2395"/>
      <c r="F49" s="2395"/>
      <c r="G49" s="2395"/>
      <c r="H49" s="2395"/>
      <c r="I49" s="2395"/>
    </row>
    <row r="50" spans="1:9" ht="89.25" customHeight="1" x14ac:dyDescent="0.2">
      <c r="A50" s="2395" t="s">
        <v>2170</v>
      </c>
      <c r="B50" s="2395"/>
      <c r="C50" s="2395"/>
      <c r="D50" s="2395"/>
      <c r="E50" s="2395"/>
      <c r="F50" s="2395"/>
      <c r="G50" s="2395"/>
      <c r="H50" s="2395"/>
      <c r="I50" s="2395"/>
    </row>
    <row r="51" spans="1:9" ht="24.75" customHeight="1" x14ac:dyDescent="0.2">
      <c r="A51" s="2395" t="s">
        <v>2159</v>
      </c>
      <c r="B51" s="2395"/>
      <c r="C51" s="2395"/>
      <c r="D51" s="2395"/>
      <c r="E51" s="2395"/>
      <c r="F51" s="2395"/>
      <c r="G51" s="2395"/>
      <c r="H51" s="2395"/>
      <c r="I51" s="2395"/>
    </row>
    <row r="52" spans="1:9" x14ac:dyDescent="0.2">
      <c r="A52" s="2395" t="s">
        <v>900</v>
      </c>
      <c r="B52" s="2395"/>
      <c r="C52" s="2395"/>
      <c r="D52" s="2395"/>
      <c r="E52" s="2395"/>
      <c r="F52" s="2395"/>
      <c r="G52" s="2395"/>
      <c r="H52" s="2395"/>
      <c r="I52" s="2395"/>
    </row>
    <row r="53" spans="1:9" ht="41.25" customHeight="1" x14ac:dyDescent="0.2">
      <c r="A53" s="2394" t="s">
        <v>1171</v>
      </c>
      <c r="B53" s="2394"/>
      <c r="C53" s="2394"/>
      <c r="D53" s="2394"/>
      <c r="E53" s="2394"/>
      <c r="F53" s="2394"/>
      <c r="G53" s="2394"/>
      <c r="H53" s="2394"/>
      <c r="I53" s="2394"/>
    </row>
    <row r="54" spans="1:9" ht="39.75" customHeight="1" x14ac:dyDescent="0.2">
      <c r="A54" s="2394" t="s">
        <v>2495</v>
      </c>
      <c r="B54" s="2394"/>
      <c r="C54" s="2394"/>
      <c r="D54" s="2394"/>
      <c r="E54" s="2394"/>
      <c r="F54" s="2394"/>
      <c r="G54" s="2394"/>
      <c r="H54" s="2394"/>
      <c r="I54" s="2394"/>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sheetData>
  <mergeCells count="38">
    <mergeCell ref="A45:I45"/>
    <mergeCell ref="A46:I46"/>
    <mergeCell ref="A43:I43"/>
    <mergeCell ref="A44:I44"/>
    <mergeCell ref="A53:I53"/>
    <mergeCell ref="A54:I54"/>
    <mergeCell ref="A47:I47"/>
    <mergeCell ref="A48:I48"/>
    <mergeCell ref="A49:I49"/>
    <mergeCell ref="A50:I50"/>
    <mergeCell ref="A51:I51"/>
    <mergeCell ref="A52:I52"/>
    <mergeCell ref="A15:A18"/>
    <mergeCell ref="B15:B18"/>
    <mergeCell ref="G16:G18"/>
    <mergeCell ref="A41:I41"/>
    <mergeCell ref="A42:I42"/>
    <mergeCell ref="I17:I18"/>
    <mergeCell ref="C16:D16"/>
    <mergeCell ref="E16:E18"/>
    <mergeCell ref="F16:F18"/>
    <mergeCell ref="H16:H18"/>
    <mergeCell ref="C17:C18"/>
    <mergeCell ref="D17:D18"/>
    <mergeCell ref="A39:I39"/>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P335"/>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40625" defaultRowHeight="12.75" x14ac:dyDescent="0.2"/>
  <cols>
    <col min="1" max="1" width="8.85546875" style="18" customWidth="1"/>
    <col min="2" max="2" width="34.42578125" style="18" customWidth="1"/>
    <col min="3" max="9" width="15.7109375" style="18" customWidth="1"/>
    <col min="10" max="16384" width="9.140625" style="18"/>
  </cols>
  <sheetData>
    <row r="1" spans="1:10" ht="24.75" customHeight="1" x14ac:dyDescent="0.2">
      <c r="A1" s="500" t="s">
        <v>1168</v>
      </c>
      <c r="B1" s="485"/>
      <c r="C1" s="1756" t="s">
        <v>744</v>
      </c>
      <c r="D1" s="1756"/>
      <c r="E1" s="1756"/>
      <c r="F1" s="1756"/>
      <c r="G1" s="1756"/>
      <c r="H1" s="1756"/>
      <c r="I1" s="1757"/>
    </row>
    <row r="2" spans="1:10" ht="15" customHeight="1" x14ac:dyDescent="0.2">
      <c r="A2" s="1076" t="s">
        <v>1169</v>
      </c>
      <c r="B2" s="1077"/>
      <c r="C2" s="1077"/>
      <c r="D2" s="2386"/>
      <c r="E2" s="2386"/>
      <c r="F2" s="2386"/>
      <c r="G2" s="2386"/>
      <c r="H2" s="2386"/>
      <c r="I2" s="2387"/>
    </row>
    <row r="3" spans="1:10" x14ac:dyDescent="0.2">
      <c r="A3" s="2335" t="s">
        <v>399</v>
      </c>
      <c r="B3" s="2336"/>
      <c r="C3" s="2336"/>
      <c r="D3" s="2336"/>
      <c r="E3" s="2336"/>
      <c r="F3" s="2336"/>
      <c r="G3" s="2336"/>
      <c r="H3" s="2336"/>
      <c r="I3" s="2337"/>
    </row>
    <row r="4" spans="1:10" ht="13.5" thickBot="1" x14ac:dyDescent="0.25">
      <c r="A4" s="2321"/>
      <c r="B4" s="2338"/>
      <c r="C4" s="2338"/>
      <c r="D4" s="895"/>
      <c r="E4" s="895"/>
      <c r="F4" s="882"/>
      <c r="G4" s="882"/>
      <c r="H4" s="882"/>
      <c r="I4" s="883"/>
    </row>
    <row r="5" spans="1:10" ht="40.5" customHeight="1" thickBot="1" x14ac:dyDescent="0.25">
      <c r="A5" s="450" t="s">
        <v>388</v>
      </c>
      <c r="B5" s="1774" t="s">
        <v>1170</v>
      </c>
      <c r="C5" s="1775"/>
      <c r="D5" s="1775"/>
      <c r="E5" s="1734"/>
      <c r="F5" s="1734"/>
      <c r="G5" s="1734"/>
      <c r="H5" s="1734"/>
      <c r="I5" s="1735"/>
      <c r="J5" s="1146">
        <v>4041</v>
      </c>
    </row>
    <row r="6" spans="1:10" ht="13.5" thickBot="1" x14ac:dyDescent="0.25">
      <c r="A6" s="103" t="s">
        <v>561</v>
      </c>
      <c r="B6" s="238"/>
      <c r="C6" s="981"/>
      <c r="D6" s="513"/>
      <c r="E6" s="513"/>
      <c r="F6" s="513"/>
      <c r="G6" s="513"/>
      <c r="H6" s="513"/>
      <c r="I6" s="1016">
        <f>Obsah!$D$4</f>
        <v>44012</v>
      </c>
      <c r="J6" s="1423">
        <v>2020</v>
      </c>
    </row>
    <row r="7" spans="1:10" ht="13.5" thickBot="1" x14ac:dyDescent="0.25">
      <c r="A7" s="1759" t="s">
        <v>2171</v>
      </c>
      <c r="B7" s="1760"/>
      <c r="C7" s="1760"/>
      <c r="D7" s="1760"/>
      <c r="E7" s="1760"/>
      <c r="F7" s="1760"/>
      <c r="G7" s="1760"/>
      <c r="H7" s="1760"/>
      <c r="I7" s="2234"/>
    </row>
    <row r="8" spans="1:10" ht="13.5" thickBot="1" x14ac:dyDescent="0.25">
      <c r="A8" s="1759" t="s">
        <v>2045</v>
      </c>
      <c r="B8" s="1760"/>
      <c r="C8" s="1760"/>
      <c r="D8" s="1760"/>
      <c r="E8" s="1760"/>
      <c r="F8" s="1760"/>
      <c r="G8" s="1760"/>
      <c r="H8" s="1760"/>
      <c r="I8" s="2234"/>
    </row>
    <row r="9" spans="1:10" ht="43.5" customHeight="1" thickBot="1" x14ac:dyDescent="0.25">
      <c r="A9" s="1759" t="s">
        <v>2172</v>
      </c>
      <c r="B9" s="1760"/>
      <c r="C9" s="1760"/>
      <c r="D9" s="1760"/>
      <c r="E9" s="1760"/>
      <c r="F9" s="1760"/>
      <c r="G9" s="1760"/>
      <c r="H9" s="1760"/>
      <c r="I9" s="2234"/>
    </row>
    <row r="10" spans="1:10" ht="13.5" thickBot="1" x14ac:dyDescent="0.25">
      <c r="A10" s="1759" t="s">
        <v>2106</v>
      </c>
      <c r="B10" s="1760"/>
      <c r="C10" s="1760"/>
      <c r="D10" s="1760"/>
      <c r="E10" s="1760"/>
      <c r="F10" s="1760"/>
      <c r="G10" s="1760"/>
      <c r="H10" s="1760"/>
      <c r="I10" s="2234"/>
    </row>
    <row r="11" spans="1:10" ht="27" customHeight="1" thickBot="1" x14ac:dyDescent="0.25">
      <c r="A11" s="1759" t="s">
        <v>2173</v>
      </c>
      <c r="B11" s="1760"/>
      <c r="C11" s="1760"/>
      <c r="D11" s="1760"/>
      <c r="E11" s="1760"/>
      <c r="F11" s="1760"/>
      <c r="G11" s="1760"/>
      <c r="H11" s="1760"/>
      <c r="I11" s="2234"/>
    </row>
    <row r="12" spans="1:10" ht="50.25" customHeight="1" thickBot="1" x14ac:dyDescent="0.25">
      <c r="A12" s="1759" t="s">
        <v>2130</v>
      </c>
      <c r="B12" s="1760"/>
      <c r="C12" s="1760"/>
      <c r="D12" s="1760"/>
      <c r="E12" s="1760"/>
      <c r="F12" s="1760"/>
      <c r="G12" s="1760"/>
      <c r="H12" s="1760"/>
      <c r="I12" s="2234"/>
    </row>
    <row r="13" spans="1:10" ht="13.5" thickBot="1" x14ac:dyDescent="0.25">
      <c r="A13" s="1262"/>
      <c r="B13" s="1263"/>
      <c r="C13" s="1264"/>
      <c r="D13" s="1264"/>
      <c r="E13" s="1264"/>
      <c r="F13" s="1264"/>
      <c r="G13" s="1264"/>
      <c r="H13" s="1265"/>
      <c r="I13" s="1266"/>
    </row>
    <row r="14" spans="1:10" ht="13.5" thickBot="1" x14ac:dyDescent="0.25">
      <c r="A14" s="2314" t="s">
        <v>1901</v>
      </c>
      <c r="B14" s="2314"/>
      <c r="C14" s="1267" t="s">
        <v>783</v>
      </c>
      <c r="D14" s="1267" t="s">
        <v>784</v>
      </c>
      <c r="E14" s="1258" t="s">
        <v>788</v>
      </c>
      <c r="F14" s="1258" t="s">
        <v>789</v>
      </c>
      <c r="G14" s="1258" t="s">
        <v>792</v>
      </c>
      <c r="H14" s="1267" t="s">
        <v>851</v>
      </c>
      <c r="I14" s="1244" t="s">
        <v>852</v>
      </c>
    </row>
    <row r="15" spans="1:10" ht="28.5" customHeight="1" thickBot="1" x14ac:dyDescent="0.25">
      <c r="A15" s="2343"/>
      <c r="B15" s="2343"/>
      <c r="C15" s="2377" t="s">
        <v>1145</v>
      </c>
      <c r="D15" s="2345"/>
      <c r="E15" s="2378" t="s">
        <v>1146</v>
      </c>
      <c r="F15" s="2378" t="s">
        <v>1147</v>
      </c>
      <c r="G15" s="2378" t="s">
        <v>1157</v>
      </c>
      <c r="H15" s="2396" t="s">
        <v>1160</v>
      </c>
      <c r="I15" s="1277" t="s">
        <v>1149</v>
      </c>
    </row>
    <row r="16" spans="1:10" ht="52.5" customHeight="1" x14ac:dyDescent="0.2">
      <c r="A16" s="2343"/>
      <c r="B16" s="2343"/>
      <c r="C16" s="2378" t="s">
        <v>1150</v>
      </c>
      <c r="D16" s="2378" t="s">
        <v>1151</v>
      </c>
      <c r="E16" s="2379"/>
      <c r="F16" s="2379"/>
      <c r="G16" s="2379"/>
      <c r="H16" s="2397"/>
      <c r="I16" s="2392" t="s">
        <v>1152</v>
      </c>
    </row>
    <row r="17" spans="1:16" ht="13.5" thickBot="1" x14ac:dyDescent="0.25">
      <c r="A17" s="2315"/>
      <c r="B17" s="2315"/>
      <c r="C17" s="2399"/>
      <c r="D17" s="2399"/>
      <c r="E17" s="2380"/>
      <c r="F17" s="2380"/>
      <c r="G17" s="2380"/>
      <c r="H17" s="2398"/>
      <c r="I17" s="2393"/>
    </row>
    <row r="18" spans="1:16" ht="21.75" customHeight="1" thickBot="1" x14ac:dyDescent="0.25">
      <c r="A18" s="1260">
        <v>1</v>
      </c>
      <c r="B18" s="650" t="s">
        <v>1172</v>
      </c>
      <c r="C18" s="1238"/>
      <c r="D18" s="1238"/>
      <c r="E18" s="1238"/>
      <c r="F18" s="1238"/>
      <c r="G18" s="1238"/>
      <c r="H18" s="1238"/>
      <c r="I18" s="1238"/>
      <c r="J18" s="944"/>
    </row>
    <row r="19" spans="1:16" ht="13.5" thickBot="1" x14ac:dyDescent="0.25">
      <c r="A19" s="1260">
        <v>2</v>
      </c>
      <c r="B19" s="691" t="s">
        <v>1091</v>
      </c>
      <c r="C19" s="1238"/>
      <c r="D19" s="1238"/>
      <c r="E19" s="1238"/>
      <c r="F19" s="1238"/>
      <c r="G19" s="1238"/>
      <c r="H19" s="1238"/>
      <c r="I19" s="1238"/>
      <c r="J19" s="944"/>
    </row>
    <row r="20" spans="1:16" ht="13.5" thickBot="1" x14ac:dyDescent="0.25">
      <c r="A20" s="1260">
        <v>3</v>
      </c>
      <c r="B20" s="691" t="s">
        <v>1092</v>
      </c>
      <c r="C20" s="1238"/>
      <c r="D20" s="1238"/>
      <c r="E20" s="1238"/>
      <c r="F20" s="1238"/>
      <c r="G20" s="1238"/>
      <c r="H20" s="1238"/>
      <c r="I20" s="1238"/>
      <c r="J20" s="944"/>
    </row>
    <row r="21" spans="1:16" ht="13.5" thickBot="1" x14ac:dyDescent="0.25">
      <c r="A21" s="1260">
        <v>4</v>
      </c>
      <c r="B21" s="691" t="s">
        <v>1093</v>
      </c>
      <c r="C21" s="1238"/>
      <c r="D21" s="1238"/>
      <c r="E21" s="1238"/>
      <c r="F21" s="1238"/>
      <c r="G21" s="1238"/>
      <c r="H21" s="1238"/>
      <c r="I21" s="1238"/>
      <c r="J21" s="944"/>
    </row>
    <row r="22" spans="1:16" ht="13.5" thickBot="1" x14ac:dyDescent="0.25">
      <c r="A22" s="1260">
        <v>5</v>
      </c>
      <c r="B22" s="691" t="s">
        <v>1094</v>
      </c>
      <c r="C22" s="1238"/>
      <c r="D22" s="1238"/>
      <c r="E22" s="1238"/>
      <c r="F22" s="1238"/>
      <c r="G22" s="1238"/>
      <c r="H22" s="1238"/>
      <c r="I22" s="1238"/>
      <c r="J22" s="944"/>
    </row>
    <row r="23" spans="1:16" ht="13.5" thickBot="1" x14ac:dyDescent="0.25">
      <c r="A23" s="1260">
        <v>6</v>
      </c>
      <c r="B23" s="691" t="s">
        <v>1173</v>
      </c>
      <c r="C23" s="1238"/>
      <c r="D23" s="1238"/>
      <c r="E23" s="1238"/>
      <c r="F23" s="1238"/>
      <c r="G23" s="1238"/>
      <c r="H23" s="1238"/>
      <c r="I23" s="1238"/>
      <c r="J23" s="944"/>
    </row>
    <row r="24" spans="1:16" ht="13.5" thickBot="1" x14ac:dyDescent="0.25">
      <c r="A24" s="1260">
        <v>7</v>
      </c>
      <c r="B24" s="691" t="s">
        <v>1974</v>
      </c>
      <c r="C24" s="1238"/>
      <c r="D24" s="1238"/>
      <c r="E24" s="1238"/>
      <c r="F24" s="1238"/>
      <c r="G24" s="1238"/>
      <c r="H24" s="1238"/>
      <c r="I24" s="1238"/>
      <c r="J24" s="944"/>
    </row>
    <row r="25" spans="1:16" ht="13.5" thickBot="1" x14ac:dyDescent="0.25">
      <c r="A25" s="1260">
        <v>8</v>
      </c>
      <c r="B25" s="650" t="s">
        <v>1174</v>
      </c>
      <c r="C25" s="1238"/>
      <c r="D25" s="1238"/>
      <c r="E25" s="1238"/>
      <c r="F25" s="1238"/>
      <c r="G25" s="1238"/>
      <c r="H25" s="1238"/>
      <c r="I25" s="1238"/>
      <c r="J25" s="944"/>
    </row>
    <row r="26" spans="1:16" ht="13.5" thickBot="1" x14ac:dyDescent="0.25">
      <c r="A26" s="1260">
        <v>9</v>
      </c>
      <c r="B26" s="650" t="s">
        <v>1175</v>
      </c>
      <c r="C26" s="1238"/>
      <c r="D26" s="1238"/>
      <c r="E26" s="1238"/>
      <c r="F26" s="1238"/>
      <c r="G26" s="1238"/>
      <c r="H26" s="1238"/>
      <c r="I26" s="1238"/>
      <c r="J26" s="944"/>
    </row>
    <row r="27" spans="1:16" ht="13.5" thickBot="1" x14ac:dyDescent="0.25">
      <c r="A27" s="1260">
        <v>10</v>
      </c>
      <c r="B27" s="650" t="s">
        <v>1099</v>
      </c>
      <c r="C27" s="1238"/>
      <c r="D27" s="1238"/>
      <c r="E27" s="1238"/>
      <c r="F27" s="1238"/>
      <c r="G27" s="1238"/>
      <c r="H27" s="1238"/>
      <c r="I27" s="1238"/>
      <c r="J27" s="944"/>
    </row>
    <row r="28" spans="1:16" ht="13.5" thickBot="1" x14ac:dyDescent="0.25">
      <c r="A28" s="1212">
        <v>11</v>
      </c>
      <c r="B28" s="1213" t="s">
        <v>415</v>
      </c>
      <c r="C28" s="1236"/>
      <c r="D28" s="1236"/>
      <c r="E28" s="1236"/>
      <c r="F28" s="1236"/>
      <c r="G28" s="1236"/>
      <c r="H28" s="1236"/>
      <c r="I28" s="1236"/>
    </row>
    <row r="29" spans="1:16" s="21" customFormat="1" ht="13.5" thickBot="1" x14ac:dyDescent="0.25">
      <c r="A29" s="1220" t="s">
        <v>2574</v>
      </c>
      <c r="B29" s="513"/>
      <c r="C29" s="513"/>
      <c r="D29" s="513"/>
      <c r="E29" s="513"/>
      <c r="F29" s="513"/>
      <c r="G29" s="513"/>
      <c r="H29" s="513"/>
      <c r="I29" s="1221"/>
    </row>
    <row r="30" spans="1:16" s="21" customFormat="1" ht="99.95" customHeight="1" thickBot="1" x14ac:dyDescent="0.25">
      <c r="A30" s="2221"/>
      <c r="B30" s="2375"/>
      <c r="C30" s="2375"/>
      <c r="D30" s="2375"/>
      <c r="E30" s="2375"/>
      <c r="F30" s="2375"/>
      <c r="G30" s="2375"/>
      <c r="H30" s="2375"/>
      <c r="I30" s="2223"/>
      <c r="J30" s="1138"/>
      <c r="K30" s="18"/>
      <c r="L30" s="18"/>
      <c r="M30" s="18"/>
      <c r="N30" s="18"/>
      <c r="O30" s="18"/>
      <c r="P30" s="18"/>
    </row>
    <row r="31" spans="1:16" x14ac:dyDescent="0.2">
      <c r="A31" s="2400"/>
      <c r="B31" s="2400"/>
      <c r="C31" s="2400"/>
      <c r="D31" s="2400"/>
      <c r="E31" s="2400"/>
      <c r="F31" s="2400"/>
      <c r="G31" s="2400"/>
      <c r="H31" s="2400"/>
      <c r="I31" s="994"/>
    </row>
    <row r="32" spans="1:16" ht="55.5" customHeight="1" x14ac:dyDescent="0.2">
      <c r="A32" s="2374" t="s">
        <v>1178</v>
      </c>
      <c r="B32" s="2374"/>
      <c r="C32" s="2374"/>
      <c r="D32" s="2374"/>
      <c r="E32" s="2374"/>
      <c r="F32" s="2374"/>
      <c r="G32" s="2374"/>
      <c r="H32" s="2374"/>
      <c r="I32" s="993"/>
    </row>
    <row r="33" spans="1:9" x14ac:dyDescent="0.2">
      <c r="A33" s="2347" t="s">
        <v>924</v>
      </c>
      <c r="B33" s="2347"/>
      <c r="C33" s="2347"/>
      <c r="D33" s="2347"/>
      <c r="E33" s="2347"/>
      <c r="F33" s="2347"/>
      <c r="G33" s="2347"/>
      <c r="H33" s="2347"/>
      <c r="I33" s="515"/>
    </row>
    <row r="34" spans="1:9" x14ac:dyDescent="0.2">
      <c r="A34" s="2334" t="s">
        <v>902</v>
      </c>
      <c r="B34" s="2334"/>
      <c r="C34" s="2334"/>
      <c r="D34" s="2334"/>
      <c r="E34" s="2334"/>
      <c r="F34" s="2334"/>
      <c r="G34" s="2334"/>
      <c r="H34" s="2334"/>
      <c r="I34" s="705"/>
    </row>
    <row r="35" spans="1:9" x14ac:dyDescent="0.2">
      <c r="A35" s="2333" t="s">
        <v>2153</v>
      </c>
      <c r="B35" s="2333"/>
      <c r="C35" s="2333"/>
      <c r="D35" s="2333"/>
      <c r="E35" s="2333"/>
      <c r="F35" s="2333"/>
      <c r="G35" s="2333"/>
      <c r="H35" s="2333"/>
      <c r="I35" s="705"/>
    </row>
    <row r="36" spans="1:9" x14ac:dyDescent="0.2">
      <c r="A36" s="2333" t="s">
        <v>2154</v>
      </c>
      <c r="B36" s="2333"/>
      <c r="C36" s="2333"/>
      <c r="D36" s="2333"/>
      <c r="E36" s="2333"/>
      <c r="F36" s="2333"/>
      <c r="G36" s="2333"/>
      <c r="H36" s="2333"/>
      <c r="I36" s="705"/>
    </row>
    <row r="37" spans="1:9" ht="27.75" customHeight="1" x14ac:dyDescent="0.2">
      <c r="A37" s="2333" t="s">
        <v>2155</v>
      </c>
      <c r="B37" s="2333"/>
      <c r="C37" s="2333"/>
      <c r="D37" s="2333"/>
      <c r="E37" s="2333"/>
      <c r="F37" s="2333"/>
      <c r="G37" s="2333"/>
      <c r="H37" s="2333"/>
      <c r="I37" s="705"/>
    </row>
    <row r="38" spans="1:9" ht="24.75" customHeight="1" x14ac:dyDescent="0.2">
      <c r="A38" s="2333" t="s">
        <v>2156</v>
      </c>
      <c r="B38" s="2333"/>
      <c r="C38" s="2333"/>
      <c r="D38" s="2333"/>
      <c r="E38" s="2333"/>
      <c r="F38" s="2333"/>
      <c r="G38" s="2333"/>
      <c r="H38" s="2333"/>
      <c r="I38" s="705"/>
    </row>
    <row r="39" spans="1:9" ht="30" customHeight="1" x14ac:dyDescent="0.2">
      <c r="A39" s="2333" t="s">
        <v>2169</v>
      </c>
      <c r="B39" s="2333"/>
      <c r="C39" s="2333"/>
      <c r="D39" s="2333"/>
      <c r="E39" s="2333"/>
      <c r="F39" s="2333"/>
      <c r="G39" s="2333"/>
      <c r="H39" s="2333"/>
      <c r="I39" s="705"/>
    </row>
    <row r="40" spans="1:9" ht="87.75" customHeight="1" x14ac:dyDescent="0.2">
      <c r="A40" s="2333" t="s">
        <v>2170</v>
      </c>
      <c r="B40" s="2333"/>
      <c r="C40" s="2333"/>
      <c r="D40" s="2333"/>
      <c r="E40" s="2333"/>
      <c r="F40" s="2333"/>
      <c r="G40" s="2333"/>
      <c r="H40" s="2333"/>
      <c r="I40" s="705"/>
    </row>
    <row r="41" spans="1:9" ht="27" customHeight="1" x14ac:dyDescent="0.2">
      <c r="A41" s="2333" t="s">
        <v>2159</v>
      </c>
      <c r="B41" s="2333"/>
      <c r="C41" s="2333"/>
      <c r="D41" s="2333"/>
      <c r="E41" s="2333"/>
      <c r="F41" s="2333"/>
      <c r="G41" s="2333"/>
      <c r="H41" s="2333"/>
      <c r="I41" s="705"/>
    </row>
    <row r="42" spans="1:9" x14ac:dyDescent="0.2">
      <c r="A42" s="2385" t="s">
        <v>900</v>
      </c>
      <c r="B42" s="2385"/>
      <c r="C42" s="2385"/>
      <c r="D42" s="2385"/>
      <c r="E42" s="2385"/>
      <c r="F42" s="2385"/>
      <c r="G42" s="2385"/>
      <c r="H42" s="2385"/>
      <c r="I42" s="705"/>
    </row>
    <row r="43" spans="1:9" ht="74.25" customHeight="1" x14ac:dyDescent="0.2">
      <c r="A43" s="2342" t="s">
        <v>1176</v>
      </c>
      <c r="B43" s="2342"/>
      <c r="C43" s="2342"/>
      <c r="D43" s="2342"/>
      <c r="E43" s="2342"/>
      <c r="F43" s="2342"/>
      <c r="G43" s="2342"/>
      <c r="H43" s="2342"/>
      <c r="I43" s="705"/>
    </row>
    <row r="44" spans="1:9" ht="64.5" customHeight="1" x14ac:dyDescent="0.2">
      <c r="A44" s="2342" t="s">
        <v>1101</v>
      </c>
      <c r="B44" s="2342"/>
      <c r="C44" s="2342"/>
      <c r="D44" s="2342"/>
      <c r="E44" s="2342"/>
      <c r="F44" s="2342"/>
      <c r="G44" s="2342"/>
      <c r="H44" s="2342"/>
      <c r="I44" s="2401"/>
    </row>
    <row r="45" spans="1:9" x14ac:dyDescent="0.2">
      <c r="A45" s="2342"/>
      <c r="B45" s="2342"/>
      <c r="C45" s="2342"/>
      <c r="D45" s="2342"/>
      <c r="E45" s="2342"/>
      <c r="F45" s="2342"/>
      <c r="G45" s="2342"/>
      <c r="H45" s="2342"/>
      <c r="I45" s="2401"/>
    </row>
    <row r="46" spans="1:9" ht="37.5" customHeight="1" x14ac:dyDescent="0.2">
      <c r="A46" s="2342" t="s">
        <v>1177</v>
      </c>
      <c r="B46" s="2342"/>
      <c r="C46" s="2342"/>
      <c r="D46" s="2342"/>
      <c r="E46" s="2342"/>
      <c r="F46" s="2342"/>
      <c r="G46" s="2342"/>
      <c r="H46" s="2342"/>
      <c r="I46" s="2401"/>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sheetData>
  <mergeCells count="39">
    <mergeCell ref="D16:D17"/>
    <mergeCell ref="A30:I30"/>
    <mergeCell ref="C1:I1"/>
    <mergeCell ref="A46:H46"/>
    <mergeCell ref="I44:I46"/>
    <mergeCell ref="A33:H33"/>
    <mergeCell ref="G15:G17"/>
    <mergeCell ref="A14:A17"/>
    <mergeCell ref="A32:H32"/>
    <mergeCell ref="B14:B17"/>
    <mergeCell ref="A42:H42"/>
    <mergeCell ref="A43:H43"/>
    <mergeCell ref="A44:H44"/>
    <mergeCell ref="A45:H45"/>
    <mergeCell ref="A39:H39"/>
    <mergeCell ref="A40:H40"/>
    <mergeCell ref="A41:H41"/>
    <mergeCell ref="A36:H36"/>
    <mergeCell ref="A37:H37"/>
    <mergeCell ref="A38:H38"/>
    <mergeCell ref="A31:H31"/>
    <mergeCell ref="A34:H34"/>
    <mergeCell ref="A35:H35"/>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C16:C17"/>
  </mergeCells>
  <hyperlinks>
    <hyperlink ref="C1" r:id="rId1"/>
  </hyperlinks>
  <pageMargins left="0.25" right="0.25"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6"/>
  <dimension ref="A1:I297"/>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40625" defaultRowHeight="12.75" x14ac:dyDescent="0.2"/>
  <cols>
    <col min="1" max="1" width="10.85546875" style="18" customWidth="1"/>
    <col min="2" max="2" width="19.42578125" style="18" customWidth="1"/>
    <col min="3" max="8" width="15.7109375" style="18" customWidth="1"/>
    <col min="9" max="9" width="10.85546875" style="18" customWidth="1"/>
    <col min="10" max="16384" width="9.140625" style="18"/>
  </cols>
  <sheetData>
    <row r="1" spans="1:9" ht="24.75" customHeight="1" x14ac:dyDescent="0.2">
      <c r="A1" s="500" t="s">
        <v>1179</v>
      </c>
      <c r="B1" s="1756" t="s">
        <v>744</v>
      </c>
      <c r="C1" s="1756"/>
      <c r="D1" s="1756"/>
      <c r="E1" s="1756"/>
      <c r="F1" s="1756"/>
      <c r="G1" s="1756"/>
      <c r="H1" s="1757"/>
    </row>
    <row r="2" spans="1:9" ht="15" customHeight="1" x14ac:dyDescent="0.2">
      <c r="A2" s="465" t="s">
        <v>1180</v>
      </c>
      <c r="B2" s="464"/>
      <c r="C2" s="464"/>
      <c r="D2" s="2386"/>
      <c r="E2" s="2386"/>
      <c r="F2" s="2386"/>
      <c r="G2" s="2386"/>
      <c r="H2" s="2387"/>
    </row>
    <row r="3" spans="1:9" ht="30" customHeight="1" x14ac:dyDescent="0.2">
      <c r="A3" s="2335" t="s">
        <v>399</v>
      </c>
      <c r="B3" s="2336"/>
      <c r="C3" s="2336"/>
      <c r="D3" s="2336"/>
      <c r="E3" s="2336"/>
      <c r="F3" s="2336"/>
      <c r="G3" s="2336"/>
      <c r="H3" s="2337"/>
      <c r="I3" s="410"/>
    </row>
    <row r="4" spans="1:9" ht="13.5" thickBot="1" x14ac:dyDescent="0.25">
      <c r="A4" s="2321"/>
      <c r="B4" s="2338"/>
      <c r="C4" s="2338"/>
      <c r="D4" s="895"/>
      <c r="E4" s="895"/>
      <c r="F4" s="882"/>
      <c r="G4" s="882"/>
      <c r="H4" s="883"/>
    </row>
    <row r="5" spans="1:9" ht="43.5" customHeight="1" thickBot="1" x14ac:dyDescent="0.25">
      <c r="A5" s="990" t="s">
        <v>601</v>
      </c>
      <c r="B5" s="1733" t="s">
        <v>1180</v>
      </c>
      <c r="C5" s="1734"/>
      <c r="D5" s="1734"/>
      <c r="E5" s="1734"/>
      <c r="F5" s="1734"/>
      <c r="G5" s="1734"/>
      <c r="H5" s="1735"/>
      <c r="I5" s="1146">
        <v>4041</v>
      </c>
    </row>
    <row r="6" spans="1:9" ht="13.5" thickBot="1" x14ac:dyDescent="0.25">
      <c r="A6" s="103" t="s">
        <v>561</v>
      </c>
      <c r="B6" s="238"/>
      <c r="C6" s="981"/>
      <c r="D6" s="513"/>
      <c r="E6" s="513"/>
      <c r="F6" s="513"/>
      <c r="G6" s="513"/>
      <c r="H6" s="1016">
        <f>Obsah!$D$4</f>
        <v>44012</v>
      </c>
      <c r="I6" s="1423">
        <v>2020</v>
      </c>
    </row>
    <row r="7" spans="1:9" ht="22.5" customHeight="1" thickBot="1" x14ac:dyDescent="0.25">
      <c r="A7" s="1759" t="s">
        <v>2174</v>
      </c>
      <c r="B7" s="1760"/>
      <c r="C7" s="1760"/>
      <c r="D7" s="1760"/>
      <c r="E7" s="1760"/>
      <c r="F7" s="1760"/>
      <c r="G7" s="1760"/>
      <c r="H7" s="2234"/>
    </row>
    <row r="8" spans="1:9" ht="21" customHeight="1" thickBot="1" x14ac:dyDescent="0.25">
      <c r="A8" s="1759" t="s">
        <v>2175</v>
      </c>
      <c r="B8" s="1760"/>
      <c r="C8" s="1760"/>
      <c r="D8" s="1760"/>
      <c r="E8" s="1760"/>
      <c r="F8" s="1760"/>
      <c r="G8" s="1760"/>
      <c r="H8" s="2234"/>
    </row>
    <row r="9" spans="1:9" ht="39.75" customHeight="1" thickBot="1" x14ac:dyDescent="0.25">
      <c r="A9" s="1759" t="s">
        <v>2176</v>
      </c>
      <c r="B9" s="1760"/>
      <c r="C9" s="1760"/>
      <c r="D9" s="1760"/>
      <c r="E9" s="1760"/>
      <c r="F9" s="1760"/>
      <c r="G9" s="1760"/>
      <c r="H9" s="2234"/>
    </row>
    <row r="10" spans="1:9" ht="13.5" thickBot="1" x14ac:dyDescent="0.25">
      <c r="A10" s="1759" t="s">
        <v>2106</v>
      </c>
      <c r="B10" s="1760"/>
      <c r="C10" s="1760"/>
      <c r="D10" s="1760"/>
      <c r="E10" s="1760"/>
      <c r="F10" s="1760"/>
      <c r="G10" s="1760"/>
      <c r="H10" s="2234"/>
    </row>
    <row r="11" spans="1:9" ht="27.75" customHeight="1" thickBot="1" x14ac:dyDescent="0.25">
      <c r="A11" s="1759" t="s">
        <v>2177</v>
      </c>
      <c r="B11" s="1760"/>
      <c r="C11" s="1760"/>
      <c r="D11" s="1760"/>
      <c r="E11" s="1760"/>
      <c r="F11" s="1760"/>
      <c r="G11" s="1760"/>
      <c r="H11" s="2234"/>
    </row>
    <row r="12" spans="1:9" ht="23.25" customHeight="1" thickBot="1" x14ac:dyDescent="0.25">
      <c r="A12" s="1759" t="s">
        <v>2120</v>
      </c>
      <c r="B12" s="1760"/>
      <c r="C12" s="1760"/>
      <c r="D12" s="1760"/>
      <c r="E12" s="1760"/>
      <c r="F12" s="1760"/>
      <c r="G12" s="1760"/>
      <c r="H12" s="2234"/>
    </row>
    <row r="13" spans="1:9" ht="16.5" customHeight="1" thickBot="1" x14ac:dyDescent="0.25">
      <c r="A13" s="704"/>
      <c r="B13" s="21"/>
      <c r="C13" s="22"/>
      <c r="D13" s="22"/>
      <c r="E13" s="22"/>
      <c r="F13" s="22"/>
      <c r="G13" s="22"/>
      <c r="H13" s="129"/>
    </row>
    <row r="14" spans="1:9" ht="15.75" customHeight="1" thickBot="1" x14ac:dyDescent="0.25">
      <c r="A14" s="2314" t="s">
        <v>1902</v>
      </c>
      <c r="B14" s="2314"/>
      <c r="C14" s="1258" t="s">
        <v>783</v>
      </c>
      <c r="D14" s="1258" t="s">
        <v>784</v>
      </c>
      <c r="E14" s="1258" t="s">
        <v>788</v>
      </c>
      <c r="F14" s="1258" t="s">
        <v>789</v>
      </c>
      <c r="G14" s="1258" t="s">
        <v>792</v>
      </c>
      <c r="H14" s="1258" t="s">
        <v>851</v>
      </c>
    </row>
    <row r="15" spans="1:9" ht="13.5" thickBot="1" x14ac:dyDescent="0.25">
      <c r="A15" s="2343"/>
      <c r="B15" s="2343"/>
      <c r="C15" s="2377" t="s">
        <v>1145</v>
      </c>
      <c r="D15" s="2345"/>
      <c r="E15" s="2345"/>
      <c r="F15" s="2345"/>
      <c r="G15" s="2345"/>
      <c r="H15" s="2346"/>
    </row>
    <row r="16" spans="1:9" ht="13.5" thickBot="1" x14ac:dyDescent="0.25">
      <c r="A16" s="2315"/>
      <c r="B16" s="2315"/>
      <c r="C16" s="1211" t="s">
        <v>1181</v>
      </c>
      <c r="D16" s="1259" t="s">
        <v>1182</v>
      </c>
      <c r="E16" s="1259" t="s">
        <v>1183</v>
      </c>
      <c r="F16" s="1259" t="s">
        <v>1184</v>
      </c>
      <c r="G16" s="1259" t="s">
        <v>1185</v>
      </c>
      <c r="H16" s="1259" t="s">
        <v>1186</v>
      </c>
      <c r="I16" s="944"/>
    </row>
    <row r="17" spans="1:9" ht="13.5" thickBot="1" x14ac:dyDescent="0.25">
      <c r="A17" s="1260">
        <v>1</v>
      </c>
      <c r="B17" s="650" t="s">
        <v>1187</v>
      </c>
      <c r="C17" s="1238"/>
      <c r="D17" s="1238"/>
      <c r="E17" s="1238"/>
      <c r="F17" s="1238"/>
      <c r="G17" s="1238"/>
      <c r="H17" s="1238"/>
      <c r="I17" s="944"/>
    </row>
    <row r="18" spans="1:9" ht="13.5" thickBot="1" x14ac:dyDescent="0.25">
      <c r="A18" s="1260">
        <v>2</v>
      </c>
      <c r="B18" s="650" t="s">
        <v>385</v>
      </c>
      <c r="C18" s="1238"/>
      <c r="D18" s="1238"/>
      <c r="E18" s="1238"/>
      <c r="F18" s="1238"/>
      <c r="G18" s="1238"/>
      <c r="H18" s="1238"/>
      <c r="I18" s="944"/>
    </row>
    <row r="19" spans="1:9" ht="13.5" thickBot="1" x14ac:dyDescent="0.25">
      <c r="A19" s="1212">
        <v>3</v>
      </c>
      <c r="B19" s="1213" t="s">
        <v>1188</v>
      </c>
      <c r="C19" s="1236"/>
      <c r="D19" s="1236"/>
      <c r="E19" s="1236"/>
      <c r="F19" s="1236"/>
      <c r="G19" s="1236"/>
      <c r="H19" s="1236"/>
      <c r="I19" s="944"/>
    </row>
    <row r="20" spans="1:9" ht="13.5" thickBot="1" x14ac:dyDescent="0.25">
      <c r="A20" s="1230" t="s">
        <v>2574</v>
      </c>
      <c r="B20" s="1231"/>
      <c r="C20" s="1231"/>
      <c r="D20" s="1231"/>
      <c r="E20" s="1231"/>
      <c r="F20" s="1231"/>
      <c r="G20" s="1231"/>
      <c r="H20" s="1232"/>
    </row>
    <row r="21" spans="1:9" ht="99.95" customHeight="1" thickBot="1" x14ac:dyDescent="0.25">
      <c r="A21" s="2405"/>
      <c r="B21" s="2222"/>
      <c r="C21" s="2222"/>
      <c r="D21" s="2222"/>
      <c r="E21" s="2222"/>
      <c r="F21" s="2222"/>
      <c r="G21" s="2222"/>
      <c r="H21" s="2223"/>
      <c r="I21" s="1138"/>
    </row>
    <row r="22" spans="1:9" ht="75" customHeight="1" x14ac:dyDescent="0.2">
      <c r="A22" s="2406" t="s">
        <v>1190</v>
      </c>
      <c r="B22" s="2407"/>
      <c r="C22" s="2407"/>
      <c r="D22" s="2407"/>
      <c r="E22" s="2407"/>
      <c r="F22" s="2407"/>
      <c r="G22" s="2407"/>
      <c r="H22" s="2408"/>
    </row>
    <row r="23" spans="1:9" x14ac:dyDescent="0.2">
      <c r="A23" s="2402" t="s">
        <v>924</v>
      </c>
      <c r="B23" s="2347"/>
      <c r="C23" s="2347"/>
      <c r="D23" s="2347"/>
      <c r="E23" s="2347"/>
      <c r="F23" s="2347"/>
      <c r="G23" s="2347"/>
      <c r="H23" s="2403"/>
    </row>
    <row r="24" spans="1:9" x14ac:dyDescent="0.2">
      <c r="A24" s="2402" t="s">
        <v>902</v>
      </c>
      <c r="B24" s="2347"/>
      <c r="C24" s="2347"/>
      <c r="D24" s="2347"/>
      <c r="E24" s="2347"/>
      <c r="F24" s="2347"/>
      <c r="G24" s="2347"/>
      <c r="H24" s="2403"/>
    </row>
    <row r="25" spans="1:9" ht="27" customHeight="1" thickBot="1" x14ac:dyDescent="0.25">
      <c r="A25" s="2404" t="s">
        <v>1189</v>
      </c>
      <c r="B25" s="2390"/>
      <c r="C25" s="2390"/>
      <c r="D25" s="2390"/>
      <c r="E25" s="2390"/>
      <c r="F25" s="2390"/>
      <c r="G25" s="2390"/>
      <c r="H25" s="2391"/>
    </row>
    <row r="26" spans="1:9" x14ac:dyDescent="0.2">
      <c r="B26" s="8"/>
    </row>
    <row r="27" spans="1:9" x14ac:dyDescent="0.2">
      <c r="A27" s="8"/>
      <c r="B27" s="8"/>
    </row>
    <row r="28" spans="1:9" x14ac:dyDescent="0.2">
      <c r="A28" s="8"/>
      <c r="B28" s="8"/>
    </row>
    <row r="29" spans="1:9" x14ac:dyDescent="0.2">
      <c r="A29" s="8"/>
      <c r="B29" s="8"/>
    </row>
    <row r="30" spans="1:9" x14ac:dyDescent="0.2">
      <c r="A30" s="8"/>
      <c r="B30" s="8"/>
    </row>
    <row r="31" spans="1:9" x14ac:dyDescent="0.2">
      <c r="A31" s="8"/>
      <c r="B31" s="8"/>
    </row>
    <row r="32" spans="1:9"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sheetData>
  <mergeCells count="19">
    <mergeCell ref="A14:A16"/>
    <mergeCell ref="B14:B16"/>
    <mergeCell ref="A3:H3"/>
    <mergeCell ref="A23:H23"/>
    <mergeCell ref="A24:H24"/>
    <mergeCell ref="A25:H25"/>
    <mergeCell ref="A21:H21"/>
    <mergeCell ref="B1:H1"/>
    <mergeCell ref="D2:H2"/>
    <mergeCell ref="A4:C4"/>
    <mergeCell ref="B5:H5"/>
    <mergeCell ref="A22:H22"/>
    <mergeCell ref="A7:H7"/>
    <mergeCell ref="A8:H8"/>
    <mergeCell ref="A9:H9"/>
    <mergeCell ref="A10:H10"/>
    <mergeCell ref="A11:H11"/>
    <mergeCell ref="A12:H12"/>
    <mergeCell ref="C15:H15"/>
  </mergeCells>
  <hyperlinks>
    <hyperlink ref="B1" r:id="rId1"/>
  </hyperlinks>
  <pageMargins left="0.25" right="0.25"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7"/>
  <dimension ref="A1:R280"/>
  <sheetViews>
    <sheetView zoomScale="85" zoomScaleNormal="85" zoomScaleSheetLayoutView="100" workbookViewId="0">
      <pane xSplit="17" ySplit="6" topLeftCell="R7" activePane="bottomRight" state="frozen"/>
      <selection pane="topRight"/>
      <selection pane="bottomLeft"/>
      <selection pane="bottomRight"/>
    </sheetView>
  </sheetViews>
  <sheetFormatPr defaultColWidth="9.140625" defaultRowHeight="12.75" x14ac:dyDescent="0.2"/>
  <cols>
    <col min="1" max="1" width="9.7109375" style="18" customWidth="1"/>
    <col min="2" max="2" width="4.28515625" style="18" customWidth="1"/>
    <col min="3" max="3" width="22.85546875" style="18" customWidth="1"/>
    <col min="4" max="14" width="10.7109375" style="18" customWidth="1"/>
    <col min="15" max="16" width="5.7109375" style="18" customWidth="1"/>
    <col min="17" max="17" width="10.7109375" style="18" customWidth="1"/>
    <col min="18" max="16384" width="9.140625" style="18"/>
  </cols>
  <sheetData>
    <row r="1" spans="1:18" ht="24.75" customHeight="1" x14ac:dyDescent="0.2">
      <c r="A1" s="500" t="s">
        <v>1191</v>
      </c>
      <c r="B1" s="1756" t="s">
        <v>744</v>
      </c>
      <c r="C1" s="1756"/>
      <c r="D1" s="1756"/>
      <c r="E1" s="1756"/>
      <c r="F1" s="1756"/>
      <c r="G1" s="1756"/>
      <c r="H1" s="1756"/>
      <c r="I1" s="1756"/>
      <c r="J1" s="1756"/>
      <c r="K1" s="1756"/>
      <c r="L1" s="1756"/>
      <c r="M1" s="1756"/>
      <c r="N1" s="1756"/>
      <c r="O1" s="1756"/>
      <c r="P1" s="1756"/>
      <c r="Q1" s="1757"/>
    </row>
    <row r="2" spans="1:18" ht="15" customHeight="1" x14ac:dyDescent="0.2">
      <c r="A2" s="127" t="s">
        <v>1192</v>
      </c>
      <c r="B2" s="464"/>
      <c r="C2" s="464"/>
      <c r="D2" s="713"/>
      <c r="E2" s="713"/>
      <c r="F2" s="713"/>
      <c r="G2" s="713"/>
      <c r="H2" s="713"/>
      <c r="I2" s="713"/>
      <c r="J2" s="714"/>
      <c r="K2" s="714"/>
      <c r="L2" s="714"/>
      <c r="M2" s="714"/>
      <c r="N2" s="714"/>
      <c r="O2" s="714"/>
      <c r="P2" s="714"/>
      <c r="Q2" s="715"/>
    </row>
    <row r="3" spans="1:18" ht="15" customHeight="1" x14ac:dyDescent="0.2">
      <c r="A3" s="2335" t="s">
        <v>399</v>
      </c>
      <c r="B3" s="2336"/>
      <c r="C3" s="2336"/>
      <c r="D3" s="2336"/>
      <c r="E3" s="2336"/>
      <c r="F3" s="2336"/>
      <c r="G3" s="2336"/>
      <c r="H3" s="2336"/>
      <c r="I3" s="2336"/>
      <c r="J3" s="2336"/>
      <c r="K3" s="2336"/>
      <c r="L3" s="2336"/>
      <c r="M3" s="2336"/>
      <c r="N3" s="2336"/>
      <c r="O3" s="2336"/>
      <c r="P3" s="2336"/>
      <c r="Q3" s="2337"/>
    </row>
    <row r="4" spans="1:18" ht="13.5" thickBot="1" x14ac:dyDescent="0.25">
      <c r="A4" s="2321"/>
      <c r="B4" s="2338"/>
      <c r="C4" s="2338"/>
      <c r="D4" s="895"/>
      <c r="E4" s="895"/>
      <c r="F4" s="882"/>
      <c r="G4" s="882"/>
      <c r="H4" s="882"/>
      <c r="I4" s="882"/>
      <c r="J4" s="882"/>
      <c r="K4" s="882"/>
      <c r="L4" s="882"/>
      <c r="M4" s="882"/>
      <c r="N4" s="882"/>
      <c r="O4" s="882"/>
      <c r="P4" s="882"/>
      <c r="Q4" s="883"/>
    </row>
    <row r="5" spans="1:18" ht="46.5" customHeight="1" thickBot="1" x14ac:dyDescent="0.25">
      <c r="A5" s="450" t="s">
        <v>388</v>
      </c>
      <c r="B5" s="1774" t="s">
        <v>1192</v>
      </c>
      <c r="C5" s="1775"/>
      <c r="D5" s="1775"/>
      <c r="E5" s="1734"/>
      <c r="F5" s="1734"/>
      <c r="G5" s="1734"/>
      <c r="H5" s="1734"/>
      <c r="I5" s="1734"/>
      <c r="J5" s="1734"/>
      <c r="K5" s="1734"/>
      <c r="L5" s="1734"/>
      <c r="M5" s="1734"/>
      <c r="N5" s="1734"/>
      <c r="O5" s="1734"/>
      <c r="P5" s="1734"/>
      <c r="Q5" s="1735"/>
      <c r="R5" s="1146">
        <v>4041</v>
      </c>
    </row>
    <row r="6" spans="1:18" ht="13.5" thickBot="1" x14ac:dyDescent="0.25">
      <c r="A6" s="103" t="s">
        <v>561</v>
      </c>
      <c r="B6" s="238"/>
      <c r="C6" s="240"/>
      <c r="D6" s="981"/>
      <c r="E6" s="513"/>
      <c r="F6" s="513"/>
      <c r="G6" s="513"/>
      <c r="H6" s="513"/>
      <c r="I6" s="513"/>
      <c r="J6" s="513"/>
      <c r="K6" s="513"/>
      <c r="L6" s="513"/>
      <c r="M6" s="513"/>
      <c r="N6" s="513"/>
      <c r="O6" s="513"/>
      <c r="P6" s="513"/>
      <c r="Q6" s="1051">
        <f>Obsah!$D$4</f>
        <v>44012</v>
      </c>
      <c r="R6" s="1423">
        <v>2020</v>
      </c>
    </row>
    <row r="7" spans="1:18" ht="13.5" thickBot="1" x14ac:dyDescent="0.25">
      <c r="A7" s="1759" t="s">
        <v>2178</v>
      </c>
      <c r="B7" s="1760"/>
      <c r="C7" s="1760"/>
      <c r="D7" s="1760"/>
      <c r="E7" s="1760"/>
      <c r="F7" s="1760"/>
      <c r="G7" s="1760"/>
      <c r="H7" s="1760"/>
      <c r="I7" s="1760"/>
      <c r="J7" s="1760"/>
      <c r="K7" s="1760"/>
      <c r="L7" s="1760"/>
      <c r="M7" s="1760"/>
      <c r="N7" s="1760"/>
      <c r="O7" s="1760"/>
      <c r="P7" s="1760"/>
      <c r="Q7" s="2234"/>
    </row>
    <row r="8" spans="1:18" ht="13.5" thickBot="1" x14ac:dyDescent="0.25">
      <c r="A8" s="1759" t="s">
        <v>2045</v>
      </c>
      <c r="B8" s="1760"/>
      <c r="C8" s="1760"/>
      <c r="D8" s="1760"/>
      <c r="E8" s="1760"/>
      <c r="F8" s="1760"/>
      <c r="G8" s="1760"/>
      <c r="H8" s="1760"/>
      <c r="I8" s="1760"/>
      <c r="J8" s="1760"/>
      <c r="K8" s="1760"/>
      <c r="L8" s="1760"/>
      <c r="M8" s="1760"/>
      <c r="N8" s="1760"/>
      <c r="O8" s="1760"/>
      <c r="P8" s="1760"/>
      <c r="Q8" s="2234"/>
    </row>
    <row r="9" spans="1:18" ht="48.75" customHeight="1" thickBot="1" x14ac:dyDescent="0.25">
      <c r="A9" s="1759" t="s">
        <v>2179</v>
      </c>
      <c r="B9" s="1760"/>
      <c r="C9" s="1760"/>
      <c r="D9" s="1760"/>
      <c r="E9" s="1760"/>
      <c r="F9" s="1760"/>
      <c r="G9" s="1760"/>
      <c r="H9" s="1760"/>
      <c r="I9" s="1760"/>
      <c r="J9" s="1760"/>
      <c r="K9" s="1760"/>
      <c r="L9" s="1760"/>
      <c r="M9" s="1760"/>
      <c r="N9" s="1760"/>
      <c r="O9" s="1760"/>
      <c r="P9" s="1760"/>
      <c r="Q9" s="2234"/>
    </row>
    <row r="10" spans="1:18" ht="13.5" thickBot="1" x14ac:dyDescent="0.25">
      <c r="A10" s="1759" t="s">
        <v>2106</v>
      </c>
      <c r="B10" s="1760"/>
      <c r="C10" s="1760"/>
      <c r="D10" s="1760"/>
      <c r="E10" s="1760"/>
      <c r="F10" s="1760"/>
      <c r="G10" s="1760"/>
      <c r="H10" s="1760"/>
      <c r="I10" s="1760"/>
      <c r="J10" s="1760"/>
      <c r="K10" s="1760"/>
      <c r="L10" s="1760"/>
      <c r="M10" s="1760"/>
      <c r="N10" s="1760"/>
      <c r="O10" s="1760"/>
      <c r="P10" s="1760"/>
      <c r="Q10" s="2234"/>
    </row>
    <row r="11" spans="1:18" ht="13.5" thickBot="1" x14ac:dyDescent="0.25">
      <c r="A11" s="1759" t="s">
        <v>2067</v>
      </c>
      <c r="B11" s="1760"/>
      <c r="C11" s="1760"/>
      <c r="D11" s="1760"/>
      <c r="E11" s="1760"/>
      <c r="F11" s="1760"/>
      <c r="G11" s="1760"/>
      <c r="H11" s="1760"/>
      <c r="I11" s="1760"/>
      <c r="J11" s="1760"/>
      <c r="K11" s="1760"/>
      <c r="L11" s="1760"/>
      <c r="M11" s="1760"/>
      <c r="N11" s="1760"/>
      <c r="O11" s="1760"/>
      <c r="P11" s="1760"/>
      <c r="Q11" s="2234"/>
    </row>
    <row r="12" spans="1:18" ht="26.25" customHeight="1" thickBot="1" x14ac:dyDescent="0.25">
      <c r="A12" s="1759" t="s">
        <v>2180</v>
      </c>
      <c r="B12" s="1760"/>
      <c r="C12" s="1760"/>
      <c r="D12" s="1760"/>
      <c r="E12" s="1760"/>
      <c r="F12" s="1760"/>
      <c r="G12" s="1760"/>
      <c r="H12" s="1760"/>
      <c r="I12" s="1760"/>
      <c r="J12" s="1760"/>
      <c r="K12" s="1760"/>
      <c r="L12" s="1760"/>
      <c r="M12" s="1760"/>
      <c r="N12" s="1760"/>
      <c r="O12" s="1760"/>
      <c r="P12" s="1760"/>
      <c r="Q12" s="2234"/>
    </row>
    <row r="13" spans="1:18" ht="13.5" thickBot="1" x14ac:dyDescent="0.25">
      <c r="A13" s="1205"/>
      <c r="B13" s="578"/>
      <c r="C13" s="578"/>
      <c r="D13" s="1283"/>
      <c r="E13" s="1283"/>
      <c r="F13" s="1283"/>
      <c r="G13" s="1283"/>
      <c r="H13" s="1283"/>
      <c r="I13" s="1283"/>
      <c r="J13" s="1283"/>
      <c r="K13" s="1283"/>
      <c r="L13" s="1283"/>
      <c r="M13" s="1283"/>
      <c r="N13" s="1283"/>
      <c r="O13" s="2424"/>
      <c r="P13" s="2424"/>
      <c r="Q13" s="1284"/>
    </row>
    <row r="14" spans="1:18" ht="13.5" thickBot="1" x14ac:dyDescent="0.25">
      <c r="A14" s="2314" t="s">
        <v>2188</v>
      </c>
      <c r="B14" s="2425"/>
      <c r="C14" s="2426"/>
      <c r="D14" s="1288" t="s">
        <v>783</v>
      </c>
      <c r="E14" s="1289" t="s">
        <v>784</v>
      </c>
      <c r="F14" s="1289" t="s">
        <v>788</v>
      </c>
      <c r="G14" s="1289" t="s">
        <v>789</v>
      </c>
      <c r="H14" s="1289" t="s">
        <v>792</v>
      </c>
      <c r="I14" s="1289" t="s">
        <v>851</v>
      </c>
      <c r="J14" s="1289" t="s">
        <v>852</v>
      </c>
      <c r="K14" s="1289" t="s">
        <v>1083</v>
      </c>
      <c r="L14" s="1289" t="s">
        <v>1084</v>
      </c>
      <c r="M14" s="1289" t="s">
        <v>1085</v>
      </c>
      <c r="N14" s="1289" t="s">
        <v>1086</v>
      </c>
      <c r="O14" s="2431" t="s">
        <v>1087</v>
      </c>
      <c r="P14" s="2432"/>
      <c r="Q14" s="1289" t="s">
        <v>1088</v>
      </c>
    </row>
    <row r="15" spans="1:18" ht="39.75" customHeight="1" thickBot="1" x14ac:dyDescent="0.25">
      <c r="A15" s="2343"/>
      <c r="B15" s="2427"/>
      <c r="C15" s="2428"/>
      <c r="D15" s="2421" t="s">
        <v>1193</v>
      </c>
      <c r="E15" s="2413"/>
      <c r="F15" s="2413"/>
      <c r="G15" s="2413"/>
      <c r="H15" s="2413"/>
      <c r="I15" s="2413"/>
      <c r="J15" s="2414"/>
      <c r="K15" s="2433" t="s">
        <v>1971</v>
      </c>
      <c r="L15" s="2434"/>
      <c r="M15" s="2434"/>
      <c r="N15" s="2435"/>
      <c r="O15" s="2433" t="s">
        <v>1194</v>
      </c>
      <c r="P15" s="2434"/>
      <c r="Q15" s="2435"/>
    </row>
    <row r="16" spans="1:18" ht="20.100000000000001" customHeight="1" thickBot="1" x14ac:dyDescent="0.25">
      <c r="A16" s="2343"/>
      <c r="B16" s="2427"/>
      <c r="C16" s="2428"/>
      <c r="D16" s="2411"/>
      <c r="E16" s="2417" t="s">
        <v>2575</v>
      </c>
      <c r="F16" s="2417" t="s">
        <v>1195</v>
      </c>
      <c r="G16" s="2421" t="s">
        <v>1196</v>
      </c>
      <c r="H16" s="2413"/>
      <c r="I16" s="2413"/>
      <c r="J16" s="2414"/>
      <c r="K16" s="2421" t="s">
        <v>1197</v>
      </c>
      <c r="L16" s="2422"/>
      <c r="M16" s="2423" t="s">
        <v>1198</v>
      </c>
      <c r="N16" s="2422"/>
      <c r="O16" s="2413" t="s">
        <v>1198</v>
      </c>
      <c r="P16" s="2414"/>
      <c r="Q16" s="2417" t="s">
        <v>1199</v>
      </c>
    </row>
    <row r="17" spans="1:18" ht="65.25" customHeight="1" thickBot="1" x14ac:dyDescent="0.25">
      <c r="A17" s="2315"/>
      <c r="B17" s="2429"/>
      <c r="C17" s="2430"/>
      <c r="D17" s="2412"/>
      <c r="E17" s="2418"/>
      <c r="F17" s="2418"/>
      <c r="G17" s="1291"/>
      <c r="H17" s="1292" t="s">
        <v>1200</v>
      </c>
      <c r="I17" s="1292" t="s">
        <v>1201</v>
      </c>
      <c r="J17" s="1292" t="s">
        <v>1202</v>
      </c>
      <c r="K17" s="1293"/>
      <c r="L17" s="1294" t="s">
        <v>1202</v>
      </c>
      <c r="M17" s="1295"/>
      <c r="N17" s="1294" t="s">
        <v>1202</v>
      </c>
      <c r="O17" s="2415"/>
      <c r="P17" s="2416"/>
      <c r="Q17" s="2418"/>
    </row>
    <row r="18" spans="1:18" ht="20.100000000000001" customHeight="1" thickBot="1" x14ac:dyDescent="0.25">
      <c r="A18" s="1285"/>
      <c r="B18" s="724">
        <v>10</v>
      </c>
      <c r="C18" s="486" t="s">
        <v>1203</v>
      </c>
      <c r="D18" s="1235"/>
      <c r="E18" s="1235"/>
      <c r="F18" s="1235"/>
      <c r="G18" s="1235"/>
      <c r="H18" s="1235"/>
      <c r="I18" s="1235"/>
      <c r="J18" s="1235"/>
      <c r="K18" s="1235"/>
      <c r="L18" s="1235"/>
      <c r="M18" s="1235"/>
      <c r="N18" s="1235"/>
      <c r="O18" s="2419"/>
      <c r="P18" s="2420"/>
      <c r="Q18" s="1235"/>
      <c r="R18" s="944"/>
    </row>
    <row r="19" spans="1:18" ht="20.100000000000001" customHeight="1" thickBot="1" x14ac:dyDescent="0.25">
      <c r="A19" s="1286"/>
      <c r="B19" s="719">
        <v>20</v>
      </c>
      <c r="C19" s="539" t="s">
        <v>1204</v>
      </c>
      <c r="D19" s="1235"/>
      <c r="E19" s="1235"/>
      <c r="F19" s="1235"/>
      <c r="G19" s="1235"/>
      <c r="H19" s="1235"/>
      <c r="I19" s="1235"/>
      <c r="J19" s="1235"/>
      <c r="K19" s="1235"/>
      <c r="L19" s="1235"/>
      <c r="M19" s="1235"/>
      <c r="N19" s="1235"/>
      <c r="O19" s="2419"/>
      <c r="P19" s="2420"/>
      <c r="Q19" s="1235"/>
      <c r="R19" s="944"/>
    </row>
    <row r="20" spans="1:18" ht="20.100000000000001" customHeight="1" thickBot="1" x14ac:dyDescent="0.25">
      <c r="A20" s="1287"/>
      <c r="B20" s="719">
        <v>30</v>
      </c>
      <c r="C20" s="539" t="s">
        <v>1205</v>
      </c>
      <c r="D20" s="1235"/>
      <c r="E20" s="1235"/>
      <c r="F20" s="1235"/>
      <c r="G20" s="1235"/>
      <c r="H20" s="1235"/>
      <c r="I20" s="1235"/>
      <c r="J20" s="1235"/>
      <c r="K20" s="1235"/>
      <c r="L20" s="1235"/>
      <c r="M20" s="1235"/>
      <c r="N20" s="1235"/>
      <c r="O20" s="2419"/>
      <c r="P20" s="2420"/>
      <c r="Q20" s="1235"/>
      <c r="R20" s="944"/>
    </row>
    <row r="21" spans="1:18" ht="12.75" customHeight="1" thickBot="1" x14ac:dyDescent="0.25">
      <c r="A21" s="1282" t="s">
        <v>2574</v>
      </c>
      <c r="B21" s="1279"/>
      <c r="C21" s="1279"/>
      <c r="D21" s="1279"/>
      <c r="E21" s="1279"/>
      <c r="F21" s="1279"/>
      <c r="G21" s="1279"/>
      <c r="H21" s="1279"/>
      <c r="I21" s="513"/>
      <c r="J21" s="513"/>
      <c r="K21" s="513"/>
      <c r="L21" s="513"/>
      <c r="M21" s="513"/>
      <c r="N21" s="513"/>
      <c r="O21" s="513"/>
      <c r="P21" s="513"/>
      <c r="Q21" s="1221"/>
    </row>
    <row r="22" spans="1:18" ht="99.95" customHeight="1" thickBot="1" x14ac:dyDescent="0.25">
      <c r="A22" s="2405"/>
      <c r="B22" s="2222"/>
      <c r="C22" s="2222"/>
      <c r="D22" s="2222"/>
      <c r="E22" s="2222"/>
      <c r="F22" s="2222"/>
      <c r="G22" s="2222"/>
      <c r="H22" s="2222"/>
      <c r="I22" s="2222"/>
      <c r="J22" s="2222"/>
      <c r="K22" s="2222"/>
      <c r="L22" s="2222"/>
      <c r="M22" s="2222"/>
      <c r="N22" s="2222"/>
      <c r="O22" s="2222"/>
      <c r="P22" s="2222"/>
      <c r="Q22" s="2223"/>
      <c r="R22" s="1138"/>
    </row>
    <row r="23" spans="1:18" x14ac:dyDescent="0.2">
      <c r="A23" s="515"/>
      <c r="B23" s="721"/>
      <c r="C23" s="515"/>
      <c r="D23" s="722"/>
      <c r="E23" s="722"/>
      <c r="F23" s="722"/>
      <c r="G23" s="722"/>
      <c r="H23" s="722"/>
      <c r="I23" s="722"/>
      <c r="J23" s="722"/>
      <c r="K23" s="722"/>
      <c r="L23" s="722"/>
      <c r="M23" s="722"/>
      <c r="N23" s="722"/>
      <c r="O23" s="722"/>
      <c r="P23" s="722"/>
      <c r="Q23" s="722"/>
    </row>
    <row r="24" spans="1:18" x14ac:dyDescent="0.2">
      <c r="A24" s="2347" t="s">
        <v>924</v>
      </c>
      <c r="B24" s="2347"/>
      <c r="C24" s="2347"/>
      <c r="D24" s="2347"/>
      <c r="E24" s="2347"/>
      <c r="F24" s="2347"/>
      <c r="G24" s="2347"/>
      <c r="H24" s="2347"/>
      <c r="I24" s="2347"/>
      <c r="J24" s="2347"/>
      <c r="K24" s="2347"/>
      <c r="L24" s="2347"/>
      <c r="M24" s="2347"/>
      <c r="N24" s="2347"/>
      <c r="O24" s="2347"/>
      <c r="P24" s="2410"/>
      <c r="Q24" s="2410"/>
    </row>
    <row r="25" spans="1:18" x14ac:dyDescent="0.2">
      <c r="A25" s="2347" t="s">
        <v>902</v>
      </c>
      <c r="B25" s="2347"/>
      <c r="C25" s="2347"/>
      <c r="D25" s="2347"/>
      <c r="E25" s="2347"/>
      <c r="F25" s="2347"/>
      <c r="G25" s="2347"/>
      <c r="H25" s="2347"/>
      <c r="I25" s="2347"/>
      <c r="J25" s="2347"/>
      <c r="K25" s="2347"/>
      <c r="L25" s="2347"/>
      <c r="M25" s="2347"/>
      <c r="N25" s="2347"/>
      <c r="O25" s="2347"/>
      <c r="P25" s="2410"/>
      <c r="Q25" s="2410"/>
    </row>
    <row r="26" spans="1:18" x14ac:dyDescent="0.2">
      <c r="A26" s="2409" t="s">
        <v>2181</v>
      </c>
      <c r="B26" s="2409"/>
      <c r="C26" s="2409"/>
      <c r="D26" s="2409"/>
      <c r="E26" s="2409"/>
      <c r="F26" s="2409"/>
      <c r="G26" s="2409"/>
      <c r="H26" s="2409"/>
      <c r="I26" s="2409"/>
      <c r="J26" s="2409"/>
      <c r="K26" s="2409"/>
      <c r="L26" s="2409"/>
      <c r="M26" s="2409"/>
      <c r="N26" s="2409"/>
      <c r="O26" s="2409"/>
      <c r="P26" s="2410"/>
      <c r="Q26" s="2410"/>
    </row>
    <row r="27" spans="1:18" ht="16.5" customHeight="1" x14ac:dyDescent="0.2">
      <c r="A27" s="2409" t="s">
        <v>2182</v>
      </c>
      <c r="B27" s="2409"/>
      <c r="C27" s="2409"/>
      <c r="D27" s="2409"/>
      <c r="E27" s="2409"/>
      <c r="F27" s="2409"/>
      <c r="G27" s="2409"/>
      <c r="H27" s="2409"/>
      <c r="I27" s="2409"/>
      <c r="J27" s="2409"/>
      <c r="K27" s="2409"/>
      <c r="L27" s="2409"/>
      <c r="M27" s="2409"/>
      <c r="N27" s="2409"/>
      <c r="O27" s="2409"/>
      <c r="P27" s="2410"/>
      <c r="Q27" s="2410"/>
    </row>
    <row r="28" spans="1:18" ht="24" customHeight="1" x14ac:dyDescent="0.2">
      <c r="A28" s="2409" t="s">
        <v>2183</v>
      </c>
      <c r="B28" s="2409"/>
      <c r="C28" s="2409"/>
      <c r="D28" s="2409"/>
      <c r="E28" s="2409"/>
      <c r="F28" s="2409"/>
      <c r="G28" s="2409"/>
      <c r="H28" s="2409"/>
      <c r="I28" s="2409"/>
      <c r="J28" s="2409"/>
      <c r="K28" s="2409"/>
      <c r="L28" s="2409"/>
      <c r="M28" s="2409"/>
      <c r="N28" s="2409"/>
      <c r="O28" s="2409"/>
      <c r="P28" s="2410"/>
      <c r="Q28" s="2410"/>
    </row>
    <row r="29" spans="1:18" ht="24.75" customHeight="1" x14ac:dyDescent="0.2">
      <c r="A29" s="2409" t="s">
        <v>2184</v>
      </c>
      <c r="B29" s="2409"/>
      <c r="C29" s="2409"/>
      <c r="D29" s="2409"/>
      <c r="E29" s="2409"/>
      <c r="F29" s="2409"/>
      <c r="G29" s="2409"/>
      <c r="H29" s="2409"/>
      <c r="I29" s="2409"/>
      <c r="J29" s="2409"/>
      <c r="K29" s="2409"/>
      <c r="L29" s="2409"/>
      <c r="M29" s="2409"/>
      <c r="N29" s="2409"/>
      <c r="O29" s="2409"/>
      <c r="P29" s="2410"/>
      <c r="Q29" s="2410"/>
    </row>
    <row r="30" spans="1:18" ht="17.25" customHeight="1" x14ac:dyDescent="0.2">
      <c r="A30" s="2409" t="s">
        <v>2185</v>
      </c>
      <c r="B30" s="2409"/>
      <c r="C30" s="2409"/>
      <c r="D30" s="2409"/>
      <c r="E30" s="2409"/>
      <c r="F30" s="2409"/>
      <c r="G30" s="2409"/>
      <c r="H30" s="2409"/>
      <c r="I30" s="2409"/>
      <c r="J30" s="2409"/>
      <c r="K30" s="2409"/>
      <c r="L30" s="2409"/>
      <c r="M30" s="2409"/>
      <c r="N30" s="2409"/>
      <c r="O30" s="2409"/>
      <c r="P30" s="2410"/>
      <c r="Q30" s="2410"/>
    </row>
    <row r="31" spans="1:18" ht="24.75" customHeight="1" x14ac:dyDescent="0.2">
      <c r="A31" s="2409" t="s">
        <v>2186</v>
      </c>
      <c r="B31" s="2409"/>
      <c r="C31" s="2409"/>
      <c r="D31" s="2409"/>
      <c r="E31" s="2409"/>
      <c r="F31" s="2409"/>
      <c r="G31" s="2409"/>
      <c r="H31" s="2409"/>
      <c r="I31" s="2409"/>
      <c r="J31" s="2409"/>
      <c r="K31" s="2409"/>
      <c r="L31" s="2409"/>
      <c r="M31" s="2409"/>
      <c r="N31" s="2409"/>
      <c r="O31" s="2409"/>
      <c r="P31" s="2410"/>
      <c r="Q31" s="2410"/>
    </row>
    <row r="32" spans="1:18" ht="27" customHeight="1" x14ac:dyDescent="0.2">
      <c r="A32" s="2409" t="s">
        <v>2187</v>
      </c>
      <c r="B32" s="2409"/>
      <c r="C32" s="2409"/>
      <c r="D32" s="2409"/>
      <c r="E32" s="2409"/>
      <c r="F32" s="2409"/>
      <c r="G32" s="2409"/>
      <c r="H32" s="2409"/>
      <c r="I32" s="2409"/>
      <c r="J32" s="2409"/>
      <c r="K32" s="2409"/>
      <c r="L32" s="2409"/>
      <c r="M32" s="2409"/>
      <c r="N32" s="2409"/>
      <c r="O32" s="2409"/>
      <c r="P32" s="2410"/>
      <c r="Q32" s="2410"/>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sheetData>
  <mergeCells count="46">
    <mergeCell ref="A22:Q22"/>
    <mergeCell ref="A3:Q3"/>
    <mergeCell ref="A32:O32"/>
    <mergeCell ref="P32:Q32"/>
    <mergeCell ref="A14:A17"/>
    <mergeCell ref="B14:C17"/>
    <mergeCell ref="A31:O31"/>
    <mergeCell ref="P31:Q31"/>
    <mergeCell ref="O19:P19"/>
    <mergeCell ref="O20:P20"/>
    <mergeCell ref="A24:O24"/>
    <mergeCell ref="P24:Q24"/>
    <mergeCell ref="O14:P14"/>
    <mergeCell ref="D15:J15"/>
    <mergeCell ref="K15:N15"/>
    <mergeCell ref="O15:Q15"/>
    <mergeCell ref="D16:D17"/>
    <mergeCell ref="B1:Q1"/>
    <mergeCell ref="B5:Q5"/>
    <mergeCell ref="A29:O29"/>
    <mergeCell ref="P29:Q29"/>
    <mergeCell ref="O16:P17"/>
    <mergeCell ref="Q16:Q17"/>
    <mergeCell ref="O18:P18"/>
    <mergeCell ref="E16:E17"/>
    <mergeCell ref="F16:F17"/>
    <mergeCell ref="G16:J16"/>
    <mergeCell ref="K16:L16"/>
    <mergeCell ref="M16:N16"/>
    <mergeCell ref="A12:Q12"/>
    <mergeCell ref="O13:P13"/>
    <mergeCell ref="A4:C4"/>
    <mergeCell ref="A30:O30"/>
    <mergeCell ref="P30:Q30"/>
    <mergeCell ref="A25:O25"/>
    <mergeCell ref="P25:Q25"/>
    <mergeCell ref="A26:O26"/>
    <mergeCell ref="P26:Q26"/>
    <mergeCell ref="A27:O27"/>
    <mergeCell ref="A28:O28"/>
    <mergeCell ref="P27:Q28"/>
    <mergeCell ref="A7:Q7"/>
    <mergeCell ref="A8:Q8"/>
    <mergeCell ref="A9:Q9"/>
    <mergeCell ref="A10:Q10"/>
    <mergeCell ref="A11:Q11"/>
  </mergeCells>
  <hyperlinks>
    <hyperlink ref="B1" r:id="rId1"/>
  </hyperlinks>
  <pageMargins left="0.25" right="0.25" top="0.75" bottom="0.75" header="0.3" footer="0.3"/>
  <pageSetup paperSize="9" orientation="landscape"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8"/>
  <dimension ref="A1:Q255"/>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10.85546875" style="18" customWidth="1"/>
    <col min="2" max="2" width="84.7109375" style="18" customWidth="1"/>
    <col min="3" max="4" width="15.7109375" style="18" customWidth="1"/>
    <col min="5" max="16384" width="9.140625" style="18"/>
  </cols>
  <sheetData>
    <row r="1" spans="1:17" ht="24.75" customHeight="1" x14ac:dyDescent="0.2">
      <c r="A1" s="500" t="s">
        <v>1206</v>
      </c>
      <c r="B1" s="1756" t="s">
        <v>744</v>
      </c>
      <c r="C1" s="1756"/>
      <c r="D1" s="1757"/>
    </row>
    <row r="2" spans="1:17" ht="18" customHeight="1" x14ac:dyDescent="0.2">
      <c r="A2" s="127" t="s">
        <v>1223</v>
      </c>
      <c r="B2" s="464"/>
      <c r="C2" s="464"/>
      <c r="D2" s="725"/>
    </row>
    <row r="3" spans="1:17" ht="27.75" customHeight="1" x14ac:dyDescent="0.2">
      <c r="A3" s="2335" t="s">
        <v>399</v>
      </c>
      <c r="B3" s="2336"/>
      <c r="C3" s="2336"/>
      <c r="D3" s="2337"/>
      <c r="E3" s="410"/>
      <c r="F3" s="410"/>
      <c r="G3" s="410"/>
      <c r="H3" s="410"/>
      <c r="I3" s="410"/>
      <c r="J3" s="410"/>
      <c r="K3" s="410"/>
      <c r="L3" s="410"/>
      <c r="M3" s="410"/>
      <c r="N3" s="410"/>
      <c r="O3" s="410"/>
      <c r="P3" s="410"/>
      <c r="Q3" s="410"/>
    </row>
    <row r="4" spans="1:17" ht="13.5" thickBot="1" x14ac:dyDescent="0.25">
      <c r="A4" s="2321"/>
      <c r="B4" s="2338"/>
      <c r="C4" s="2338"/>
      <c r="D4" s="896"/>
    </row>
    <row r="5" spans="1:17" ht="45" customHeight="1" thickBot="1" x14ac:dyDescent="0.25">
      <c r="A5" s="990" t="s">
        <v>601</v>
      </c>
      <c r="B5" s="1733" t="s">
        <v>1220</v>
      </c>
      <c r="C5" s="1734"/>
      <c r="D5" s="1735"/>
      <c r="E5" s="1146">
        <v>4041</v>
      </c>
    </row>
    <row r="6" spans="1:17" ht="15.75" customHeight="1" thickBot="1" x14ac:dyDescent="0.25">
      <c r="A6" s="103" t="s">
        <v>561</v>
      </c>
      <c r="B6" s="238"/>
      <c r="C6" s="981"/>
      <c r="D6" s="1016">
        <f>Obsah!$D$4</f>
        <v>44012</v>
      </c>
      <c r="E6" s="1423">
        <v>2020</v>
      </c>
    </row>
    <row r="7" spans="1:17" ht="29.25" customHeight="1" thickBot="1" x14ac:dyDescent="0.25">
      <c r="A7" s="1759" t="s">
        <v>2189</v>
      </c>
      <c r="B7" s="1760"/>
      <c r="C7" s="1760"/>
      <c r="D7" s="2234"/>
    </row>
    <row r="8" spans="1:17" ht="13.5" thickBot="1" x14ac:dyDescent="0.25">
      <c r="A8" s="1759" t="s">
        <v>2045</v>
      </c>
      <c r="B8" s="1760"/>
      <c r="C8" s="1760"/>
      <c r="D8" s="2234"/>
    </row>
    <row r="9" spans="1:17" ht="43.5" customHeight="1" thickBot="1" x14ac:dyDescent="0.25">
      <c r="A9" s="2436" t="s">
        <v>2190</v>
      </c>
      <c r="B9" s="2437"/>
      <c r="C9" s="2437"/>
      <c r="D9" s="2438"/>
    </row>
    <row r="10" spans="1:17" ht="13.5" thickBot="1" x14ac:dyDescent="0.25">
      <c r="A10" s="2436" t="s">
        <v>2191</v>
      </c>
      <c r="B10" s="2437"/>
      <c r="C10" s="2437"/>
      <c r="D10" s="2438"/>
    </row>
    <row r="11" spans="1:17" ht="13.5" thickBot="1" x14ac:dyDescent="0.25">
      <c r="A11" s="2436" t="s">
        <v>2192</v>
      </c>
      <c r="B11" s="2437"/>
      <c r="C11" s="2437"/>
      <c r="D11" s="2438"/>
    </row>
    <row r="12" spans="1:17" ht="27.75" customHeight="1" thickBot="1" x14ac:dyDescent="0.25">
      <c r="A12" s="2436" t="s">
        <v>2193</v>
      </c>
      <c r="B12" s="2437"/>
      <c r="C12" s="2437"/>
      <c r="D12" s="2438"/>
    </row>
    <row r="13" spans="1:17" ht="13.5" thickBot="1" x14ac:dyDescent="0.25">
      <c r="A13" s="1296"/>
      <c r="B13" s="513"/>
      <c r="C13" s="513"/>
      <c r="D13" s="1221"/>
    </row>
    <row r="14" spans="1:17" ht="13.5" thickBot="1" x14ac:dyDescent="0.25">
      <c r="A14" s="2314" t="s">
        <v>1903</v>
      </c>
      <c r="B14" s="2314"/>
      <c r="C14" s="1243" t="s">
        <v>783</v>
      </c>
      <c r="D14" s="1243" t="s">
        <v>784</v>
      </c>
    </row>
    <row r="15" spans="1:17" ht="63.75" customHeight="1" thickBot="1" x14ac:dyDescent="0.25">
      <c r="A15" s="2315"/>
      <c r="B15" s="2315"/>
      <c r="C15" s="1219" t="s">
        <v>1207</v>
      </c>
      <c r="D15" s="1219" t="s">
        <v>1208</v>
      </c>
    </row>
    <row r="16" spans="1:17" ht="13.5" thickBot="1" x14ac:dyDescent="0.25">
      <c r="A16" s="1260">
        <v>1</v>
      </c>
      <c r="B16" s="1299" t="s">
        <v>1209</v>
      </c>
      <c r="C16" s="1269"/>
      <c r="D16" s="1269"/>
      <c r="E16" s="944"/>
    </row>
    <row r="17" spans="1:5" ht="13.5" thickBot="1" x14ac:dyDescent="0.25">
      <c r="A17" s="1260">
        <v>2</v>
      </c>
      <c r="B17" s="650" t="s">
        <v>1210</v>
      </c>
      <c r="C17" s="1235"/>
      <c r="D17" s="1235"/>
      <c r="E17" s="944"/>
    </row>
    <row r="18" spans="1:5" ht="13.5" thickBot="1" x14ac:dyDescent="0.25">
      <c r="A18" s="1260">
        <v>3</v>
      </c>
      <c r="B18" s="650" t="s">
        <v>1211</v>
      </c>
      <c r="C18" s="1235"/>
      <c r="D18" s="1235"/>
      <c r="E18" s="944"/>
    </row>
    <row r="19" spans="1:5" ht="13.5" thickBot="1" x14ac:dyDescent="0.25">
      <c r="A19" s="1260">
        <v>4</v>
      </c>
      <c r="B19" s="650" t="s">
        <v>1212</v>
      </c>
      <c r="C19" s="1235"/>
      <c r="D19" s="1235"/>
      <c r="E19" s="944"/>
    </row>
    <row r="20" spans="1:5" ht="13.5" thickBot="1" x14ac:dyDescent="0.25">
      <c r="A20" s="1260">
        <v>5</v>
      </c>
      <c r="B20" s="650" t="s">
        <v>1213</v>
      </c>
      <c r="C20" s="1235"/>
      <c r="D20" s="1235"/>
      <c r="E20" s="944"/>
    </row>
    <row r="21" spans="1:5" ht="13.5" thickBot="1" x14ac:dyDescent="0.25">
      <c r="A21" s="1260">
        <v>6</v>
      </c>
      <c r="B21" s="650" t="s">
        <v>1214</v>
      </c>
      <c r="C21" s="1235"/>
      <c r="D21" s="1235"/>
      <c r="E21" s="944"/>
    </row>
    <row r="22" spans="1:5" ht="13.5" thickBot="1" x14ac:dyDescent="0.25">
      <c r="A22" s="1260">
        <v>7</v>
      </c>
      <c r="B22" s="650" t="s">
        <v>1215</v>
      </c>
      <c r="C22" s="1235"/>
      <c r="D22" s="1235"/>
      <c r="E22" s="944"/>
    </row>
    <row r="23" spans="1:5" ht="13.5" thickBot="1" x14ac:dyDescent="0.25">
      <c r="A23" s="1260">
        <v>8</v>
      </c>
      <c r="B23" s="650" t="s">
        <v>1216</v>
      </c>
      <c r="C23" s="1241"/>
      <c r="D23" s="1241"/>
      <c r="E23" s="944"/>
    </row>
    <row r="24" spans="1:5" ht="13.5" thickBot="1" x14ac:dyDescent="0.25">
      <c r="A24" s="1260">
        <v>9</v>
      </c>
      <c r="B24" s="1299" t="s">
        <v>1217</v>
      </c>
      <c r="C24" s="1269"/>
      <c r="D24" s="1269"/>
      <c r="E24" s="944"/>
    </row>
    <row r="25" spans="1:5" ht="13.5" thickBot="1" x14ac:dyDescent="0.25">
      <c r="A25" s="1260">
        <v>10</v>
      </c>
      <c r="B25" s="650" t="s">
        <v>1218</v>
      </c>
      <c r="C25" s="1235"/>
      <c r="D25" s="1235"/>
      <c r="E25" s="944"/>
    </row>
    <row r="26" spans="1:5" ht="13.5" thickBot="1" x14ac:dyDescent="0.25">
      <c r="A26" s="1260">
        <v>11</v>
      </c>
      <c r="B26" s="650" t="s">
        <v>1219</v>
      </c>
      <c r="C26" s="1235"/>
      <c r="D26" s="1235"/>
      <c r="E26" s="944"/>
    </row>
    <row r="27" spans="1:5" ht="13.5" thickBot="1" x14ac:dyDescent="0.25">
      <c r="A27" s="1282" t="s">
        <v>2574</v>
      </c>
      <c r="B27" s="1297"/>
      <c r="C27" s="1297"/>
      <c r="D27" s="1298"/>
    </row>
    <row r="28" spans="1:5" ht="99.95" customHeight="1" thickBot="1" x14ac:dyDescent="0.25">
      <c r="A28" s="2405"/>
      <c r="B28" s="2439"/>
      <c r="C28" s="2439"/>
      <c r="D28" s="2440"/>
      <c r="E28" s="1138"/>
    </row>
    <row r="29" spans="1:5" ht="52.5" customHeight="1" x14ac:dyDescent="0.2">
      <c r="A29" s="2374" t="s">
        <v>1221</v>
      </c>
      <c r="B29" s="2374"/>
      <c r="C29" s="2374"/>
      <c r="D29" s="2374"/>
    </row>
    <row r="30" spans="1:5" ht="15" customHeight="1" x14ac:dyDescent="0.2">
      <c r="A30" s="2347" t="s">
        <v>924</v>
      </c>
      <c r="B30" s="2347"/>
      <c r="C30" s="2347"/>
      <c r="D30" s="2347"/>
    </row>
    <row r="31" spans="1:5" ht="15.75" customHeight="1" x14ac:dyDescent="0.2">
      <c r="A31" s="2347" t="s">
        <v>902</v>
      </c>
      <c r="B31" s="2347"/>
      <c r="C31" s="2347"/>
      <c r="D31" s="2347"/>
    </row>
    <row r="32" spans="1:5" ht="30" customHeight="1" x14ac:dyDescent="0.2">
      <c r="A32" s="2333" t="s">
        <v>2194</v>
      </c>
      <c r="B32" s="2333"/>
      <c r="C32" s="2333"/>
      <c r="D32" s="2333"/>
    </row>
    <row r="33" spans="1:4" ht="16.5" customHeight="1" x14ac:dyDescent="0.2">
      <c r="A33" s="2385" t="s">
        <v>900</v>
      </c>
      <c r="B33" s="2385"/>
      <c r="C33" s="2385"/>
      <c r="D33" s="2385"/>
    </row>
    <row r="34" spans="1:4" ht="75" customHeight="1" x14ac:dyDescent="0.2">
      <c r="A34" s="2333" t="s">
        <v>2195</v>
      </c>
      <c r="B34" s="2333"/>
      <c r="C34" s="2333"/>
      <c r="D34" s="2333"/>
    </row>
    <row r="35" spans="1:4" ht="39" customHeight="1" x14ac:dyDescent="0.2">
      <c r="A35" s="2333" t="s">
        <v>2196</v>
      </c>
      <c r="B35" s="2333"/>
      <c r="C35" s="2333"/>
      <c r="D35" s="2333"/>
    </row>
    <row r="36" spans="1:4" ht="40.5" customHeight="1" x14ac:dyDescent="0.2">
      <c r="A36" s="2333" t="s">
        <v>2197</v>
      </c>
      <c r="B36" s="2333"/>
      <c r="C36" s="2333"/>
      <c r="D36" s="2333"/>
    </row>
    <row r="37" spans="1:4" ht="15.75" customHeight="1" x14ac:dyDescent="0.2">
      <c r="A37" s="2333" t="s">
        <v>2198</v>
      </c>
      <c r="B37" s="2333"/>
      <c r="C37" s="2333"/>
      <c r="D37" s="2333"/>
    </row>
    <row r="38" spans="1:4" ht="52.5" customHeight="1" x14ac:dyDescent="0.2">
      <c r="A38" s="2333" t="s">
        <v>2199</v>
      </c>
      <c r="B38" s="2333"/>
      <c r="C38" s="2333"/>
      <c r="D38" s="2333"/>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sheetData>
  <mergeCells count="23">
    <mergeCell ref="A31:D31"/>
    <mergeCell ref="A3:D3"/>
    <mergeCell ref="A38:D38"/>
    <mergeCell ref="B1:D1"/>
    <mergeCell ref="B5:D5"/>
    <mergeCell ref="A14:A15"/>
    <mergeCell ref="A29:D29"/>
    <mergeCell ref="B14:B15"/>
    <mergeCell ref="A32:D32"/>
    <mergeCell ref="A33:D33"/>
    <mergeCell ref="A34:D34"/>
    <mergeCell ref="A35:D35"/>
    <mergeCell ref="A36:D36"/>
    <mergeCell ref="A37:D37"/>
    <mergeCell ref="A7:D7"/>
    <mergeCell ref="A8:D8"/>
    <mergeCell ref="A4:C4"/>
    <mergeCell ref="A10:D10"/>
    <mergeCell ref="A11:D11"/>
    <mergeCell ref="A12:D12"/>
    <mergeCell ref="A30:D30"/>
    <mergeCell ref="A9:D9"/>
    <mergeCell ref="A28:D28"/>
  </mergeCells>
  <hyperlinks>
    <hyperlink ref="B1" r:id="rId1"/>
  </hyperlinks>
  <pageMargins left="0.25" right="0.25"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9"/>
  <dimension ref="A1:D223"/>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10.85546875" style="18" customWidth="1"/>
    <col min="2" max="2" width="90.7109375" style="18" customWidth="1"/>
    <col min="3" max="3" width="15.42578125" style="18" customWidth="1"/>
    <col min="4" max="16384" width="9.140625" style="18"/>
  </cols>
  <sheetData>
    <row r="1" spans="1:4" ht="24.75" customHeight="1" x14ac:dyDescent="0.2">
      <c r="A1" s="500" t="s">
        <v>1222</v>
      </c>
      <c r="B1" s="1756" t="s">
        <v>744</v>
      </c>
      <c r="C1" s="1757"/>
    </row>
    <row r="2" spans="1:4" ht="15" customHeight="1" x14ac:dyDescent="0.2">
      <c r="A2" s="127" t="s">
        <v>1224</v>
      </c>
      <c r="B2" s="464"/>
      <c r="C2" s="726"/>
    </row>
    <row r="3" spans="1:4" ht="15" customHeight="1" x14ac:dyDescent="0.2">
      <c r="A3" s="2335" t="s">
        <v>399</v>
      </c>
      <c r="B3" s="2336"/>
      <c r="C3" s="2337"/>
    </row>
    <row r="4" spans="1:4" ht="13.5" thickBot="1" x14ac:dyDescent="0.25">
      <c r="A4" s="2321"/>
      <c r="B4" s="2321"/>
      <c r="C4" s="2322"/>
    </row>
    <row r="5" spans="1:4" ht="42" customHeight="1" thickBot="1" x14ac:dyDescent="0.25">
      <c r="A5" s="990" t="s">
        <v>601</v>
      </c>
      <c r="B5" s="1733" t="s">
        <v>1225</v>
      </c>
      <c r="C5" s="1735"/>
      <c r="D5" s="1146">
        <v>4041</v>
      </c>
    </row>
    <row r="6" spans="1:4" ht="13.5" thickBot="1" x14ac:dyDescent="0.25">
      <c r="A6" s="103" t="s">
        <v>561</v>
      </c>
      <c r="B6" s="238"/>
      <c r="C6" s="1056">
        <f>Obsah!$D$4</f>
        <v>44012</v>
      </c>
      <c r="D6" s="1423">
        <v>2020</v>
      </c>
    </row>
    <row r="7" spans="1:4" ht="13.5" thickBot="1" x14ac:dyDescent="0.25">
      <c r="A7" s="2447" t="s">
        <v>2200</v>
      </c>
      <c r="B7" s="2448"/>
      <c r="C7" s="2449"/>
    </row>
    <row r="8" spans="1:4" ht="13.5" thickBot="1" x14ac:dyDescent="0.25">
      <c r="A8" s="2447" t="s">
        <v>2045</v>
      </c>
      <c r="B8" s="2448"/>
      <c r="C8" s="2449"/>
    </row>
    <row r="9" spans="1:4" ht="13.5" thickBot="1" x14ac:dyDescent="0.25">
      <c r="A9" s="2441" t="s">
        <v>2201</v>
      </c>
      <c r="B9" s="2442"/>
      <c r="C9" s="2443"/>
    </row>
    <row r="10" spans="1:4" ht="13.5" thickBot="1" x14ac:dyDescent="0.25">
      <c r="A10" s="2441" t="s">
        <v>2202</v>
      </c>
      <c r="B10" s="2442"/>
      <c r="C10" s="2443"/>
    </row>
    <row r="11" spans="1:4" ht="13.5" thickBot="1" x14ac:dyDescent="0.25">
      <c r="A11" s="2441" t="s">
        <v>2203</v>
      </c>
      <c r="B11" s="2442"/>
      <c r="C11" s="2443"/>
    </row>
    <row r="12" spans="1:4" ht="13.5" thickBot="1" x14ac:dyDescent="0.25">
      <c r="A12" s="2441" t="s">
        <v>2204</v>
      </c>
      <c r="B12" s="2442"/>
      <c r="C12" s="2443"/>
    </row>
    <row r="13" spans="1:4" ht="13.5" thickBot="1" x14ac:dyDescent="0.25">
      <c r="A13" s="2444"/>
      <c r="B13" s="2445"/>
      <c r="C13" s="2446"/>
    </row>
    <row r="14" spans="1:4" ht="13.5" thickBot="1" x14ac:dyDescent="0.25">
      <c r="A14" s="2314" t="s">
        <v>1903</v>
      </c>
      <c r="B14" s="2314"/>
      <c r="C14" s="1259" t="s">
        <v>783</v>
      </c>
    </row>
    <row r="15" spans="1:4" ht="45" customHeight="1" thickBot="1" x14ac:dyDescent="0.25">
      <c r="A15" s="2315"/>
      <c r="B15" s="2315"/>
      <c r="C15" s="1219" t="s">
        <v>1226</v>
      </c>
    </row>
    <row r="16" spans="1:4" ht="13.5" thickBot="1" x14ac:dyDescent="0.25">
      <c r="A16" s="1260">
        <v>1</v>
      </c>
      <c r="B16" s="1299" t="s">
        <v>1209</v>
      </c>
      <c r="C16" s="1269"/>
    </row>
    <row r="17" spans="1:4" ht="13.5" customHeight="1" thickBot="1" x14ac:dyDescent="0.25">
      <c r="A17" s="1260">
        <v>2</v>
      </c>
      <c r="B17" s="1270" t="s">
        <v>1227</v>
      </c>
      <c r="C17" s="1235"/>
      <c r="D17" s="944"/>
    </row>
    <row r="18" spans="1:4" ht="13.5" thickBot="1" x14ac:dyDescent="0.25">
      <c r="A18" s="1260">
        <v>3</v>
      </c>
      <c r="B18" s="1270" t="s">
        <v>1228</v>
      </c>
      <c r="C18" s="1235"/>
      <c r="D18" s="944"/>
    </row>
    <row r="19" spans="1:4" ht="13.5" thickBot="1" x14ac:dyDescent="0.25">
      <c r="A19" s="1260">
        <v>4</v>
      </c>
      <c r="B19" s="1270" t="s">
        <v>1229</v>
      </c>
      <c r="C19" s="1235"/>
      <c r="D19" s="944"/>
    </row>
    <row r="20" spans="1:4" ht="13.5" thickBot="1" x14ac:dyDescent="0.25">
      <c r="A20" s="1260">
        <v>5</v>
      </c>
      <c r="B20" s="1270" t="s">
        <v>1230</v>
      </c>
      <c r="C20" s="1235"/>
      <c r="D20" s="944"/>
    </row>
    <row r="21" spans="1:4" ht="13.5" thickBot="1" x14ac:dyDescent="0.25">
      <c r="A21" s="1260">
        <v>6</v>
      </c>
      <c r="B21" s="1299" t="s">
        <v>1217</v>
      </c>
      <c r="C21" s="1269"/>
    </row>
    <row r="22" spans="1:4" ht="13.5" thickBot="1" x14ac:dyDescent="0.25">
      <c r="A22" s="1282" t="s">
        <v>2574</v>
      </c>
      <c r="B22" s="1297"/>
      <c r="C22" s="1298"/>
      <c r="D22" s="645"/>
    </row>
    <row r="23" spans="1:4" ht="99.95" customHeight="1" thickBot="1" x14ac:dyDescent="0.25">
      <c r="A23" s="2405"/>
      <c r="B23" s="2222"/>
      <c r="C23" s="2223"/>
      <c r="D23" s="1425"/>
    </row>
    <row r="24" spans="1:4" x14ac:dyDescent="0.2">
      <c r="A24" s="709"/>
      <c r="B24" s="727"/>
      <c r="C24" s="645"/>
    </row>
    <row r="25" spans="1:4" ht="39" customHeight="1" x14ac:dyDescent="0.2">
      <c r="A25" s="2374" t="s">
        <v>1221</v>
      </c>
      <c r="B25" s="2374"/>
      <c r="C25" s="2374"/>
    </row>
    <row r="26" spans="1:4" x14ac:dyDescent="0.2">
      <c r="A26" s="2334" t="s">
        <v>1231</v>
      </c>
      <c r="B26" s="2334"/>
      <c r="C26" s="2334"/>
    </row>
    <row r="27" spans="1:4" x14ac:dyDescent="0.2">
      <c r="A27" s="2334" t="s">
        <v>1232</v>
      </c>
      <c r="B27" s="2334"/>
      <c r="C27" s="2334"/>
    </row>
    <row r="28" spans="1:4" x14ac:dyDescent="0.2">
      <c r="A28" s="2333" t="s">
        <v>2153</v>
      </c>
      <c r="B28" s="2333"/>
      <c r="C28" s="2333"/>
    </row>
    <row r="29" spans="1:4" ht="27" customHeight="1" x14ac:dyDescent="0.2">
      <c r="A29" s="2333" t="s">
        <v>2205</v>
      </c>
      <c r="B29" s="2333"/>
      <c r="C29" s="2333"/>
    </row>
    <row r="30" spans="1:4" x14ac:dyDescent="0.2">
      <c r="A30" s="2342"/>
      <c r="B30" s="2342"/>
      <c r="C30" s="2342"/>
    </row>
    <row r="31" spans="1:4" x14ac:dyDescent="0.2">
      <c r="A31" s="2334" t="s">
        <v>1233</v>
      </c>
      <c r="B31" s="2334"/>
      <c r="C31" s="2334"/>
    </row>
    <row r="32" spans="1:4" ht="54.75" customHeight="1" x14ac:dyDescent="0.2">
      <c r="A32" s="2450" t="s">
        <v>2206</v>
      </c>
      <c r="B32" s="2450"/>
      <c r="C32" s="2450"/>
    </row>
    <row r="33" spans="1:3" ht="41.25" customHeight="1" x14ac:dyDescent="0.2">
      <c r="A33" s="2450" t="s">
        <v>2207</v>
      </c>
      <c r="B33" s="2450"/>
      <c r="C33" s="2450"/>
    </row>
    <row r="34" spans="1:3" ht="26.25" customHeight="1" x14ac:dyDescent="0.2">
      <c r="A34" s="2450" t="s">
        <v>2208</v>
      </c>
      <c r="B34" s="2450"/>
      <c r="C34" s="2450"/>
    </row>
    <row r="35" spans="1:3" ht="26.25" customHeight="1" x14ac:dyDescent="0.2">
      <c r="A35" s="2450" t="s">
        <v>2209</v>
      </c>
      <c r="B35" s="2450"/>
      <c r="C35" s="2450"/>
    </row>
    <row r="36" spans="1:3" ht="16.5" customHeight="1" x14ac:dyDescent="0.2">
      <c r="A36" s="2450" t="s">
        <v>2210</v>
      </c>
      <c r="B36" s="2450"/>
      <c r="C36" s="2450"/>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sheetData>
  <mergeCells count="26">
    <mergeCell ref="A23:C23"/>
    <mergeCell ref="A36:C36"/>
    <mergeCell ref="A30:C30"/>
    <mergeCell ref="A31:C31"/>
    <mergeCell ref="A32:C32"/>
    <mergeCell ref="A33:C33"/>
    <mergeCell ref="A34:C34"/>
    <mergeCell ref="A35:C35"/>
    <mergeCell ref="A25:C25"/>
    <mergeCell ref="A26:C26"/>
    <mergeCell ref="A27:C27"/>
    <mergeCell ref="A28:C28"/>
    <mergeCell ref="A29:C29"/>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D189"/>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9" style="18" customWidth="1"/>
    <col min="2" max="2" width="83.7109375" style="18" customWidth="1"/>
    <col min="3" max="3" width="75.7109375" style="18" customWidth="1"/>
    <col min="4" max="16384" width="9.140625" style="18"/>
  </cols>
  <sheetData>
    <row r="1" spans="1:4" ht="24.75" customHeight="1" x14ac:dyDescent="0.2">
      <c r="A1" s="500" t="s">
        <v>1234</v>
      </c>
      <c r="B1" s="1756" t="s">
        <v>744</v>
      </c>
      <c r="C1" s="1757"/>
    </row>
    <row r="2" spans="1:4" ht="15" customHeight="1" x14ac:dyDescent="0.2">
      <c r="A2" s="127" t="s">
        <v>1235</v>
      </c>
      <c r="B2" s="464"/>
      <c r="C2" s="726"/>
    </row>
    <row r="3" spans="1:4" ht="26.25" customHeight="1" x14ac:dyDescent="0.2">
      <c r="A3" s="2335" t="s">
        <v>399</v>
      </c>
      <c r="B3" s="2336"/>
      <c r="C3" s="2337"/>
    </row>
    <row r="4" spans="1:4" ht="13.5" thickBot="1" x14ac:dyDescent="0.25">
      <c r="A4" s="2321"/>
      <c r="B4" s="2338"/>
      <c r="C4" s="897"/>
    </row>
    <row r="5" spans="1:4" ht="39.75" customHeight="1" thickBot="1" x14ac:dyDescent="0.25">
      <c r="A5" s="449" t="s">
        <v>388</v>
      </c>
      <c r="B5" s="1871" t="s">
        <v>1236</v>
      </c>
      <c r="C5" s="2454"/>
      <c r="D5" s="1337">
        <v>2010</v>
      </c>
    </row>
    <row r="6" spans="1:4" ht="13.5" thickBot="1" x14ac:dyDescent="0.25">
      <c r="A6" s="103" t="s">
        <v>561</v>
      </c>
      <c r="B6" s="983"/>
      <c r="C6" s="1056">
        <f>Obsah!$D$4</f>
        <v>44012</v>
      </c>
    </row>
    <row r="7" spans="1:4" ht="15" customHeight="1" thickBot="1" x14ac:dyDescent="0.25">
      <c r="A7" s="2455" t="s">
        <v>2211</v>
      </c>
      <c r="B7" s="2456"/>
      <c r="C7" s="2457"/>
    </row>
    <row r="8" spans="1:4" ht="13.5" thickBot="1" x14ac:dyDescent="0.25">
      <c r="A8" s="2458" t="s">
        <v>2212</v>
      </c>
      <c r="B8" s="2459"/>
      <c r="C8" s="2460"/>
    </row>
    <row r="9" spans="1:4" ht="13.5" customHeight="1" thickBot="1" x14ac:dyDescent="0.25">
      <c r="A9" s="2455" t="s">
        <v>2213</v>
      </c>
      <c r="B9" s="2456"/>
      <c r="C9" s="2457"/>
    </row>
    <row r="10" spans="1:4" ht="13.5" thickBot="1" x14ac:dyDescent="0.25">
      <c r="A10" s="2436" t="s">
        <v>2214</v>
      </c>
      <c r="B10" s="2437"/>
      <c r="C10" s="706"/>
    </row>
    <row r="11" spans="1:4" ht="13.5" thickBot="1" x14ac:dyDescent="0.25">
      <c r="A11" s="2436" t="s">
        <v>2215</v>
      </c>
      <c r="B11" s="2437"/>
      <c r="C11" s="706"/>
    </row>
    <row r="12" spans="1:4" ht="13.5" thickBot="1" x14ac:dyDescent="0.25">
      <c r="A12" s="1300"/>
      <c r="B12" s="677"/>
      <c r="C12" s="1221"/>
    </row>
    <row r="13" spans="1:4" ht="102.75" thickBot="1" x14ac:dyDescent="0.25">
      <c r="A13" s="1268" t="s">
        <v>1237</v>
      </c>
      <c r="B13" s="1301" t="s">
        <v>1238</v>
      </c>
      <c r="C13" s="1304"/>
      <c r="D13" s="1157"/>
    </row>
    <row r="14" spans="1:4" ht="25.5" x14ac:dyDescent="0.2">
      <c r="A14" s="2451" t="s">
        <v>1239</v>
      </c>
      <c r="B14" s="1302" t="s">
        <v>1240</v>
      </c>
      <c r="C14" s="1745"/>
      <c r="D14" s="1157"/>
    </row>
    <row r="15" spans="1:4" x14ac:dyDescent="0.2">
      <c r="A15" s="2452"/>
      <c r="B15" s="1305" t="s">
        <v>1241</v>
      </c>
      <c r="C15" s="2461"/>
      <c r="D15" s="1157"/>
    </row>
    <row r="16" spans="1:4" x14ac:dyDescent="0.2">
      <c r="A16" s="2452"/>
      <c r="B16" s="1305" t="s">
        <v>1242</v>
      </c>
      <c r="C16" s="2461"/>
      <c r="D16" s="1157"/>
    </row>
    <row r="17" spans="1:4" ht="12" customHeight="1" x14ac:dyDescent="0.2">
      <c r="A17" s="2452"/>
      <c r="B17" s="1305" t="s">
        <v>1243</v>
      </c>
      <c r="C17" s="2461"/>
      <c r="D17" s="1157"/>
    </row>
    <row r="18" spans="1:4" ht="26.25" thickBot="1" x14ac:dyDescent="0.25">
      <c r="A18" s="2453"/>
      <c r="B18" s="1303" t="s">
        <v>1244</v>
      </c>
      <c r="C18" s="2462"/>
      <c r="D18" s="1157"/>
    </row>
    <row r="19" spans="1:4" ht="110.25" customHeight="1" thickBot="1" x14ac:dyDescent="0.25">
      <c r="A19" s="1278" t="s">
        <v>1245</v>
      </c>
      <c r="B19" s="1303" t="s">
        <v>1246</v>
      </c>
      <c r="C19" s="1304"/>
      <c r="D19" s="1157"/>
    </row>
    <row r="20" spans="1:4" ht="84" customHeight="1" thickBot="1" x14ac:dyDescent="0.25">
      <c r="A20" s="1278" t="s">
        <v>1247</v>
      </c>
      <c r="B20" s="1303" t="s">
        <v>1248</v>
      </c>
      <c r="C20" s="1304"/>
      <c r="D20" s="1157"/>
    </row>
    <row r="21" spans="1:4" ht="124.5" customHeight="1" thickBot="1" x14ac:dyDescent="0.25">
      <c r="A21" s="1278" t="s">
        <v>1249</v>
      </c>
      <c r="B21" s="1303" t="s">
        <v>1250</v>
      </c>
      <c r="C21" s="1304"/>
      <c r="D21" s="1157"/>
    </row>
    <row r="22" spans="1:4" x14ac:dyDescent="0.2">
      <c r="A22" s="8"/>
      <c r="B22" s="8"/>
      <c r="C22" s="8"/>
    </row>
    <row r="23" spans="1:4" x14ac:dyDescent="0.2">
      <c r="A23" s="8"/>
      <c r="B23" s="8"/>
      <c r="C23" s="8"/>
    </row>
    <row r="24" spans="1:4" x14ac:dyDescent="0.2">
      <c r="A24" s="8"/>
      <c r="B24" s="8"/>
      <c r="C24" s="8"/>
    </row>
    <row r="25" spans="1:4" x14ac:dyDescent="0.2">
      <c r="A25" s="8"/>
      <c r="B25" s="8"/>
      <c r="C25" s="8"/>
    </row>
    <row r="26" spans="1:4" x14ac:dyDescent="0.2">
      <c r="A26" s="8"/>
      <c r="B26" s="8"/>
      <c r="C26" s="8"/>
    </row>
    <row r="27" spans="1:4" x14ac:dyDescent="0.2">
      <c r="A27" s="8"/>
      <c r="B27" s="8"/>
      <c r="C27" s="8"/>
    </row>
    <row r="28" spans="1:4" x14ac:dyDescent="0.2">
      <c r="A28" s="8"/>
      <c r="B28" s="8"/>
      <c r="C28" s="8"/>
    </row>
    <row r="29" spans="1:4" x14ac:dyDescent="0.2">
      <c r="A29" s="8"/>
      <c r="B29" s="8"/>
      <c r="C29" s="8"/>
    </row>
    <row r="30" spans="1:4" x14ac:dyDescent="0.2">
      <c r="A30" s="8"/>
      <c r="B30" s="8"/>
      <c r="C30" s="8"/>
    </row>
    <row r="31" spans="1:4" x14ac:dyDescent="0.2">
      <c r="A31" s="8"/>
      <c r="B31" s="8"/>
      <c r="C31" s="8"/>
    </row>
    <row r="32" spans="1:4"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27.5703125" style="18" customWidth="1"/>
    <col min="2" max="2" width="5.5703125" style="18" customWidth="1"/>
    <col min="3" max="3" width="64.85546875" style="18" customWidth="1"/>
    <col min="4" max="4" width="61.28515625" style="18" customWidth="1"/>
    <col min="5" max="16384" width="9.140625" style="18"/>
  </cols>
  <sheetData>
    <row r="1" spans="1:5" ht="29.25" customHeight="1" x14ac:dyDescent="0.2">
      <c r="A1" s="500" t="s">
        <v>802</v>
      </c>
      <c r="B1" s="485"/>
      <c r="C1" s="1756" t="s">
        <v>744</v>
      </c>
      <c r="D1" s="1757"/>
    </row>
    <row r="2" spans="1:5" x14ac:dyDescent="0.2">
      <c r="A2" s="131" t="s">
        <v>882</v>
      </c>
      <c r="B2" s="107"/>
      <c r="C2" s="132"/>
      <c r="D2" s="126"/>
    </row>
    <row r="3" spans="1:5" ht="13.5" thickBot="1" x14ac:dyDescent="0.25">
      <c r="A3" s="1736"/>
      <c r="B3" s="1737"/>
      <c r="C3" s="1737"/>
      <c r="D3" s="881"/>
    </row>
    <row r="4" spans="1:5" ht="39" customHeight="1" thickBot="1" x14ac:dyDescent="0.25">
      <c r="A4" s="450" t="s">
        <v>881</v>
      </c>
      <c r="B4" s="1733" t="s">
        <v>804</v>
      </c>
      <c r="C4" s="1734"/>
      <c r="D4" s="1735"/>
      <c r="E4" s="1164">
        <v>2010</v>
      </c>
    </row>
    <row r="5" spans="1:5" ht="13.5" thickBot="1" x14ac:dyDescent="0.25">
      <c r="A5" s="103" t="s">
        <v>561</v>
      </c>
      <c r="B5" s="244"/>
      <c r="C5" s="243"/>
      <c r="D5" s="1045">
        <f>Obsah!$D$4</f>
        <v>44012</v>
      </c>
    </row>
    <row r="6" spans="1:5" ht="40.5" customHeight="1" thickBot="1" x14ac:dyDescent="0.25">
      <c r="A6" s="1759" t="s">
        <v>2025</v>
      </c>
      <c r="B6" s="1760"/>
      <c r="C6" s="1760"/>
      <c r="D6" s="497"/>
    </row>
    <row r="7" spans="1:5" ht="30" customHeight="1" thickBot="1" x14ac:dyDescent="0.25">
      <c r="A7" s="1759" t="s">
        <v>2026</v>
      </c>
      <c r="B7" s="1760"/>
      <c r="C7" s="1760"/>
      <c r="D7" s="497"/>
    </row>
    <row r="8" spans="1:5" ht="13.5" thickBot="1" x14ac:dyDescent="0.25">
      <c r="A8" s="1759" t="s">
        <v>2018</v>
      </c>
      <c r="B8" s="1760"/>
      <c r="C8" s="1760"/>
      <c r="D8" s="497"/>
    </row>
    <row r="9" spans="1:5" ht="13.5" thickBot="1" x14ac:dyDescent="0.25">
      <c r="A9" s="1759" t="s">
        <v>2027</v>
      </c>
      <c r="B9" s="1760"/>
      <c r="C9" s="1760"/>
      <c r="D9" s="497"/>
    </row>
    <row r="10" spans="1:5" ht="13.5" thickBot="1" x14ac:dyDescent="0.25">
      <c r="A10" s="1759" t="s">
        <v>2020</v>
      </c>
      <c r="B10" s="1760"/>
      <c r="C10" s="1760"/>
      <c r="D10" s="497"/>
    </row>
    <row r="11" spans="1:5" ht="33" customHeight="1" thickBot="1" x14ac:dyDescent="0.25">
      <c r="A11" s="1761" t="s">
        <v>805</v>
      </c>
      <c r="B11" s="1762"/>
      <c r="C11" s="1762"/>
      <c r="D11" s="1139"/>
    </row>
    <row r="12" spans="1:5" ht="68.25" customHeight="1" thickBot="1" x14ac:dyDescent="0.25">
      <c r="A12" s="1199" t="s">
        <v>737</v>
      </c>
      <c r="B12" s="1200" t="s">
        <v>722</v>
      </c>
      <c r="C12" s="1201" t="s">
        <v>806</v>
      </c>
      <c r="D12" s="1140"/>
      <c r="E12" s="1130"/>
    </row>
    <row r="13" spans="1:5" ht="68.25" customHeight="1" thickBot="1" x14ac:dyDescent="0.25">
      <c r="A13" s="1202" t="s">
        <v>807</v>
      </c>
      <c r="B13" s="1203" t="s">
        <v>728</v>
      </c>
      <c r="C13" s="1204" t="s">
        <v>808</v>
      </c>
      <c r="D13" s="1141"/>
      <c r="E13" s="1130"/>
    </row>
    <row r="14" spans="1:5" ht="68.25" customHeight="1" thickBot="1" x14ac:dyDescent="0.25">
      <c r="A14" s="1202" t="s">
        <v>809</v>
      </c>
      <c r="B14" s="1203" t="s">
        <v>731</v>
      </c>
      <c r="C14" s="1201" t="s">
        <v>810</v>
      </c>
      <c r="D14" s="1140"/>
      <c r="E14" s="1130"/>
    </row>
    <row r="15" spans="1:5" ht="68.25" customHeight="1" thickBot="1" x14ac:dyDescent="0.25">
      <c r="A15" s="1202" t="s">
        <v>811</v>
      </c>
      <c r="B15" s="1203" t="s">
        <v>732</v>
      </c>
      <c r="C15" s="1201" t="s">
        <v>812</v>
      </c>
      <c r="D15" s="1140"/>
      <c r="E15" s="1130"/>
    </row>
    <row r="16" spans="1:5" ht="68.25" customHeight="1" thickBot="1" x14ac:dyDescent="0.25">
      <c r="A16" s="1202" t="s">
        <v>813</v>
      </c>
      <c r="B16" s="1203" t="s">
        <v>733</v>
      </c>
      <c r="C16" s="1201" t="s">
        <v>814</v>
      </c>
      <c r="D16" s="1140"/>
      <c r="E16" s="1130"/>
    </row>
    <row r="17" spans="1:4" ht="24" customHeight="1" x14ac:dyDescent="0.2">
      <c r="A17" s="503"/>
      <c r="B17" s="504"/>
      <c r="C17" s="505"/>
      <c r="D17" s="505"/>
    </row>
    <row r="18" spans="1:4" ht="52.5" customHeight="1" x14ac:dyDescent="0.2">
      <c r="A18" s="1758" t="s">
        <v>815</v>
      </c>
      <c r="B18" s="1758"/>
      <c r="C18" s="1758"/>
      <c r="D18" s="506"/>
    </row>
    <row r="19" spans="1:4" ht="15.75" customHeight="1" x14ac:dyDescent="0.2">
      <c r="A19" s="499"/>
    </row>
    <row r="88" spans="2:4" ht="96" customHeight="1" x14ac:dyDescent="0.2">
      <c r="B88" s="170"/>
      <c r="C88" s="170"/>
      <c r="D88" s="170"/>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tabColor theme="0" tint="-0.14999847407452621"/>
  </sheetPr>
  <dimension ref="A1:G176"/>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40625" defaultRowHeight="12.75" x14ac:dyDescent="0.2"/>
  <cols>
    <col min="1" max="1" width="11" style="18" customWidth="1"/>
    <col min="2" max="2" width="36.7109375" style="18" customWidth="1"/>
    <col min="3" max="7" width="15.7109375" style="18" customWidth="1"/>
    <col min="8" max="16384" width="9.140625" style="18"/>
  </cols>
  <sheetData>
    <row r="1" spans="1:7" ht="24.75" customHeight="1" x14ac:dyDescent="0.2">
      <c r="A1" s="500" t="s">
        <v>1251</v>
      </c>
      <c r="B1" s="1756" t="s">
        <v>744</v>
      </c>
      <c r="C1" s="1756"/>
      <c r="D1" s="1756"/>
      <c r="E1" s="1756"/>
      <c r="F1" s="1756"/>
      <c r="G1" s="1757"/>
    </row>
    <row r="2" spans="1:7" ht="15" customHeight="1" x14ac:dyDescent="0.2">
      <c r="A2" s="127" t="s">
        <v>1252</v>
      </c>
      <c r="B2" s="233"/>
      <c r="C2" s="233"/>
      <c r="D2" s="233"/>
      <c r="E2" s="233"/>
      <c r="F2" s="233"/>
      <c r="G2" s="589"/>
    </row>
    <row r="3" spans="1:7" ht="27" customHeight="1" x14ac:dyDescent="0.2">
      <c r="A3" s="2335" t="s">
        <v>399</v>
      </c>
      <c r="B3" s="2336"/>
      <c r="C3" s="2336"/>
      <c r="D3" s="2336"/>
      <c r="E3" s="2336"/>
      <c r="F3" s="2336"/>
      <c r="G3" s="2337"/>
    </row>
    <row r="4" spans="1:7" ht="13.5" thickBot="1" x14ac:dyDescent="0.25">
      <c r="A4" s="2321"/>
      <c r="B4" s="2338"/>
      <c r="C4" s="895"/>
      <c r="D4" s="895"/>
      <c r="E4" s="895"/>
      <c r="F4" s="895"/>
      <c r="G4" s="883"/>
    </row>
    <row r="5" spans="1:7" ht="39.75" customHeight="1" thickBot="1" x14ac:dyDescent="0.25">
      <c r="A5" s="450" t="s">
        <v>601</v>
      </c>
      <c r="B5" s="1774" t="s">
        <v>1273</v>
      </c>
      <c r="C5" s="1775"/>
      <c r="D5" s="1775"/>
      <c r="E5" s="1734"/>
      <c r="F5" s="1734"/>
      <c r="G5" s="1735"/>
    </row>
    <row r="6" spans="1:7" ht="15.75" customHeight="1" thickBot="1" x14ac:dyDescent="0.25">
      <c r="A6" s="169" t="s">
        <v>561</v>
      </c>
      <c r="B6" s="404"/>
      <c r="C6" s="511"/>
      <c r="D6" s="984"/>
      <c r="E6" s="511"/>
      <c r="F6" s="511"/>
      <c r="G6" s="1067">
        <f>Obsah!$D$4</f>
        <v>44012</v>
      </c>
    </row>
    <row r="7" spans="1:7" ht="13.5" thickBot="1" x14ac:dyDescent="0.25">
      <c r="A7" s="2463" t="s">
        <v>2216</v>
      </c>
      <c r="B7" s="2464"/>
      <c r="C7" s="2464"/>
      <c r="D7" s="2464"/>
      <c r="E7" s="2464"/>
      <c r="F7" s="2464"/>
      <c r="G7" s="2465"/>
    </row>
    <row r="8" spans="1:7" ht="17.25" customHeight="1" thickBot="1" x14ac:dyDescent="0.25">
      <c r="A8" s="2463" t="s">
        <v>2217</v>
      </c>
      <c r="B8" s="2464"/>
      <c r="C8" s="2464"/>
      <c r="D8" s="2464"/>
      <c r="E8" s="2464"/>
      <c r="F8" s="2464"/>
      <c r="G8" s="2465"/>
    </row>
    <row r="9" spans="1:7" ht="66.75" customHeight="1" thickBot="1" x14ac:dyDescent="0.25">
      <c r="A9" s="2463" t="s">
        <v>2218</v>
      </c>
      <c r="B9" s="2464"/>
      <c r="C9" s="2464"/>
      <c r="D9" s="2464"/>
      <c r="E9" s="2464"/>
      <c r="F9" s="2464"/>
      <c r="G9" s="2465"/>
    </row>
    <row r="10" spans="1:7" ht="13.5" thickBot="1" x14ac:dyDescent="0.25">
      <c r="A10" s="2463" t="s">
        <v>2106</v>
      </c>
      <c r="B10" s="2464"/>
      <c r="C10" s="2464"/>
      <c r="D10" s="2464"/>
      <c r="E10" s="2464"/>
      <c r="F10" s="2464"/>
      <c r="G10" s="2465"/>
    </row>
    <row r="11" spans="1:7" ht="40.5" customHeight="1" thickBot="1" x14ac:dyDescent="0.25">
      <c r="A11" s="2463" t="s">
        <v>2219</v>
      </c>
      <c r="B11" s="2464"/>
      <c r="C11" s="2464"/>
      <c r="D11" s="2464"/>
      <c r="E11" s="2464"/>
      <c r="F11" s="2464"/>
      <c r="G11" s="2465"/>
    </row>
    <row r="12" spans="1:7" ht="25.5" customHeight="1" thickBot="1" x14ac:dyDescent="0.25">
      <c r="A12" s="2463" t="s">
        <v>2220</v>
      </c>
      <c r="B12" s="2464"/>
      <c r="C12" s="2464"/>
      <c r="D12" s="2464"/>
      <c r="E12" s="2464"/>
      <c r="F12" s="2464"/>
      <c r="G12" s="2465"/>
    </row>
    <row r="13" spans="1:7" ht="13.5" thickBot="1" x14ac:dyDescent="0.25">
      <c r="A13" s="704"/>
      <c r="B13" s="21"/>
      <c r="C13" s="21"/>
      <c r="D13" s="21"/>
      <c r="E13" s="22"/>
      <c r="F13" s="21"/>
      <c r="G13" s="129"/>
    </row>
    <row r="14" spans="1:7" ht="13.5" thickBot="1" x14ac:dyDescent="0.25">
      <c r="A14" s="2467" t="s">
        <v>1263</v>
      </c>
      <c r="B14" s="2467"/>
      <c r="C14" s="649" t="s">
        <v>783</v>
      </c>
      <c r="D14" s="658" t="s">
        <v>784</v>
      </c>
      <c r="E14" s="660" t="s">
        <v>788</v>
      </c>
      <c r="F14" s="658" t="s">
        <v>789</v>
      </c>
      <c r="G14" s="660" t="s">
        <v>792</v>
      </c>
    </row>
    <row r="15" spans="1:7" ht="34.5" thickBot="1" x14ac:dyDescent="0.25">
      <c r="A15" s="2468"/>
      <c r="B15" s="2468"/>
      <c r="C15" s="1050" t="s">
        <v>1253</v>
      </c>
      <c r="D15" s="1049" t="s">
        <v>1254</v>
      </c>
      <c r="E15" s="1004" t="s">
        <v>1255</v>
      </c>
      <c r="F15" s="1049" t="s">
        <v>1256</v>
      </c>
      <c r="G15" s="1033" t="s">
        <v>1257</v>
      </c>
    </row>
    <row r="16" spans="1:7" ht="13.5" thickBot="1" x14ac:dyDescent="0.25">
      <c r="A16" s="729">
        <v>1</v>
      </c>
      <c r="B16" s="651" t="s">
        <v>1258</v>
      </c>
      <c r="C16" s="729"/>
      <c r="D16" s="730"/>
      <c r="E16" s="729"/>
      <c r="F16" s="730" t="s">
        <v>1036</v>
      </c>
      <c r="G16" s="729"/>
    </row>
    <row r="17" spans="1:7" ht="13.5" thickBot="1" x14ac:dyDescent="0.25">
      <c r="A17" s="1002">
        <v>2</v>
      </c>
      <c r="B17" s="1005" t="s">
        <v>1260</v>
      </c>
      <c r="C17" s="1002"/>
      <c r="D17" s="1003"/>
      <c r="E17" s="1002"/>
      <c r="F17" s="1003"/>
      <c r="G17" s="1005" t="s">
        <v>1259</v>
      </c>
    </row>
    <row r="18" spans="1:7" ht="15" customHeight="1" thickBot="1" x14ac:dyDescent="0.25">
      <c r="A18" s="731">
        <v>3</v>
      </c>
      <c r="B18" s="732" t="s">
        <v>1261</v>
      </c>
      <c r="C18" s="729"/>
      <c r="D18" s="730"/>
      <c r="E18" s="729"/>
      <c r="F18" s="723"/>
      <c r="G18" s="729"/>
    </row>
    <row r="19" spans="1:7" ht="13.5" thickBot="1" x14ac:dyDescent="0.25">
      <c r="A19" s="660">
        <v>4</v>
      </c>
      <c r="B19" s="1066" t="s">
        <v>1262</v>
      </c>
      <c r="C19" s="660"/>
      <c r="D19" s="658"/>
      <c r="E19" s="660"/>
      <c r="F19" s="658"/>
      <c r="G19" s="660" t="s">
        <v>1259</v>
      </c>
    </row>
    <row r="20" spans="1:7" ht="30" customHeight="1" thickBot="1" x14ac:dyDescent="0.25">
      <c r="A20" s="1055" t="s">
        <v>2574</v>
      </c>
      <c r="B20" s="645"/>
      <c r="C20" s="645"/>
      <c r="D20" s="645"/>
    </row>
    <row r="21" spans="1:7" ht="99.95" customHeight="1" thickBot="1" x14ac:dyDescent="0.25">
      <c r="A21" s="2469"/>
      <c r="B21" s="2470"/>
      <c r="C21" s="2470"/>
      <c r="D21" s="2470"/>
      <c r="E21" s="2470"/>
      <c r="F21" s="2470"/>
      <c r="G21" s="2471"/>
    </row>
    <row r="22" spans="1:7" x14ac:dyDescent="0.2">
      <c r="A22" s="733"/>
      <c r="B22" s="645"/>
      <c r="C22" s="709"/>
      <c r="D22" s="709"/>
      <c r="E22" s="709"/>
      <c r="F22" s="709"/>
      <c r="G22" s="709"/>
    </row>
    <row r="23" spans="1:7" ht="62.25" customHeight="1" x14ac:dyDescent="0.2">
      <c r="A23" s="2374" t="s">
        <v>1343</v>
      </c>
      <c r="B23" s="2374"/>
      <c r="C23" s="2374"/>
      <c r="D23" s="2374"/>
      <c r="E23" s="2374"/>
      <c r="F23" s="2374"/>
      <c r="G23" s="2374"/>
    </row>
    <row r="24" spans="1:7" x14ac:dyDescent="0.2">
      <c r="A24" s="2466" t="s">
        <v>924</v>
      </c>
      <c r="B24" s="2466"/>
      <c r="C24" s="2466"/>
      <c r="D24" s="2466"/>
      <c r="E24" s="2466"/>
      <c r="F24" s="2466"/>
      <c r="G24" s="2466"/>
    </row>
    <row r="25" spans="1:7" x14ac:dyDescent="0.2">
      <c r="A25" s="2334" t="s">
        <v>1232</v>
      </c>
      <c r="B25" s="2334"/>
      <c r="C25" s="2334"/>
      <c r="D25" s="2334"/>
      <c r="E25" s="2334"/>
      <c r="F25" s="2334"/>
      <c r="G25" s="2334"/>
    </row>
    <row r="26" spans="1:7" ht="42.75" customHeight="1" x14ac:dyDescent="0.2">
      <c r="A26" s="2450" t="s">
        <v>2221</v>
      </c>
      <c r="B26" s="2450"/>
      <c r="C26" s="2450"/>
      <c r="D26" s="2450"/>
      <c r="E26" s="2450"/>
      <c r="F26" s="2450"/>
      <c r="G26" s="2450"/>
    </row>
    <row r="27" spans="1:7" ht="66.75" customHeight="1" x14ac:dyDescent="0.2">
      <c r="A27" s="2450" t="s">
        <v>2222</v>
      </c>
      <c r="B27" s="2450"/>
      <c r="C27" s="2450"/>
      <c r="D27" s="2450"/>
      <c r="E27" s="2450"/>
      <c r="F27" s="2450"/>
      <c r="G27" s="2450"/>
    </row>
    <row r="28" spans="1:7" ht="66.75" customHeight="1" x14ac:dyDescent="0.2">
      <c r="A28" s="2450" t="s">
        <v>2223</v>
      </c>
      <c r="B28" s="2450"/>
      <c r="C28" s="2450"/>
      <c r="D28" s="2450"/>
      <c r="E28" s="2450"/>
      <c r="F28" s="2450"/>
      <c r="G28" s="2450"/>
    </row>
    <row r="29" spans="1:7" ht="78.75" customHeight="1" x14ac:dyDescent="0.2">
      <c r="A29" s="2450" t="s">
        <v>2224</v>
      </c>
      <c r="B29" s="2450"/>
      <c r="C29" s="2450"/>
      <c r="D29" s="2450"/>
      <c r="E29" s="2450"/>
      <c r="F29" s="2450"/>
      <c r="G29" s="2450"/>
    </row>
    <row r="30" spans="1:7" ht="76.5" customHeight="1" x14ac:dyDescent="0.2">
      <c r="A30" s="2450" t="s">
        <v>2225</v>
      </c>
      <c r="B30" s="2450"/>
      <c r="C30" s="2450"/>
      <c r="D30" s="2450"/>
      <c r="E30" s="2450"/>
      <c r="F30" s="2450"/>
      <c r="G30" s="2450"/>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sheetData>
  <mergeCells count="21">
    <mergeCell ref="A3:G3"/>
    <mergeCell ref="B14:B15"/>
    <mergeCell ref="A23:G23"/>
    <mergeCell ref="A4:B4"/>
    <mergeCell ref="A21:G21"/>
    <mergeCell ref="A30:G30"/>
    <mergeCell ref="B1:G1"/>
    <mergeCell ref="B5:G5"/>
    <mergeCell ref="A7:G7"/>
    <mergeCell ref="A8:G8"/>
    <mergeCell ref="A9:G9"/>
    <mergeCell ref="A10:G10"/>
    <mergeCell ref="A26:G26"/>
    <mergeCell ref="A27:G27"/>
    <mergeCell ref="A28:G28"/>
    <mergeCell ref="A29:G29"/>
    <mergeCell ref="A24:G24"/>
    <mergeCell ref="A25:G25"/>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F146"/>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40625" defaultRowHeight="12.75" x14ac:dyDescent="0.2"/>
  <cols>
    <col min="1" max="1" width="10.42578125" style="18" customWidth="1"/>
    <col min="2" max="2" width="2.5703125" style="18" bestFit="1" customWidth="1"/>
    <col min="3" max="3" width="2.42578125" style="18" bestFit="1" customWidth="1"/>
    <col min="4" max="5" width="75.7109375" style="18" customWidth="1"/>
    <col min="6" max="16384" width="9.140625" style="18"/>
  </cols>
  <sheetData>
    <row r="1" spans="1:6" ht="24.75" customHeight="1" x14ac:dyDescent="0.2">
      <c r="A1" s="500" t="s">
        <v>1264</v>
      </c>
      <c r="B1" s="1756" t="s">
        <v>744</v>
      </c>
      <c r="C1" s="1756"/>
      <c r="D1" s="1756"/>
      <c r="E1" s="459"/>
    </row>
    <row r="2" spans="1:6" ht="15" customHeight="1" x14ac:dyDescent="0.2">
      <c r="A2" s="127" t="s">
        <v>1667</v>
      </c>
      <c r="B2" s="233"/>
      <c r="C2" s="233"/>
      <c r="D2" s="233"/>
      <c r="E2" s="589"/>
    </row>
    <row r="3" spans="1:6" ht="13.5" thickBot="1" x14ac:dyDescent="0.25">
      <c r="A3" s="2472"/>
      <c r="B3" s="2473"/>
      <c r="C3" s="882"/>
      <c r="D3" s="882"/>
      <c r="E3" s="883"/>
    </row>
    <row r="4" spans="1:6" ht="42.75" customHeight="1" thickBot="1" x14ac:dyDescent="0.25">
      <c r="A4" s="450" t="s">
        <v>601</v>
      </c>
      <c r="B4" s="1733" t="s">
        <v>1274</v>
      </c>
      <c r="C4" s="1734"/>
      <c r="D4" s="1735"/>
      <c r="E4" s="1735"/>
      <c r="F4" s="1337">
        <v>2010</v>
      </c>
    </row>
    <row r="5" spans="1:6" ht="15" customHeight="1" thickBot="1" x14ac:dyDescent="0.25">
      <c r="A5" s="103" t="s">
        <v>561</v>
      </c>
      <c r="B5" s="246"/>
      <c r="C5" s="677"/>
      <c r="D5" s="985"/>
      <c r="E5" s="1056">
        <f>Obsah!$D$4</f>
        <v>44012</v>
      </c>
    </row>
    <row r="6" spans="1:6" ht="29.25" customHeight="1" thickBot="1" x14ac:dyDescent="0.25">
      <c r="A6" s="1752" t="s">
        <v>2226</v>
      </c>
      <c r="B6" s="1753"/>
      <c r="C6" s="1753"/>
      <c r="D6" s="1753"/>
      <c r="E6" s="1948"/>
    </row>
    <row r="7" spans="1:6" ht="27.75" customHeight="1" x14ac:dyDescent="0.2">
      <c r="A7" s="1738" t="s">
        <v>2227</v>
      </c>
      <c r="B7" s="1739"/>
      <c r="C7" s="1739"/>
      <c r="D7" s="1739"/>
      <c r="E7" s="1937"/>
    </row>
    <row r="8" spans="1:6" ht="62.25" customHeight="1" thickBot="1" x14ac:dyDescent="0.25">
      <c r="A8" s="2475" t="s">
        <v>2231</v>
      </c>
      <c r="B8" s="2476"/>
      <c r="C8" s="2476"/>
      <c r="D8" s="2476"/>
      <c r="E8" s="2477"/>
    </row>
    <row r="9" spans="1:6" ht="13.5" thickBot="1" x14ac:dyDescent="0.25">
      <c r="A9" s="1759" t="s">
        <v>2066</v>
      </c>
      <c r="B9" s="1760"/>
      <c r="C9" s="1760"/>
      <c r="D9" s="1760"/>
      <c r="E9" s="687"/>
    </row>
    <row r="10" spans="1:6" ht="13.5" thickBot="1" x14ac:dyDescent="0.25">
      <c r="A10" s="1759" t="s">
        <v>2228</v>
      </c>
      <c r="B10" s="1760"/>
      <c r="C10" s="1760"/>
      <c r="D10" s="1760"/>
      <c r="E10" s="687"/>
    </row>
    <row r="11" spans="1:6" ht="13.5" thickBot="1" x14ac:dyDescent="0.25">
      <c r="A11" s="1759" t="s">
        <v>2024</v>
      </c>
      <c r="B11" s="1760"/>
      <c r="C11" s="1760"/>
      <c r="D11" s="1760"/>
      <c r="E11" s="687"/>
    </row>
    <row r="12" spans="1:6" ht="13.5" thickBot="1" x14ac:dyDescent="0.25">
      <c r="A12" s="1307"/>
      <c r="B12" s="1308"/>
      <c r="C12" s="1308"/>
      <c r="D12" s="1308"/>
      <c r="E12" s="1309"/>
    </row>
    <row r="13" spans="1:6" ht="32.25" customHeight="1" thickBot="1" x14ac:dyDescent="0.25">
      <c r="A13" s="2478" t="s">
        <v>1265</v>
      </c>
      <c r="B13" s="2479"/>
      <c r="C13" s="2479"/>
      <c r="D13" s="2479"/>
      <c r="E13" s="2480"/>
    </row>
    <row r="14" spans="1:6" ht="73.5" customHeight="1" thickBot="1" x14ac:dyDescent="0.25">
      <c r="A14" s="1199" t="s">
        <v>1266</v>
      </c>
      <c r="B14" s="1306" t="s">
        <v>722</v>
      </c>
      <c r="C14" s="2474" t="s">
        <v>2229</v>
      </c>
      <c r="D14" s="2474"/>
      <c r="E14" s="1304"/>
      <c r="F14" s="1157"/>
    </row>
    <row r="15" spans="1:6" ht="73.5" customHeight="1" thickBot="1" x14ac:dyDescent="0.25">
      <c r="A15" s="1199" t="s">
        <v>1267</v>
      </c>
      <c r="B15" s="1306" t="s">
        <v>728</v>
      </c>
      <c r="C15" s="2474" t="s">
        <v>1268</v>
      </c>
      <c r="D15" s="2474"/>
      <c r="E15" s="1304"/>
      <c r="F15" s="1157"/>
    </row>
    <row r="16" spans="1:6" ht="73.5" customHeight="1" thickBot="1" x14ac:dyDescent="0.25">
      <c r="A16" s="1199" t="s">
        <v>1269</v>
      </c>
      <c r="B16" s="1306" t="s">
        <v>731</v>
      </c>
      <c r="C16" s="2474" t="s">
        <v>1270</v>
      </c>
      <c r="D16" s="2474"/>
      <c r="E16" s="1304"/>
      <c r="F16" s="1157"/>
    </row>
    <row r="17" spans="1:6" ht="73.5" customHeight="1" thickBot="1" x14ac:dyDescent="0.25">
      <c r="A17" s="1199" t="s">
        <v>1271</v>
      </c>
      <c r="B17" s="1306" t="s">
        <v>732</v>
      </c>
      <c r="C17" s="2474" t="s">
        <v>1272</v>
      </c>
      <c r="D17" s="2474"/>
      <c r="E17" s="1304"/>
      <c r="F17" s="1157"/>
    </row>
    <row r="18" spans="1:6" x14ac:dyDescent="0.2">
      <c r="A18" s="8"/>
      <c r="B18" s="8"/>
    </row>
    <row r="19" spans="1:6" ht="96" customHeight="1" x14ac:dyDescent="0.2">
      <c r="A19" s="1917" t="s">
        <v>2230</v>
      </c>
      <c r="B19" s="1918"/>
      <c r="C19" s="1918"/>
      <c r="D19" s="1918"/>
      <c r="E19" s="1918"/>
    </row>
    <row r="20" spans="1:6" x14ac:dyDescent="0.2">
      <c r="A20" s="8"/>
      <c r="B20" s="8"/>
    </row>
    <row r="21" spans="1:6" x14ac:dyDescent="0.2">
      <c r="A21" s="8"/>
      <c r="B21" s="8"/>
    </row>
    <row r="22" spans="1:6" x14ac:dyDescent="0.2">
      <c r="A22" s="8"/>
      <c r="B22" s="8"/>
    </row>
    <row r="23" spans="1:6" x14ac:dyDescent="0.2">
      <c r="A23" s="8"/>
      <c r="B23" s="8"/>
    </row>
    <row r="24" spans="1:6" x14ac:dyDescent="0.2">
      <c r="A24" s="8"/>
      <c r="B24" s="8"/>
    </row>
    <row r="25" spans="1:6" x14ac:dyDescent="0.2">
      <c r="A25" s="8"/>
      <c r="B25" s="8"/>
    </row>
    <row r="26" spans="1:6" x14ac:dyDescent="0.2">
      <c r="A26" s="8"/>
      <c r="B26" s="8"/>
    </row>
    <row r="27" spans="1:6" x14ac:dyDescent="0.2">
      <c r="A27" s="8"/>
      <c r="B27" s="8"/>
    </row>
    <row r="28" spans="1:6" x14ac:dyDescent="0.2">
      <c r="A28" s="8"/>
      <c r="B28" s="8"/>
    </row>
    <row r="29" spans="1:6" x14ac:dyDescent="0.2">
      <c r="A29" s="8"/>
      <c r="B29" s="8"/>
    </row>
    <row r="30" spans="1:6" x14ac:dyDescent="0.2">
      <c r="A30" s="8"/>
      <c r="B30" s="8"/>
    </row>
    <row r="31" spans="1:6" x14ac:dyDescent="0.2">
      <c r="A31" s="8"/>
      <c r="B31" s="8"/>
    </row>
    <row r="32" spans="1:6"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tabColor theme="0" tint="-0.14999847407452621"/>
  </sheetPr>
  <dimension ref="A1:H136"/>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40625" defaultRowHeight="12.75" x14ac:dyDescent="0.2"/>
  <cols>
    <col min="1" max="1" width="2.85546875" style="18" customWidth="1"/>
    <col min="2" max="2" width="50.7109375" style="18" customWidth="1"/>
    <col min="3" max="8" width="15.7109375" style="18" customWidth="1"/>
    <col min="9" max="16384" width="9.140625" style="18"/>
  </cols>
  <sheetData>
    <row r="1" spans="1:8" ht="24.75" customHeight="1" x14ac:dyDescent="0.2">
      <c r="A1" s="2057" t="s">
        <v>1284</v>
      </c>
      <c r="B1" s="2058"/>
      <c r="C1" s="1756" t="s">
        <v>744</v>
      </c>
      <c r="D1" s="1756"/>
      <c r="E1" s="1756"/>
      <c r="F1" s="1756"/>
      <c r="G1" s="1756"/>
      <c r="H1" s="1757"/>
    </row>
    <row r="2" spans="1:8" ht="15" customHeight="1" x14ac:dyDescent="0.2">
      <c r="A2" s="2490" t="s">
        <v>1668</v>
      </c>
      <c r="B2" s="2491"/>
      <c r="C2" s="2491"/>
      <c r="D2" s="2491"/>
      <c r="E2" s="2491"/>
      <c r="F2" s="2491"/>
      <c r="G2" s="2491"/>
      <c r="H2" s="2492"/>
    </row>
    <row r="3" spans="1:8" ht="26.25" customHeight="1" x14ac:dyDescent="0.2">
      <c r="A3" s="2335" t="s">
        <v>399</v>
      </c>
      <c r="B3" s="2336"/>
      <c r="C3" s="2336"/>
      <c r="D3" s="2336"/>
      <c r="E3" s="2336"/>
      <c r="F3" s="2336"/>
      <c r="G3" s="2336"/>
      <c r="H3" s="2337"/>
    </row>
    <row r="4" spans="1:8" ht="13.5" thickBot="1" x14ac:dyDescent="0.25">
      <c r="A4" s="898"/>
      <c r="B4" s="899"/>
      <c r="C4" s="895"/>
      <c r="D4" s="895"/>
      <c r="E4" s="895"/>
      <c r="F4" s="882"/>
      <c r="G4" s="882"/>
      <c r="H4" s="883"/>
    </row>
    <row r="5" spans="1:8" ht="25.5" customHeight="1" thickBot="1" x14ac:dyDescent="0.25">
      <c r="A5" s="1733" t="s">
        <v>601</v>
      </c>
      <c r="B5" s="1776"/>
      <c r="C5" s="1774" t="s">
        <v>1975</v>
      </c>
      <c r="D5" s="1775"/>
      <c r="E5" s="1734"/>
      <c r="F5" s="1734"/>
      <c r="G5" s="1734"/>
      <c r="H5" s="1735"/>
    </row>
    <row r="6" spans="1:8" ht="15" customHeight="1" thickBot="1" x14ac:dyDescent="0.25">
      <c r="A6" s="103" t="s">
        <v>561</v>
      </c>
      <c r="B6" s="241"/>
      <c r="C6" s="983"/>
      <c r="D6" s="513"/>
      <c r="E6" s="513"/>
      <c r="F6" s="513"/>
      <c r="G6" s="513"/>
      <c r="H6" s="1016">
        <f>Obsah!$D$4</f>
        <v>44012</v>
      </c>
    </row>
    <row r="7" spans="1:8" ht="51.75" customHeight="1" thickBot="1" x14ac:dyDescent="0.25">
      <c r="A7" s="1938" t="s">
        <v>2232</v>
      </c>
      <c r="B7" s="1939"/>
      <c r="C7" s="1939"/>
      <c r="D7" s="1939"/>
      <c r="E7" s="1939"/>
      <c r="F7" s="1939"/>
      <c r="G7" s="1939"/>
      <c r="H7" s="1940"/>
    </row>
    <row r="8" spans="1:8" ht="144" customHeight="1" thickBot="1" x14ac:dyDescent="0.25">
      <c r="A8" s="1938" t="s">
        <v>2233</v>
      </c>
      <c r="B8" s="1939"/>
      <c r="C8" s="1939"/>
      <c r="D8" s="1939"/>
      <c r="E8" s="1939"/>
      <c r="F8" s="1939"/>
      <c r="G8" s="1939"/>
      <c r="H8" s="1940"/>
    </row>
    <row r="9" spans="1:8" ht="15.75" customHeight="1" thickBot="1" x14ac:dyDescent="0.25">
      <c r="A9" s="1938" t="s">
        <v>2234</v>
      </c>
      <c r="B9" s="1939"/>
      <c r="C9" s="1939"/>
      <c r="D9" s="1939"/>
      <c r="E9" s="1939"/>
      <c r="F9" s="1939"/>
      <c r="G9" s="1939"/>
      <c r="H9" s="1940"/>
    </row>
    <row r="10" spans="1:8" ht="13.5" thickBot="1" x14ac:dyDescent="0.25">
      <c r="A10" s="1938" t="s">
        <v>2106</v>
      </c>
      <c r="B10" s="1939"/>
      <c r="C10" s="1939"/>
      <c r="D10" s="1939"/>
      <c r="E10" s="1939"/>
      <c r="F10" s="1939"/>
      <c r="G10" s="1939"/>
      <c r="H10" s="1940"/>
    </row>
    <row r="11" spans="1:8" ht="13.5" thickBot="1" x14ac:dyDescent="0.25">
      <c r="A11" s="1938" t="s">
        <v>2243</v>
      </c>
      <c r="B11" s="1939"/>
      <c r="C11" s="1939"/>
      <c r="D11" s="1939"/>
      <c r="E11" s="1939"/>
      <c r="F11" s="1939"/>
      <c r="G11" s="1939"/>
      <c r="H11" s="1940"/>
    </row>
    <row r="12" spans="1:8" ht="27" customHeight="1" thickBot="1" x14ac:dyDescent="0.25">
      <c r="A12" s="1938" t="s">
        <v>2235</v>
      </c>
      <c r="B12" s="1939"/>
      <c r="C12" s="1939"/>
      <c r="D12" s="1939"/>
      <c r="E12" s="1939"/>
      <c r="F12" s="1939"/>
      <c r="G12" s="1939"/>
      <c r="H12" s="1940"/>
    </row>
    <row r="13" spans="1:8" ht="13.5" thickBot="1" x14ac:dyDescent="0.25">
      <c r="A13" s="514"/>
      <c r="B13" s="737"/>
      <c r="C13" s="737"/>
      <c r="D13" s="735"/>
      <c r="E13" s="735"/>
      <c r="F13" s="735"/>
      <c r="G13" s="561"/>
      <c r="H13" s="553"/>
    </row>
    <row r="14" spans="1:8" ht="13.5" thickBot="1" x14ac:dyDescent="0.25">
      <c r="A14" s="2483" t="s">
        <v>1286</v>
      </c>
      <c r="B14" s="2484"/>
      <c r="C14" s="738" t="s">
        <v>783</v>
      </c>
      <c r="D14" s="735" t="s">
        <v>784</v>
      </c>
      <c r="E14" s="716" t="s">
        <v>788</v>
      </c>
      <c r="F14" s="738" t="s">
        <v>789</v>
      </c>
      <c r="G14" s="553" t="s">
        <v>792</v>
      </c>
      <c r="H14" s="553" t="s">
        <v>851</v>
      </c>
    </row>
    <row r="15" spans="1:8" ht="36.75" customHeight="1" thickBot="1" x14ac:dyDescent="0.25">
      <c r="A15" s="2485"/>
      <c r="B15" s="2486"/>
      <c r="C15" s="2487" t="s">
        <v>1275</v>
      </c>
      <c r="D15" s="2488"/>
      <c r="E15" s="2487" t="s">
        <v>1276</v>
      </c>
      <c r="F15" s="2488"/>
      <c r="G15" s="2487" t="s">
        <v>1285</v>
      </c>
      <c r="H15" s="2489"/>
    </row>
    <row r="16" spans="1:8" ht="23.25" thickBot="1" x14ac:dyDescent="0.25">
      <c r="A16" s="717"/>
      <c r="B16" s="539" t="s">
        <v>1277</v>
      </c>
      <c r="C16" s="1053" t="s">
        <v>1004</v>
      </c>
      <c r="D16" s="1053" t="s">
        <v>1005</v>
      </c>
      <c r="E16" s="1053" t="s">
        <v>1004</v>
      </c>
      <c r="F16" s="1053" t="s">
        <v>2242</v>
      </c>
      <c r="G16" s="1068" t="s">
        <v>964</v>
      </c>
      <c r="H16" s="1052" t="s">
        <v>1278</v>
      </c>
    </row>
    <row r="17" spans="1:8" ht="13.5" thickBot="1" x14ac:dyDescent="0.25">
      <c r="A17" s="717">
        <v>1</v>
      </c>
      <c r="B17" s="539" t="s">
        <v>1053</v>
      </c>
      <c r="C17" s="519"/>
      <c r="D17" s="519"/>
      <c r="E17" s="519"/>
      <c r="F17" s="519"/>
      <c r="G17" s="717"/>
      <c r="H17" s="539"/>
    </row>
    <row r="18" spans="1:8" ht="13.5" thickBot="1" x14ac:dyDescent="0.25">
      <c r="A18" s="717">
        <v>2</v>
      </c>
      <c r="B18" s="539" t="s">
        <v>1063</v>
      </c>
      <c r="C18" s="519"/>
      <c r="D18" s="519"/>
      <c r="E18" s="519"/>
      <c r="F18" s="519"/>
      <c r="G18" s="717"/>
      <c r="H18" s="539"/>
    </row>
    <row r="19" spans="1:8" ht="13.5" thickBot="1" x14ac:dyDescent="0.25">
      <c r="A19" s="717">
        <v>3</v>
      </c>
      <c r="B19" s="539" t="s">
        <v>1064</v>
      </c>
      <c r="C19" s="519"/>
      <c r="D19" s="519"/>
      <c r="E19" s="519"/>
      <c r="F19" s="519"/>
      <c r="G19" s="717"/>
      <c r="H19" s="539"/>
    </row>
    <row r="20" spans="1:8" ht="13.5" thickBot="1" x14ac:dyDescent="0.25">
      <c r="A20" s="717">
        <v>4</v>
      </c>
      <c r="B20" s="539" t="s">
        <v>1279</v>
      </c>
      <c r="C20" s="519"/>
      <c r="D20" s="519"/>
      <c r="E20" s="519"/>
      <c r="F20" s="519"/>
      <c r="G20" s="717"/>
      <c r="H20" s="539"/>
    </row>
    <row r="21" spans="1:8" ht="13.5" thickBot="1" x14ac:dyDescent="0.25">
      <c r="A21" s="717">
        <v>5</v>
      </c>
      <c r="B21" s="539" t="s">
        <v>1066</v>
      </c>
      <c r="C21" s="519"/>
      <c r="D21" s="519"/>
      <c r="E21" s="519"/>
      <c r="F21" s="519"/>
      <c r="G21" s="717"/>
      <c r="H21" s="539"/>
    </row>
    <row r="22" spans="1:8" ht="13.5" thickBot="1" x14ac:dyDescent="0.25">
      <c r="A22" s="717">
        <v>6</v>
      </c>
      <c r="B22" s="539" t="s">
        <v>486</v>
      </c>
      <c r="C22" s="519"/>
      <c r="D22" s="519"/>
      <c r="E22" s="519"/>
      <c r="F22" s="519"/>
      <c r="G22" s="717"/>
      <c r="H22" s="539"/>
    </row>
    <row r="23" spans="1:8" ht="13.5" thickBot="1" x14ac:dyDescent="0.25">
      <c r="A23" s="717">
        <v>7</v>
      </c>
      <c r="B23" s="539" t="s">
        <v>491</v>
      </c>
      <c r="C23" s="519"/>
      <c r="D23" s="519"/>
      <c r="E23" s="519"/>
      <c r="F23" s="519"/>
      <c r="G23" s="717"/>
      <c r="H23" s="539"/>
    </row>
    <row r="24" spans="1:8" ht="13.5" thickBot="1" x14ac:dyDescent="0.25">
      <c r="A24" s="717">
        <v>8</v>
      </c>
      <c r="B24" s="539" t="s">
        <v>1056</v>
      </c>
      <c r="C24" s="519"/>
      <c r="D24" s="519"/>
      <c r="E24" s="519"/>
      <c r="F24" s="519"/>
      <c r="G24" s="717"/>
      <c r="H24" s="539"/>
    </row>
    <row r="25" spans="1:8" ht="13.5" thickBot="1" x14ac:dyDescent="0.25">
      <c r="A25" s="717">
        <v>9</v>
      </c>
      <c r="B25" s="539" t="s">
        <v>488</v>
      </c>
      <c r="C25" s="519"/>
      <c r="D25" s="519"/>
      <c r="E25" s="519"/>
      <c r="F25" s="519"/>
      <c r="G25" s="717"/>
      <c r="H25" s="539"/>
    </row>
    <row r="26" spans="1:8" ht="13.5" thickBot="1" x14ac:dyDescent="0.25">
      <c r="A26" s="717">
        <v>10</v>
      </c>
      <c r="B26" s="539" t="s">
        <v>1069</v>
      </c>
      <c r="C26" s="519"/>
      <c r="D26" s="519"/>
      <c r="E26" s="519"/>
      <c r="F26" s="519"/>
      <c r="G26" s="717"/>
      <c r="H26" s="539"/>
    </row>
    <row r="27" spans="1:8" ht="13.5" thickBot="1" x14ac:dyDescent="0.25">
      <c r="A27" s="740">
        <v>11</v>
      </c>
      <c r="B27" s="486" t="s">
        <v>1280</v>
      </c>
      <c r="C27" s="519"/>
      <c r="D27" s="519"/>
      <c r="E27" s="519"/>
      <c r="F27" s="519"/>
      <c r="G27" s="740"/>
      <c r="H27" s="486"/>
    </row>
    <row r="28" spans="1:8" ht="13.5" thickBot="1" x14ac:dyDescent="0.25">
      <c r="A28" s="740">
        <v>12</v>
      </c>
      <c r="B28" s="486" t="s">
        <v>1281</v>
      </c>
      <c r="C28" s="519"/>
      <c r="D28" s="519"/>
      <c r="E28" s="519"/>
      <c r="F28" s="519"/>
      <c r="G28" s="740"/>
      <c r="H28" s="486"/>
    </row>
    <row r="29" spans="1:8" ht="13.5" thickBot="1" x14ac:dyDescent="0.25">
      <c r="A29" s="717">
        <v>13</v>
      </c>
      <c r="B29" s="539" t="s">
        <v>1282</v>
      </c>
      <c r="C29" s="519"/>
      <c r="D29" s="519"/>
      <c r="E29" s="519"/>
      <c r="F29" s="519"/>
      <c r="G29" s="717"/>
      <c r="H29" s="539"/>
    </row>
    <row r="30" spans="1:8" ht="13.5" thickBot="1" x14ac:dyDescent="0.25">
      <c r="A30" s="717">
        <v>14</v>
      </c>
      <c r="B30" s="539" t="s">
        <v>1072</v>
      </c>
      <c r="C30" s="519"/>
      <c r="D30" s="519"/>
      <c r="E30" s="519"/>
      <c r="F30" s="519"/>
      <c r="G30" s="717"/>
      <c r="H30" s="539"/>
    </row>
    <row r="31" spans="1:8" ht="13.5" thickBot="1" x14ac:dyDescent="0.25">
      <c r="A31" s="717">
        <v>15</v>
      </c>
      <c r="B31" s="539" t="s">
        <v>1061</v>
      </c>
      <c r="C31" s="519"/>
      <c r="D31" s="519"/>
      <c r="E31" s="519"/>
      <c r="F31" s="519"/>
      <c r="G31" s="717"/>
      <c r="H31" s="539"/>
    </row>
    <row r="32" spans="1:8" ht="13.5" thickBot="1" x14ac:dyDescent="0.25">
      <c r="A32" s="717">
        <v>16</v>
      </c>
      <c r="B32" s="539" t="s">
        <v>1283</v>
      </c>
      <c r="C32" s="519"/>
      <c r="D32" s="519"/>
      <c r="E32" s="519"/>
      <c r="F32" s="519"/>
      <c r="G32" s="717"/>
      <c r="H32" s="539"/>
    </row>
    <row r="33" spans="1:8" ht="13.5" thickBot="1" x14ac:dyDescent="0.25">
      <c r="A33" s="717">
        <v>17</v>
      </c>
      <c r="B33" s="739" t="s">
        <v>415</v>
      </c>
      <c r="C33" s="519"/>
      <c r="D33" s="519"/>
      <c r="E33" s="519"/>
      <c r="F33" s="519"/>
      <c r="G33" s="717"/>
      <c r="H33" s="539"/>
    </row>
    <row r="34" spans="1:8" ht="30" customHeight="1" thickBot="1" x14ac:dyDescent="0.25">
      <c r="A34" s="1069" t="s">
        <v>2574</v>
      </c>
      <c r="B34" s="698"/>
      <c r="C34" s="698"/>
      <c r="D34" s="698"/>
      <c r="E34" s="698"/>
      <c r="F34" s="698"/>
      <c r="G34" s="698"/>
      <c r="H34" s="712"/>
    </row>
    <row r="35" spans="1:8" ht="99.95" customHeight="1" thickBot="1" x14ac:dyDescent="0.25">
      <c r="A35" s="2469"/>
      <c r="B35" s="2470"/>
      <c r="C35" s="2470"/>
      <c r="D35" s="2470"/>
      <c r="E35" s="2470"/>
      <c r="F35" s="2470"/>
      <c r="G35" s="2470"/>
      <c r="H35" s="2471"/>
    </row>
    <row r="36" spans="1:8" ht="14.25" customHeight="1" x14ac:dyDescent="0.2">
      <c r="A36" s="8"/>
      <c r="B36" s="8"/>
    </row>
    <row r="37" spans="1:8" ht="72.75" customHeight="1" x14ac:dyDescent="0.2">
      <c r="A37" s="2348" t="s">
        <v>1287</v>
      </c>
      <c r="B37" s="2348"/>
      <c r="C37" s="2348"/>
      <c r="D37" s="2348"/>
      <c r="E37" s="2348"/>
      <c r="F37" s="2348"/>
      <c r="G37" s="2348"/>
      <c r="H37" s="2348"/>
    </row>
    <row r="38" spans="1:8" x14ac:dyDescent="0.2">
      <c r="A38" s="2250" t="s">
        <v>924</v>
      </c>
      <c r="B38" s="2250"/>
      <c r="C38" s="2250"/>
      <c r="D38" s="2250"/>
      <c r="E38" s="2250"/>
      <c r="F38" s="2250"/>
      <c r="G38" s="2250"/>
      <c r="H38" s="2250"/>
    </row>
    <row r="39" spans="1:8" ht="27" customHeight="1" x14ac:dyDescent="0.2">
      <c r="A39" s="2481" t="s">
        <v>2236</v>
      </c>
      <c r="B39" s="2481"/>
      <c r="C39" s="2481"/>
      <c r="D39" s="2481"/>
      <c r="E39" s="2481"/>
      <c r="F39" s="2481"/>
      <c r="G39" s="2481"/>
      <c r="H39" s="2481"/>
    </row>
    <row r="40" spans="1:8" ht="90" customHeight="1" x14ac:dyDescent="0.2">
      <c r="A40" s="2481" t="s">
        <v>2237</v>
      </c>
      <c r="B40" s="2481"/>
      <c r="C40" s="2481"/>
      <c r="D40" s="2481"/>
      <c r="E40" s="2481"/>
      <c r="F40" s="2481"/>
      <c r="G40" s="2481"/>
      <c r="H40" s="2481"/>
    </row>
    <row r="41" spans="1:8" ht="15.75" customHeight="1" x14ac:dyDescent="0.2">
      <c r="A41" s="2250" t="s">
        <v>1232</v>
      </c>
      <c r="B41" s="2250"/>
      <c r="C41" s="2250"/>
      <c r="D41" s="2250"/>
      <c r="E41" s="2250"/>
      <c r="F41" s="2250"/>
      <c r="G41" s="2250"/>
      <c r="H41" s="2250"/>
    </row>
    <row r="42" spans="1:8" ht="77.25" customHeight="1" x14ac:dyDescent="0.2">
      <c r="A42" s="2481" t="s">
        <v>2238</v>
      </c>
      <c r="B42" s="2481"/>
      <c r="C42" s="2481"/>
      <c r="D42" s="2481"/>
      <c r="E42" s="2481"/>
      <c r="F42" s="2481"/>
      <c r="G42" s="2481"/>
      <c r="H42" s="2481"/>
    </row>
    <row r="43" spans="1:8" ht="81" customHeight="1" x14ac:dyDescent="0.2">
      <c r="A43" s="2481" t="s">
        <v>2239</v>
      </c>
      <c r="B43" s="2481"/>
      <c r="C43" s="2481"/>
      <c r="D43" s="2481"/>
      <c r="E43" s="2481"/>
      <c r="F43" s="2481"/>
      <c r="G43" s="2481"/>
      <c r="H43" s="2481"/>
    </row>
    <row r="44" spans="1:8" ht="76.5" customHeight="1" x14ac:dyDescent="0.2">
      <c r="A44" s="2481" t="s">
        <v>2240</v>
      </c>
      <c r="B44" s="2481"/>
      <c r="C44" s="2481"/>
      <c r="D44" s="2481"/>
      <c r="E44" s="2481"/>
      <c r="F44" s="2481"/>
      <c r="G44" s="2481"/>
      <c r="H44" s="2481"/>
    </row>
    <row r="45" spans="1:8" ht="27" customHeight="1" x14ac:dyDescent="0.2">
      <c r="A45" s="2481" t="s">
        <v>2241</v>
      </c>
      <c r="B45" s="2481"/>
      <c r="C45" s="2481"/>
      <c r="D45" s="2481"/>
      <c r="E45" s="2481"/>
      <c r="F45" s="2481"/>
      <c r="G45" s="2481"/>
      <c r="H45" s="2481"/>
    </row>
    <row r="46" spans="1:8" ht="14.25" customHeight="1" x14ac:dyDescent="0.2">
      <c r="A46" s="2481" t="s">
        <v>1288</v>
      </c>
      <c r="B46" s="2481"/>
      <c r="C46" s="2481"/>
      <c r="D46" s="2481"/>
      <c r="E46" s="2481"/>
      <c r="F46" s="2481"/>
      <c r="G46" s="2481"/>
      <c r="H46" s="2481"/>
    </row>
    <row r="47" spans="1:8" ht="16.5" customHeight="1" x14ac:dyDescent="0.2">
      <c r="A47" s="2482" t="s">
        <v>1289</v>
      </c>
      <c r="B47" s="2482"/>
      <c r="C47" s="2482"/>
      <c r="D47" s="2482"/>
      <c r="E47" s="2482"/>
      <c r="F47" s="2482"/>
      <c r="G47" s="2482"/>
      <c r="H47" s="2482"/>
    </row>
    <row r="48" spans="1:8" x14ac:dyDescent="0.2">
      <c r="A48" s="8"/>
      <c r="B48" s="8"/>
    </row>
    <row r="49" spans="1:2" ht="124.5" customHeight="1" x14ac:dyDescent="0.2"/>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sheetData>
  <mergeCells count="28">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4:H44"/>
    <mergeCell ref="A45:H45"/>
    <mergeCell ref="A46:H46"/>
    <mergeCell ref="A47:H47"/>
    <mergeCell ref="A14:B15"/>
    <mergeCell ref="A38:H38"/>
    <mergeCell ref="A39:H39"/>
    <mergeCell ref="A40:H40"/>
    <mergeCell ref="A41:H41"/>
    <mergeCell ref="A42:H42"/>
    <mergeCell ref="A43:H43"/>
    <mergeCell ref="A37:H37"/>
    <mergeCell ref="A35:H35"/>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4"/>
  <dimension ref="A1:U96"/>
  <sheetViews>
    <sheetView zoomScale="85" zoomScaleNormal="85" zoomScaleSheetLayoutView="100" workbookViewId="0">
      <pane xSplit="20" ySplit="5" topLeftCell="U6" activePane="bottomRight" state="frozen"/>
      <selection pane="topRight"/>
      <selection pane="bottomLeft"/>
      <selection pane="bottomRight"/>
    </sheetView>
  </sheetViews>
  <sheetFormatPr defaultColWidth="9.140625" defaultRowHeight="12.75" x14ac:dyDescent="0.2"/>
  <cols>
    <col min="1" max="1" width="2.85546875" style="18" customWidth="1"/>
    <col min="2" max="2" width="50.7109375" style="18" customWidth="1"/>
    <col min="3" max="20" width="10.7109375" style="18" customWidth="1"/>
    <col min="21" max="16384" width="9.140625" style="18"/>
  </cols>
  <sheetData>
    <row r="1" spans="1:21" ht="24.75" customHeight="1" x14ac:dyDescent="0.2">
      <c r="A1" s="2057" t="s">
        <v>1290</v>
      </c>
      <c r="B1" s="2058"/>
      <c r="C1" s="1756" t="s">
        <v>744</v>
      </c>
      <c r="D1" s="1756"/>
      <c r="E1" s="1756"/>
      <c r="F1" s="1756"/>
      <c r="G1" s="1756"/>
      <c r="H1" s="1756"/>
      <c r="I1" s="1756"/>
      <c r="J1" s="1756"/>
      <c r="K1" s="1756"/>
      <c r="L1" s="1756"/>
      <c r="M1" s="1756"/>
      <c r="N1" s="1756"/>
      <c r="O1" s="1756"/>
      <c r="P1" s="1756"/>
      <c r="Q1" s="1756"/>
      <c r="R1" s="1756"/>
      <c r="S1" s="1756"/>
      <c r="T1" s="1757"/>
    </row>
    <row r="2" spans="1:21" ht="15" customHeight="1" x14ac:dyDescent="0.2">
      <c r="A2" s="2490" t="s">
        <v>1675</v>
      </c>
      <c r="B2" s="2491"/>
      <c r="C2" s="2491"/>
      <c r="D2" s="2491"/>
      <c r="E2" s="2491"/>
      <c r="F2" s="2491"/>
      <c r="G2" s="2491"/>
      <c r="H2" s="2491"/>
      <c r="I2" s="2491"/>
      <c r="J2" s="2491"/>
      <c r="K2" s="2491"/>
      <c r="L2" s="2491"/>
      <c r="M2" s="2491"/>
      <c r="N2" s="2491"/>
      <c r="O2" s="2491"/>
      <c r="P2" s="2491"/>
      <c r="Q2" s="2491"/>
      <c r="R2" s="2491"/>
      <c r="S2" s="2491"/>
      <c r="T2" s="2492"/>
    </row>
    <row r="3" spans="1:21" ht="13.5" thickBot="1" x14ac:dyDescent="0.25">
      <c r="A3" s="900"/>
      <c r="B3" s="901"/>
      <c r="C3" s="882"/>
      <c r="D3" s="882"/>
      <c r="E3" s="882"/>
      <c r="F3" s="882"/>
      <c r="G3" s="882"/>
      <c r="H3" s="882"/>
      <c r="I3" s="882"/>
      <c r="J3" s="882"/>
      <c r="K3" s="882"/>
      <c r="L3" s="882"/>
      <c r="M3" s="882"/>
      <c r="N3" s="882"/>
      <c r="O3" s="882"/>
      <c r="P3" s="882"/>
      <c r="Q3" s="882"/>
      <c r="R3" s="882"/>
      <c r="S3" s="882"/>
      <c r="T3" s="883"/>
    </row>
    <row r="4" spans="1:21" ht="36" customHeight="1" thickBot="1" x14ac:dyDescent="0.25">
      <c r="A4" s="1733" t="s">
        <v>601</v>
      </c>
      <c r="B4" s="1936"/>
      <c r="C4" s="1733" t="s">
        <v>1291</v>
      </c>
      <c r="D4" s="1735"/>
      <c r="E4" s="1734"/>
      <c r="F4" s="1734"/>
      <c r="G4" s="1734"/>
      <c r="H4" s="1734"/>
      <c r="I4" s="1734"/>
      <c r="J4" s="1734"/>
      <c r="K4" s="1734"/>
      <c r="L4" s="1734"/>
      <c r="M4" s="1734"/>
      <c r="N4" s="1734"/>
      <c r="O4" s="1734"/>
      <c r="P4" s="1734"/>
      <c r="Q4" s="1734"/>
      <c r="R4" s="1734"/>
      <c r="S4" s="1734"/>
      <c r="T4" s="1735"/>
      <c r="U4" s="1146">
        <v>4041</v>
      </c>
    </row>
    <row r="5" spans="1:21" ht="15" customHeight="1" thickBot="1" x14ac:dyDescent="0.25">
      <c r="A5" s="103" t="s">
        <v>561</v>
      </c>
      <c r="B5" s="246"/>
      <c r="C5" s="246"/>
      <c r="D5" s="985"/>
      <c r="E5" s="513"/>
      <c r="F5" s="513"/>
      <c r="G5" s="513"/>
      <c r="H5" s="513"/>
      <c r="I5" s="513"/>
      <c r="J5" s="513"/>
      <c r="K5" s="513"/>
      <c r="L5" s="513"/>
      <c r="M5" s="513"/>
      <c r="N5" s="513"/>
      <c r="O5" s="513"/>
      <c r="P5" s="513"/>
      <c r="Q5" s="513"/>
      <c r="R5" s="513"/>
      <c r="S5" s="513"/>
      <c r="T5" s="1016">
        <f>Obsah!$D$4</f>
        <v>44012</v>
      </c>
      <c r="U5" s="1274">
        <v>2010</v>
      </c>
    </row>
    <row r="6" spans="1:21" ht="36.75" customHeight="1" x14ac:dyDescent="0.2">
      <c r="A6" s="2498" t="s">
        <v>2244</v>
      </c>
      <c r="B6" s="2499"/>
      <c r="C6" s="2499"/>
      <c r="D6" s="2499"/>
      <c r="E6" s="2499"/>
      <c r="F6" s="2499"/>
      <c r="G6" s="2499"/>
      <c r="H6" s="2499"/>
      <c r="I6" s="2499"/>
      <c r="J6" s="2499"/>
      <c r="K6" s="2499"/>
      <c r="L6" s="2499"/>
      <c r="M6" s="2499"/>
      <c r="N6" s="2499"/>
      <c r="O6" s="2499"/>
      <c r="P6" s="2499"/>
      <c r="Q6" s="2499"/>
      <c r="R6" s="2499"/>
      <c r="S6" s="2499"/>
      <c r="T6" s="2500"/>
    </row>
    <row r="7" spans="1:21" ht="24" customHeight="1" x14ac:dyDescent="0.2">
      <c r="A7" s="2501" t="s">
        <v>1292</v>
      </c>
      <c r="B7" s="2502"/>
      <c r="C7" s="2502"/>
      <c r="D7" s="2502"/>
      <c r="E7" s="2502"/>
      <c r="F7" s="2502"/>
      <c r="G7" s="2502"/>
      <c r="H7" s="2502"/>
      <c r="I7" s="2502"/>
      <c r="J7" s="2502"/>
      <c r="K7" s="2502"/>
      <c r="L7" s="2502"/>
      <c r="M7" s="2502"/>
      <c r="N7" s="2502"/>
      <c r="O7" s="2502"/>
      <c r="P7" s="2502"/>
      <c r="Q7" s="2502"/>
      <c r="R7" s="2502"/>
      <c r="S7" s="2502"/>
      <c r="T7" s="2503"/>
    </row>
    <row r="8" spans="1:21" ht="57.75" customHeight="1" thickBot="1" x14ac:dyDescent="0.25">
      <c r="A8" s="2504" t="s">
        <v>1293</v>
      </c>
      <c r="B8" s="2505"/>
      <c r="C8" s="2505"/>
      <c r="D8" s="2505"/>
      <c r="E8" s="2505"/>
      <c r="F8" s="2505"/>
      <c r="G8" s="2505"/>
      <c r="H8" s="2505"/>
      <c r="I8" s="2505"/>
      <c r="J8" s="2505"/>
      <c r="K8" s="2505"/>
      <c r="L8" s="2505"/>
      <c r="M8" s="2505"/>
      <c r="N8" s="2505"/>
      <c r="O8" s="2505"/>
      <c r="P8" s="2505"/>
      <c r="Q8" s="2505"/>
      <c r="R8" s="2505"/>
      <c r="S8" s="2505"/>
      <c r="T8" s="2506"/>
    </row>
    <row r="9" spans="1:21" ht="26.25" customHeight="1" thickBot="1" x14ac:dyDescent="0.25">
      <c r="A9" s="1759" t="s">
        <v>2245</v>
      </c>
      <c r="B9" s="1760"/>
      <c r="C9" s="1760"/>
      <c r="D9" s="1760"/>
      <c r="E9" s="1760"/>
      <c r="F9" s="1760"/>
      <c r="G9" s="1760"/>
      <c r="H9" s="1760"/>
      <c r="I9" s="1760"/>
      <c r="J9" s="1760"/>
      <c r="K9" s="1760"/>
      <c r="L9" s="1760"/>
      <c r="M9" s="1760"/>
      <c r="N9" s="1760"/>
      <c r="O9" s="1760"/>
      <c r="P9" s="1760"/>
      <c r="Q9" s="1760"/>
      <c r="R9" s="1760"/>
      <c r="S9" s="1760"/>
      <c r="T9" s="2234"/>
    </row>
    <row r="10" spans="1:21" ht="13.5" thickBot="1" x14ac:dyDescent="0.25">
      <c r="A10" s="1759" t="s">
        <v>2246</v>
      </c>
      <c r="B10" s="1760"/>
      <c r="C10" s="1760"/>
      <c r="D10" s="1760"/>
      <c r="E10" s="1760"/>
      <c r="F10" s="1760"/>
      <c r="G10" s="1760"/>
      <c r="H10" s="1760"/>
      <c r="I10" s="1760"/>
      <c r="J10" s="1760"/>
      <c r="K10" s="1760"/>
      <c r="L10" s="1760"/>
      <c r="M10" s="1760"/>
      <c r="N10" s="1760"/>
      <c r="O10" s="1760"/>
      <c r="P10" s="1760"/>
      <c r="Q10" s="1760"/>
      <c r="R10" s="1760"/>
      <c r="S10" s="1760"/>
      <c r="T10" s="2234"/>
    </row>
    <row r="11" spans="1:21" ht="13.5" thickBot="1" x14ac:dyDescent="0.25">
      <c r="A11" s="1759" t="s">
        <v>2247</v>
      </c>
      <c r="B11" s="1760"/>
      <c r="C11" s="1760"/>
      <c r="D11" s="1760"/>
      <c r="E11" s="1760"/>
      <c r="F11" s="1760"/>
      <c r="G11" s="1760"/>
      <c r="H11" s="1760"/>
      <c r="I11" s="1760"/>
      <c r="J11" s="1760"/>
      <c r="K11" s="1760"/>
      <c r="L11" s="1760"/>
      <c r="M11" s="1760"/>
      <c r="N11" s="1760"/>
      <c r="O11" s="1760"/>
      <c r="P11" s="1760"/>
      <c r="Q11" s="1760"/>
      <c r="R11" s="1760"/>
      <c r="S11" s="1760"/>
      <c r="T11" s="2234"/>
    </row>
    <row r="12" spans="1:21" ht="25.5" customHeight="1" thickBot="1" x14ac:dyDescent="0.25">
      <c r="A12" s="1759" t="s">
        <v>2235</v>
      </c>
      <c r="B12" s="1760"/>
      <c r="C12" s="1760"/>
      <c r="D12" s="1760"/>
      <c r="E12" s="1760"/>
      <c r="F12" s="1760"/>
      <c r="G12" s="1760"/>
      <c r="H12" s="1760"/>
      <c r="I12" s="1760"/>
      <c r="J12" s="1760"/>
      <c r="K12" s="1760"/>
      <c r="L12" s="1760"/>
      <c r="M12" s="1760"/>
      <c r="N12" s="1760"/>
      <c r="O12" s="1760"/>
      <c r="P12" s="1760"/>
      <c r="Q12" s="1760"/>
      <c r="R12" s="1760"/>
      <c r="S12" s="1760"/>
      <c r="T12" s="2234"/>
    </row>
    <row r="13" spans="1:21" ht="13.5" thickBot="1" x14ac:dyDescent="0.25">
      <c r="A13" s="1280"/>
      <c r="B13" s="1310"/>
      <c r="C13" s="1281"/>
      <c r="D13" s="2507"/>
      <c r="E13" s="2507"/>
      <c r="F13" s="2507"/>
      <c r="G13" s="2507"/>
      <c r="H13" s="2507"/>
      <c r="I13" s="2507"/>
      <c r="J13" s="2507"/>
      <c r="K13" s="2507"/>
      <c r="L13" s="2507"/>
      <c r="M13" s="2507"/>
      <c r="N13" s="2507"/>
      <c r="O13" s="2507"/>
      <c r="P13" s="2507"/>
      <c r="Q13" s="2507"/>
      <c r="R13" s="2507"/>
      <c r="S13" s="2507"/>
      <c r="T13" s="1311"/>
    </row>
    <row r="14" spans="1:21" ht="18.75" customHeight="1" thickBot="1" x14ac:dyDescent="0.25">
      <c r="A14" s="2431" t="s">
        <v>1297</v>
      </c>
      <c r="B14" s="2432"/>
      <c r="C14" s="2508" t="s">
        <v>1006</v>
      </c>
      <c r="D14" s="2509"/>
      <c r="E14" s="2509"/>
      <c r="F14" s="2509"/>
      <c r="G14" s="2509"/>
      <c r="H14" s="2509"/>
      <c r="I14" s="2509"/>
      <c r="J14" s="2509"/>
      <c r="K14" s="2509"/>
      <c r="L14" s="2509"/>
      <c r="M14" s="2509"/>
      <c r="N14" s="2509"/>
      <c r="O14" s="2509"/>
      <c r="P14" s="2509"/>
      <c r="Q14" s="2509"/>
      <c r="R14" s="2510"/>
      <c r="S14" s="2494" t="s">
        <v>415</v>
      </c>
      <c r="T14" s="2494" t="s">
        <v>2253</v>
      </c>
    </row>
    <row r="15" spans="1:21" ht="29.25" customHeight="1" thickBot="1" x14ac:dyDescent="0.25">
      <c r="A15" s="2496" t="s">
        <v>1277</v>
      </c>
      <c r="B15" s="2497"/>
      <c r="C15" s="1312">
        <v>0</v>
      </c>
      <c r="D15" s="1312">
        <v>0.02</v>
      </c>
      <c r="E15" s="1312">
        <v>0.04</v>
      </c>
      <c r="F15" s="1312">
        <v>0.1</v>
      </c>
      <c r="G15" s="1312">
        <v>0.2</v>
      </c>
      <c r="H15" s="1312">
        <v>0.35</v>
      </c>
      <c r="I15" s="1312">
        <v>0.5</v>
      </c>
      <c r="J15" s="1312">
        <v>0.7</v>
      </c>
      <c r="K15" s="1312">
        <v>0.75</v>
      </c>
      <c r="L15" s="1312">
        <v>1</v>
      </c>
      <c r="M15" s="1312">
        <v>1.5</v>
      </c>
      <c r="N15" s="1312">
        <v>2.5</v>
      </c>
      <c r="O15" s="1312">
        <v>3.7</v>
      </c>
      <c r="P15" s="1312">
        <v>12.5</v>
      </c>
      <c r="Q15" s="1313" t="s">
        <v>1294</v>
      </c>
      <c r="R15" s="1313" t="s">
        <v>1295</v>
      </c>
      <c r="S15" s="2495"/>
      <c r="T15" s="2495"/>
    </row>
    <row r="16" spans="1:21" ht="13.5" thickBot="1" x14ac:dyDescent="0.25">
      <c r="A16" s="1314">
        <v>1</v>
      </c>
      <c r="B16" s="539" t="s">
        <v>1296</v>
      </c>
      <c r="C16" s="1238"/>
      <c r="D16" s="1238"/>
      <c r="E16" s="1238"/>
      <c r="F16" s="1238"/>
      <c r="G16" s="1238"/>
      <c r="H16" s="1238"/>
      <c r="I16" s="1238"/>
      <c r="J16" s="1238"/>
      <c r="K16" s="1238"/>
      <c r="L16" s="1238"/>
      <c r="M16" s="1238"/>
      <c r="N16" s="1238"/>
      <c r="O16" s="1238"/>
      <c r="P16" s="1238"/>
      <c r="Q16" s="1238"/>
      <c r="R16" s="1238"/>
      <c r="S16" s="1238"/>
      <c r="T16" s="1238"/>
      <c r="U16" s="944"/>
    </row>
    <row r="17" spans="1:21" ht="13.5" thickBot="1" x14ac:dyDescent="0.25">
      <c r="A17" s="1314">
        <v>2</v>
      </c>
      <c r="B17" s="539" t="s">
        <v>1100</v>
      </c>
      <c r="C17" s="1238"/>
      <c r="D17" s="1238"/>
      <c r="E17" s="1238"/>
      <c r="F17" s="1238"/>
      <c r="G17" s="1238"/>
      <c r="H17" s="1238"/>
      <c r="I17" s="1238"/>
      <c r="J17" s="1238"/>
      <c r="K17" s="1238"/>
      <c r="L17" s="1238"/>
      <c r="M17" s="1238"/>
      <c r="N17" s="1238"/>
      <c r="O17" s="1238"/>
      <c r="P17" s="1238"/>
      <c r="Q17" s="1238"/>
      <c r="R17" s="1238"/>
      <c r="S17" s="1238"/>
      <c r="T17" s="1238"/>
      <c r="U17" s="944"/>
    </row>
    <row r="18" spans="1:21" ht="13.5" thickBot="1" x14ac:dyDescent="0.25">
      <c r="A18" s="1314">
        <v>3</v>
      </c>
      <c r="B18" s="539" t="s">
        <v>1064</v>
      </c>
      <c r="C18" s="1238"/>
      <c r="D18" s="1238"/>
      <c r="E18" s="1238"/>
      <c r="F18" s="1238"/>
      <c r="G18" s="1238"/>
      <c r="H18" s="1238"/>
      <c r="I18" s="1238"/>
      <c r="J18" s="1238"/>
      <c r="K18" s="1238"/>
      <c r="L18" s="1238"/>
      <c r="M18" s="1238"/>
      <c r="N18" s="1238"/>
      <c r="O18" s="1238"/>
      <c r="P18" s="1238"/>
      <c r="Q18" s="1238"/>
      <c r="R18" s="1238"/>
      <c r="S18" s="1238"/>
      <c r="T18" s="1238"/>
      <c r="U18" s="944"/>
    </row>
    <row r="19" spans="1:21" ht="13.5" thickBot="1" x14ac:dyDescent="0.25">
      <c r="A19" s="1314">
        <v>4</v>
      </c>
      <c r="B19" s="539" t="s">
        <v>1279</v>
      </c>
      <c r="C19" s="1238"/>
      <c r="D19" s="1238"/>
      <c r="E19" s="1238"/>
      <c r="F19" s="1238"/>
      <c r="G19" s="1238"/>
      <c r="H19" s="1238"/>
      <c r="I19" s="1238"/>
      <c r="J19" s="1238"/>
      <c r="K19" s="1238"/>
      <c r="L19" s="1238"/>
      <c r="M19" s="1238"/>
      <c r="N19" s="1238"/>
      <c r="O19" s="1238"/>
      <c r="P19" s="1238"/>
      <c r="Q19" s="1238"/>
      <c r="R19" s="1238"/>
      <c r="S19" s="1238"/>
      <c r="T19" s="1238"/>
      <c r="U19" s="944"/>
    </row>
    <row r="20" spans="1:21" ht="13.5" thickBot="1" x14ac:dyDescent="0.25">
      <c r="A20" s="1314">
        <v>5</v>
      </c>
      <c r="B20" s="539" t="s">
        <v>1066</v>
      </c>
      <c r="C20" s="1238"/>
      <c r="D20" s="1238"/>
      <c r="E20" s="1238"/>
      <c r="F20" s="1238"/>
      <c r="G20" s="1238"/>
      <c r="H20" s="1238"/>
      <c r="I20" s="1238"/>
      <c r="J20" s="1238"/>
      <c r="K20" s="1238"/>
      <c r="L20" s="1238"/>
      <c r="M20" s="1238"/>
      <c r="N20" s="1238"/>
      <c r="O20" s="1238"/>
      <c r="P20" s="1238"/>
      <c r="Q20" s="1238"/>
      <c r="R20" s="1238"/>
      <c r="S20" s="1238"/>
      <c r="T20" s="1238"/>
      <c r="U20" s="944"/>
    </row>
    <row r="21" spans="1:21" ht="13.5" thickBot="1" x14ac:dyDescent="0.25">
      <c r="A21" s="1315">
        <v>6</v>
      </c>
      <c r="B21" s="486" t="s">
        <v>486</v>
      </c>
      <c r="C21" s="1238"/>
      <c r="D21" s="1238"/>
      <c r="E21" s="1238"/>
      <c r="F21" s="1238"/>
      <c r="G21" s="1238"/>
      <c r="H21" s="1238"/>
      <c r="I21" s="1238"/>
      <c r="J21" s="1238"/>
      <c r="K21" s="1238"/>
      <c r="L21" s="1238"/>
      <c r="M21" s="1238"/>
      <c r="N21" s="1238"/>
      <c r="O21" s="1238"/>
      <c r="P21" s="1238"/>
      <c r="Q21" s="1238"/>
      <c r="R21" s="1238"/>
      <c r="S21" s="1238"/>
      <c r="T21" s="1238"/>
      <c r="U21" s="944"/>
    </row>
    <row r="22" spans="1:21" ht="13.5" thickBot="1" x14ac:dyDescent="0.25">
      <c r="A22" s="1315">
        <v>7</v>
      </c>
      <c r="B22" s="486" t="s">
        <v>491</v>
      </c>
      <c r="C22" s="1238"/>
      <c r="D22" s="1238"/>
      <c r="E22" s="1238"/>
      <c r="F22" s="1238"/>
      <c r="G22" s="1238"/>
      <c r="H22" s="1238"/>
      <c r="I22" s="1238"/>
      <c r="J22" s="1238"/>
      <c r="K22" s="1238"/>
      <c r="L22" s="1238"/>
      <c r="M22" s="1238"/>
      <c r="N22" s="1238"/>
      <c r="O22" s="1238"/>
      <c r="P22" s="1238"/>
      <c r="Q22" s="1238"/>
      <c r="R22" s="1238"/>
      <c r="S22" s="1238"/>
      <c r="T22" s="1238"/>
      <c r="U22" s="944"/>
    </row>
    <row r="23" spans="1:21" ht="13.5" thickBot="1" x14ac:dyDescent="0.25">
      <c r="A23" s="1314">
        <v>8</v>
      </c>
      <c r="B23" s="539" t="s">
        <v>1056</v>
      </c>
      <c r="C23" s="1238"/>
      <c r="D23" s="1238"/>
      <c r="E23" s="1238"/>
      <c r="F23" s="1238"/>
      <c r="G23" s="1238"/>
      <c r="H23" s="1238"/>
      <c r="I23" s="1238"/>
      <c r="J23" s="1238"/>
      <c r="K23" s="1238"/>
      <c r="L23" s="1238"/>
      <c r="M23" s="1238"/>
      <c r="N23" s="1238"/>
      <c r="O23" s="1238"/>
      <c r="P23" s="1238"/>
      <c r="Q23" s="1238"/>
      <c r="R23" s="1238"/>
      <c r="S23" s="1238"/>
      <c r="T23" s="1238"/>
      <c r="U23" s="944"/>
    </row>
    <row r="24" spans="1:21" ht="13.5" thickBot="1" x14ac:dyDescent="0.25">
      <c r="A24" s="1314">
        <v>9</v>
      </c>
      <c r="B24" s="539" t="s">
        <v>488</v>
      </c>
      <c r="C24" s="1238"/>
      <c r="D24" s="1238"/>
      <c r="E24" s="1238"/>
      <c r="F24" s="1238"/>
      <c r="G24" s="1238"/>
      <c r="H24" s="1238"/>
      <c r="I24" s="1238"/>
      <c r="J24" s="1238"/>
      <c r="K24" s="1238"/>
      <c r="L24" s="1238"/>
      <c r="M24" s="1238"/>
      <c r="N24" s="1238"/>
      <c r="O24" s="1238"/>
      <c r="P24" s="1238"/>
      <c r="Q24" s="1238"/>
      <c r="R24" s="1238"/>
      <c r="S24" s="1238"/>
      <c r="T24" s="1238"/>
      <c r="U24" s="944"/>
    </row>
    <row r="25" spans="1:21" ht="13.5" thickBot="1" x14ac:dyDescent="0.25">
      <c r="A25" s="1314">
        <v>10</v>
      </c>
      <c r="B25" s="539" t="s">
        <v>1069</v>
      </c>
      <c r="C25" s="1238"/>
      <c r="D25" s="1238"/>
      <c r="E25" s="1238"/>
      <c r="F25" s="1238"/>
      <c r="G25" s="1238"/>
      <c r="H25" s="1238"/>
      <c r="I25" s="1238"/>
      <c r="J25" s="1238"/>
      <c r="K25" s="1238"/>
      <c r="L25" s="1238"/>
      <c r="M25" s="1238"/>
      <c r="N25" s="1238"/>
      <c r="O25" s="1238"/>
      <c r="P25" s="1238"/>
      <c r="Q25" s="1238"/>
      <c r="R25" s="1238"/>
      <c r="S25" s="1238"/>
      <c r="T25" s="1238"/>
      <c r="U25" s="944"/>
    </row>
    <row r="26" spans="1:21" ht="13.5" thickBot="1" x14ac:dyDescent="0.25">
      <c r="A26" s="1315">
        <v>11</v>
      </c>
      <c r="B26" s="486" t="s">
        <v>1280</v>
      </c>
      <c r="C26" s="1238"/>
      <c r="D26" s="1238"/>
      <c r="E26" s="1238"/>
      <c r="F26" s="1238"/>
      <c r="G26" s="1238"/>
      <c r="H26" s="1238"/>
      <c r="I26" s="1238"/>
      <c r="J26" s="1238"/>
      <c r="K26" s="1238"/>
      <c r="L26" s="1238"/>
      <c r="M26" s="1238"/>
      <c r="N26" s="1238"/>
      <c r="O26" s="1238"/>
      <c r="P26" s="1238"/>
      <c r="Q26" s="1238"/>
      <c r="R26" s="1238"/>
      <c r="S26" s="1238"/>
      <c r="T26" s="1238"/>
      <c r="U26" s="944"/>
    </row>
    <row r="27" spans="1:21" ht="13.5" thickBot="1" x14ac:dyDescent="0.25">
      <c r="A27" s="1314">
        <v>12</v>
      </c>
      <c r="B27" s="539" t="s">
        <v>1281</v>
      </c>
      <c r="C27" s="1238"/>
      <c r="D27" s="1238"/>
      <c r="E27" s="1238"/>
      <c r="F27" s="1238"/>
      <c r="G27" s="1238"/>
      <c r="H27" s="1238"/>
      <c r="I27" s="1238"/>
      <c r="J27" s="1238"/>
      <c r="K27" s="1238"/>
      <c r="L27" s="1238"/>
      <c r="M27" s="1238"/>
      <c r="N27" s="1238"/>
      <c r="O27" s="1238"/>
      <c r="P27" s="1238"/>
      <c r="Q27" s="1238"/>
      <c r="R27" s="1238"/>
      <c r="S27" s="1238"/>
      <c r="T27" s="1238"/>
      <c r="U27" s="944"/>
    </row>
    <row r="28" spans="1:21" ht="13.5" thickBot="1" x14ac:dyDescent="0.25">
      <c r="A28" s="1315">
        <v>13</v>
      </c>
      <c r="B28" s="486" t="s">
        <v>1282</v>
      </c>
      <c r="C28" s="1238"/>
      <c r="D28" s="1238"/>
      <c r="E28" s="1238"/>
      <c r="F28" s="1238"/>
      <c r="G28" s="1238"/>
      <c r="H28" s="1238"/>
      <c r="I28" s="1238"/>
      <c r="J28" s="1238"/>
      <c r="K28" s="1238"/>
      <c r="L28" s="1238"/>
      <c r="M28" s="1238"/>
      <c r="N28" s="1238"/>
      <c r="O28" s="1238"/>
      <c r="P28" s="1238"/>
      <c r="Q28" s="1238"/>
      <c r="R28" s="1238"/>
      <c r="S28" s="1238"/>
      <c r="T28" s="1238"/>
      <c r="U28" s="944"/>
    </row>
    <row r="29" spans="1:21" ht="13.5" thickBot="1" x14ac:dyDescent="0.25">
      <c r="A29" s="1314">
        <v>14</v>
      </c>
      <c r="B29" s="539" t="s">
        <v>1072</v>
      </c>
      <c r="C29" s="1238"/>
      <c r="D29" s="1238"/>
      <c r="E29" s="1238"/>
      <c r="F29" s="1238"/>
      <c r="G29" s="1238"/>
      <c r="H29" s="1238"/>
      <c r="I29" s="1238"/>
      <c r="J29" s="1238"/>
      <c r="K29" s="1238"/>
      <c r="L29" s="1238"/>
      <c r="M29" s="1238"/>
      <c r="N29" s="1238"/>
      <c r="O29" s="1238"/>
      <c r="P29" s="1238"/>
      <c r="Q29" s="1238"/>
      <c r="R29" s="1238"/>
      <c r="S29" s="1238"/>
      <c r="T29" s="1238"/>
      <c r="U29" s="944"/>
    </row>
    <row r="30" spans="1:21" ht="13.5" thickBot="1" x14ac:dyDescent="0.25">
      <c r="A30" s="1314">
        <v>15</v>
      </c>
      <c r="B30" s="539" t="s">
        <v>1061</v>
      </c>
      <c r="C30" s="1238"/>
      <c r="D30" s="1238"/>
      <c r="E30" s="1238"/>
      <c r="F30" s="1238"/>
      <c r="G30" s="1238"/>
      <c r="H30" s="1238"/>
      <c r="I30" s="1238"/>
      <c r="J30" s="1238"/>
      <c r="K30" s="1238"/>
      <c r="L30" s="1238"/>
      <c r="M30" s="1238"/>
      <c r="N30" s="1238"/>
      <c r="O30" s="1238"/>
      <c r="P30" s="1238"/>
      <c r="Q30" s="1238"/>
      <c r="R30" s="1238"/>
      <c r="S30" s="1238"/>
      <c r="T30" s="1238"/>
      <c r="U30" s="944"/>
    </row>
    <row r="31" spans="1:21" ht="13.5" thickBot="1" x14ac:dyDescent="0.25">
      <c r="A31" s="1314">
        <v>16</v>
      </c>
      <c r="B31" s="539" t="s">
        <v>1283</v>
      </c>
      <c r="C31" s="1240"/>
      <c r="D31" s="1240"/>
      <c r="E31" s="1240"/>
      <c r="F31" s="1240"/>
      <c r="G31" s="1240"/>
      <c r="H31" s="1240"/>
      <c r="I31" s="1240"/>
      <c r="J31" s="1240"/>
      <c r="K31" s="1240"/>
      <c r="L31" s="1240"/>
      <c r="M31" s="1240"/>
      <c r="N31" s="1240"/>
      <c r="O31" s="1240"/>
      <c r="P31" s="1240"/>
      <c r="Q31" s="1240"/>
      <c r="R31" s="1240"/>
      <c r="S31" s="1240"/>
      <c r="T31" s="1240"/>
      <c r="U31" s="944"/>
    </row>
    <row r="32" spans="1:21" ht="13.5" thickBot="1" x14ac:dyDescent="0.25">
      <c r="A32" s="1314">
        <v>17</v>
      </c>
      <c r="B32" s="1316" t="s">
        <v>415</v>
      </c>
      <c r="C32" s="1236"/>
      <c r="D32" s="1236"/>
      <c r="E32" s="1236"/>
      <c r="F32" s="1236"/>
      <c r="G32" s="1236"/>
      <c r="H32" s="1236"/>
      <c r="I32" s="1236"/>
      <c r="J32" s="1236"/>
      <c r="K32" s="1236"/>
      <c r="L32" s="1236"/>
      <c r="M32" s="1236"/>
      <c r="N32" s="1236"/>
      <c r="O32" s="1236"/>
      <c r="P32" s="1236"/>
      <c r="Q32" s="1236"/>
      <c r="R32" s="1236"/>
      <c r="S32" s="1236"/>
      <c r="T32" s="1236"/>
    </row>
    <row r="33" spans="1:21" ht="13.5" thickBot="1" x14ac:dyDescent="0.25">
      <c r="A33" s="1317" t="s">
        <v>2574</v>
      </c>
      <c r="B33" s="1279"/>
      <c r="C33" s="1279"/>
      <c r="D33" s="1279"/>
      <c r="E33" s="1279"/>
      <c r="F33" s="1279"/>
      <c r="G33" s="1279"/>
      <c r="H33" s="1279"/>
      <c r="I33" s="513"/>
      <c r="J33" s="513"/>
      <c r="K33" s="513"/>
      <c r="L33" s="513"/>
      <c r="M33" s="513"/>
      <c r="N33" s="513"/>
      <c r="O33" s="513"/>
      <c r="P33" s="513"/>
      <c r="Q33" s="513"/>
      <c r="R33" s="513"/>
      <c r="S33" s="513"/>
      <c r="T33" s="1221"/>
    </row>
    <row r="34" spans="1:21" ht="99.95" customHeight="1" thickBot="1" x14ac:dyDescent="0.25">
      <c r="A34" s="2405"/>
      <c r="B34" s="2222"/>
      <c r="C34" s="2222"/>
      <c r="D34" s="2222"/>
      <c r="E34" s="2222"/>
      <c r="F34" s="2222"/>
      <c r="G34" s="2222"/>
      <c r="H34" s="2222"/>
      <c r="I34" s="2222"/>
      <c r="J34" s="2222"/>
      <c r="K34" s="2222"/>
      <c r="L34" s="2222"/>
      <c r="M34" s="2222"/>
      <c r="N34" s="2222"/>
      <c r="O34" s="2222"/>
      <c r="P34" s="2222"/>
      <c r="Q34" s="2222"/>
      <c r="R34" s="2222"/>
      <c r="S34" s="2222"/>
      <c r="T34" s="2223"/>
      <c r="U34" s="1157"/>
    </row>
    <row r="35" spans="1:21" ht="9" customHeight="1" x14ac:dyDescent="0.2">
      <c r="A35" s="8"/>
      <c r="B35" s="8"/>
    </row>
    <row r="36" spans="1:21" x14ac:dyDescent="0.2">
      <c r="A36" s="2481" t="s">
        <v>924</v>
      </c>
      <c r="B36" s="2481"/>
      <c r="C36" s="2481"/>
      <c r="D36" s="2481"/>
      <c r="E36" s="2481"/>
      <c r="F36" s="2481"/>
      <c r="G36" s="2481"/>
      <c r="H36" s="2481"/>
      <c r="I36" s="2481"/>
      <c r="J36" s="2481"/>
      <c r="K36" s="2481"/>
      <c r="L36" s="2481"/>
    </row>
    <row r="37" spans="1:21" ht="39" customHeight="1" x14ac:dyDescent="0.2">
      <c r="A37" s="2493" t="s">
        <v>2248</v>
      </c>
      <c r="B37" s="2493"/>
      <c r="C37" s="2493"/>
      <c r="D37" s="2493"/>
      <c r="E37" s="2493"/>
      <c r="F37" s="2493"/>
      <c r="G37" s="2493"/>
      <c r="H37" s="2493"/>
      <c r="I37" s="2493"/>
      <c r="J37" s="2493"/>
      <c r="K37" s="2493"/>
      <c r="L37" s="2493"/>
      <c r="M37" s="2493"/>
      <c r="N37" s="2493"/>
      <c r="O37" s="2493"/>
      <c r="P37" s="2493"/>
      <c r="Q37" s="2493"/>
      <c r="R37" s="2493"/>
      <c r="S37" s="2493"/>
      <c r="T37" s="2493"/>
    </row>
    <row r="38" spans="1:21" ht="12.75" customHeight="1" x14ac:dyDescent="0.2">
      <c r="A38" s="2493" t="s">
        <v>2249</v>
      </c>
      <c r="B38" s="2493"/>
      <c r="C38" s="2493"/>
      <c r="D38" s="2493"/>
      <c r="E38" s="2493"/>
      <c r="F38" s="2493"/>
      <c r="G38" s="2493"/>
      <c r="H38" s="2493"/>
      <c r="I38" s="2493"/>
      <c r="J38" s="2493"/>
      <c r="K38" s="2493"/>
      <c r="L38" s="2493"/>
      <c r="M38" s="2493"/>
      <c r="N38" s="2493"/>
      <c r="O38" s="2493"/>
      <c r="P38" s="2493"/>
      <c r="Q38" s="2493"/>
      <c r="R38" s="2493"/>
      <c r="S38" s="2493"/>
      <c r="T38" s="2493"/>
    </row>
    <row r="39" spans="1:21" ht="63" customHeight="1" x14ac:dyDescent="0.2">
      <c r="A39" s="2493" t="s">
        <v>2250</v>
      </c>
      <c r="B39" s="2493"/>
      <c r="C39" s="2493"/>
      <c r="D39" s="2493"/>
      <c r="E39" s="2493"/>
      <c r="F39" s="2493"/>
      <c r="G39" s="2493"/>
      <c r="H39" s="2493"/>
      <c r="I39" s="2493"/>
      <c r="J39" s="2493"/>
      <c r="K39" s="2493"/>
      <c r="L39" s="2493"/>
      <c r="M39" s="2493"/>
      <c r="N39" s="2493"/>
      <c r="O39" s="2493"/>
      <c r="P39" s="2493"/>
      <c r="Q39" s="2493"/>
      <c r="R39" s="2493"/>
      <c r="S39" s="2493"/>
      <c r="T39" s="2493"/>
    </row>
    <row r="40" spans="1:21" ht="13.5" customHeight="1" x14ac:dyDescent="0.2">
      <c r="A40" s="2493" t="s">
        <v>2251</v>
      </c>
      <c r="B40" s="2493"/>
      <c r="C40" s="2493"/>
      <c r="D40" s="2493"/>
      <c r="E40" s="2493"/>
      <c r="F40" s="2493"/>
      <c r="G40" s="2493"/>
      <c r="H40" s="2493"/>
      <c r="I40" s="2493"/>
      <c r="J40" s="2493"/>
      <c r="K40" s="2493"/>
      <c r="L40" s="2493"/>
      <c r="M40" s="2493"/>
      <c r="N40" s="2493"/>
      <c r="O40" s="2493"/>
      <c r="P40" s="2493"/>
      <c r="Q40" s="2493"/>
      <c r="R40" s="2493"/>
      <c r="S40" s="2493"/>
      <c r="T40" s="2493"/>
    </row>
    <row r="41" spans="1:21" ht="27.75" customHeight="1" x14ac:dyDescent="0.2">
      <c r="A41" s="2493" t="s">
        <v>2252</v>
      </c>
      <c r="B41" s="2493"/>
      <c r="C41" s="2493"/>
      <c r="D41" s="2493"/>
      <c r="E41" s="2493"/>
      <c r="F41" s="2493"/>
      <c r="G41" s="2493"/>
      <c r="H41" s="2493"/>
      <c r="I41" s="2493"/>
      <c r="J41" s="2493"/>
      <c r="K41" s="2493"/>
      <c r="L41" s="2493"/>
      <c r="M41" s="2493"/>
      <c r="N41" s="2493"/>
      <c r="O41" s="2493"/>
      <c r="P41" s="2493"/>
      <c r="Q41" s="2493"/>
      <c r="R41" s="2493"/>
      <c r="S41" s="2493"/>
      <c r="T41" s="2493"/>
    </row>
    <row r="42" spans="1:21" x14ac:dyDescent="0.2">
      <c r="A42" s="8"/>
      <c r="B42" s="8"/>
    </row>
    <row r="43" spans="1:21" x14ac:dyDescent="0.2">
      <c r="A43" s="8"/>
      <c r="B43" s="8"/>
    </row>
    <row r="44" spans="1:21" x14ac:dyDescent="0.2">
      <c r="A44" s="8"/>
      <c r="B44" s="8"/>
    </row>
    <row r="45" spans="1:21" x14ac:dyDescent="0.2">
      <c r="A45" s="8"/>
      <c r="B45" s="8"/>
    </row>
    <row r="46" spans="1:21" x14ac:dyDescent="0.2">
      <c r="A46" s="8"/>
      <c r="B46" s="8"/>
    </row>
    <row r="47" spans="1:21" x14ac:dyDescent="0.2">
      <c r="A47" s="8"/>
      <c r="B47" s="8"/>
    </row>
    <row r="48" spans="1:21"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sheetData>
  <mergeCells count="25">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4:T34"/>
    <mergeCell ref="A41:T41"/>
    <mergeCell ref="A36:L36"/>
    <mergeCell ref="A37:T37"/>
    <mergeCell ref="A38:T38"/>
    <mergeCell ref="A39:T39"/>
    <mergeCell ref="A40:T40"/>
  </mergeCells>
  <hyperlinks>
    <hyperlink ref="C1" r:id="rId1"/>
  </hyperlinks>
  <pageMargins left="0.25" right="0.25" top="0.75" bottom="0.75" header="0.3" footer="0.3"/>
  <pageSetup paperSize="9"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tabColor theme="0" tint="-0.14999847407452621"/>
  </sheetPr>
  <dimension ref="A1:D4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1.42578125" style="18" customWidth="1"/>
    <col min="2" max="2" width="3.7109375" style="18" customWidth="1"/>
    <col min="3" max="4" width="75.7109375" style="18" customWidth="1"/>
    <col min="5" max="16384" width="9.140625" style="18"/>
  </cols>
  <sheetData>
    <row r="1" spans="1:4" ht="15.75" customHeight="1" x14ac:dyDescent="0.2">
      <c r="A1" s="2057" t="s">
        <v>1299</v>
      </c>
      <c r="B1" s="2058"/>
      <c r="C1" s="1756" t="s">
        <v>744</v>
      </c>
      <c r="D1" s="1757"/>
    </row>
    <row r="2" spans="1:4" ht="15" customHeight="1" x14ac:dyDescent="0.2">
      <c r="A2" s="127" t="s">
        <v>1670</v>
      </c>
      <c r="B2" s="233"/>
      <c r="C2" s="233"/>
      <c r="D2" s="589"/>
    </row>
    <row r="3" spans="1:4" ht="13.5" thickBot="1" x14ac:dyDescent="0.25">
      <c r="A3" s="900"/>
      <c r="B3" s="901"/>
      <c r="C3" s="882"/>
      <c r="D3" s="883"/>
    </row>
    <row r="4" spans="1:4" ht="31.5" customHeight="1" thickBot="1" x14ac:dyDescent="0.25">
      <c r="A4" s="1733" t="s">
        <v>601</v>
      </c>
      <c r="B4" s="1936"/>
      <c r="C4" s="1733" t="s">
        <v>1301</v>
      </c>
      <c r="D4" s="1735"/>
    </row>
    <row r="5" spans="1:4" ht="15" customHeight="1" thickBot="1" x14ac:dyDescent="0.25">
      <c r="A5" s="103" t="s">
        <v>561</v>
      </c>
      <c r="B5" s="246"/>
      <c r="C5" s="985"/>
      <c r="D5" s="1070">
        <f>Obsah!$D$4</f>
        <v>44012</v>
      </c>
    </row>
    <row r="6" spans="1:4" ht="19.5" customHeight="1" thickBot="1" x14ac:dyDescent="0.25">
      <c r="A6" s="1752" t="s">
        <v>2254</v>
      </c>
      <c r="B6" s="1753"/>
      <c r="C6" s="1753"/>
      <c r="D6" s="1948"/>
    </row>
    <row r="7" spans="1:4" ht="40.5" customHeight="1" x14ac:dyDescent="0.2">
      <c r="A7" s="1738" t="s">
        <v>2255</v>
      </c>
      <c r="B7" s="1739"/>
      <c r="C7" s="1739"/>
      <c r="D7" s="1937"/>
    </row>
    <row r="8" spans="1:4" ht="56.25" customHeight="1" thickBot="1" x14ac:dyDescent="0.25">
      <c r="A8" s="2475" t="s">
        <v>2256</v>
      </c>
      <c r="B8" s="2476"/>
      <c r="C8" s="2476"/>
      <c r="D8" s="2477"/>
    </row>
    <row r="9" spans="1:4" ht="15.75" customHeight="1" thickBot="1" x14ac:dyDescent="0.25">
      <c r="A9" s="1759" t="s">
        <v>2066</v>
      </c>
      <c r="B9" s="1760"/>
      <c r="C9" s="1760"/>
      <c r="D9" s="501"/>
    </row>
    <row r="10" spans="1:4" ht="15.75" customHeight="1" thickBot="1" x14ac:dyDescent="0.25">
      <c r="A10" s="1759" t="s">
        <v>2257</v>
      </c>
      <c r="B10" s="1760"/>
      <c r="C10" s="1760"/>
      <c r="D10" s="501"/>
    </row>
    <row r="11" spans="1:4" ht="15.75" customHeight="1" thickBot="1" x14ac:dyDescent="0.25">
      <c r="A11" s="1759" t="s">
        <v>2258</v>
      </c>
      <c r="B11" s="1760"/>
      <c r="C11" s="1760"/>
      <c r="D11" s="501"/>
    </row>
    <row r="12" spans="1:4" ht="25.5" customHeight="1" thickBot="1" x14ac:dyDescent="0.25">
      <c r="A12" s="1769" t="s">
        <v>1302</v>
      </c>
      <c r="B12" s="1770"/>
      <c r="C12" s="1770"/>
      <c r="D12" s="2515"/>
    </row>
    <row r="13" spans="1:4" ht="64.5" thickBot="1" x14ac:dyDescent="0.25">
      <c r="A13" s="1006" t="s">
        <v>1314</v>
      </c>
      <c r="B13" s="491" t="s">
        <v>722</v>
      </c>
      <c r="C13" s="491" t="s">
        <v>1303</v>
      </c>
      <c r="D13" s="491"/>
    </row>
    <row r="14" spans="1:4" ht="63.75" customHeight="1" thickBot="1" x14ac:dyDescent="0.25">
      <c r="A14" s="1006" t="s">
        <v>1314</v>
      </c>
      <c r="B14" s="491" t="s">
        <v>728</v>
      </c>
      <c r="C14" s="491" t="s">
        <v>1304</v>
      </c>
      <c r="D14" s="491"/>
    </row>
    <row r="15" spans="1:4" ht="51.75" customHeight="1" thickBot="1" x14ac:dyDescent="0.25">
      <c r="A15" s="1006" t="s">
        <v>1314</v>
      </c>
      <c r="B15" s="491" t="s">
        <v>731</v>
      </c>
      <c r="C15" s="491" t="s">
        <v>1305</v>
      </c>
      <c r="D15" s="491"/>
    </row>
    <row r="16" spans="1:4" ht="27.75" customHeight="1" thickBot="1" x14ac:dyDescent="0.25">
      <c r="A16" s="1006" t="s">
        <v>1315</v>
      </c>
      <c r="B16" s="491" t="s">
        <v>732</v>
      </c>
      <c r="C16" s="491" t="s">
        <v>2259</v>
      </c>
      <c r="D16" s="491"/>
    </row>
    <row r="17" spans="1:4" ht="117" customHeight="1" thickBot="1" x14ac:dyDescent="0.25">
      <c r="A17" s="1006" t="s">
        <v>1315</v>
      </c>
      <c r="B17" s="491" t="s">
        <v>733</v>
      </c>
      <c r="C17" s="491" t="s">
        <v>1306</v>
      </c>
      <c r="D17" s="491"/>
    </row>
    <row r="18" spans="1:4" ht="78" customHeight="1" thickBot="1" x14ac:dyDescent="0.25">
      <c r="A18" s="502" t="s">
        <v>1316</v>
      </c>
      <c r="B18" s="736" t="s">
        <v>734</v>
      </c>
      <c r="C18" s="736" t="s">
        <v>1307</v>
      </c>
      <c r="D18" s="736"/>
    </row>
    <row r="19" spans="1:4" ht="54.75" customHeight="1" x14ac:dyDescent="0.2">
      <c r="A19" s="2512" t="s">
        <v>1316</v>
      </c>
      <c r="B19" s="1765" t="s">
        <v>735</v>
      </c>
      <c r="C19" s="487" t="s">
        <v>1308</v>
      </c>
      <c r="D19" s="487"/>
    </row>
    <row r="20" spans="1:4" ht="91.5" customHeight="1" x14ac:dyDescent="0.2">
      <c r="A20" s="2513"/>
      <c r="B20" s="1951"/>
      <c r="C20" s="489" t="s">
        <v>1309</v>
      </c>
      <c r="D20" s="489"/>
    </row>
    <row r="21" spans="1:4" ht="16.5" customHeight="1" x14ac:dyDescent="0.2">
      <c r="A21" s="2513"/>
      <c r="B21" s="1951"/>
      <c r="C21" s="489" t="s">
        <v>1310</v>
      </c>
      <c r="D21" s="489"/>
    </row>
    <row r="22" spans="1:4" ht="77.25" customHeight="1" x14ac:dyDescent="0.2">
      <c r="A22" s="2513"/>
      <c r="B22" s="1951"/>
      <c r="C22" s="489" t="s">
        <v>1311</v>
      </c>
      <c r="D22" s="489"/>
    </row>
    <row r="23" spans="1:4" ht="56.25" customHeight="1" x14ac:dyDescent="0.2">
      <c r="A23" s="2513"/>
      <c r="B23" s="1951"/>
      <c r="C23" s="489" t="s">
        <v>1312</v>
      </c>
      <c r="D23" s="489"/>
    </row>
    <row r="24" spans="1:4" ht="51" customHeight="1" thickBot="1" x14ac:dyDescent="0.25">
      <c r="A24" s="2514"/>
      <c r="B24" s="1766"/>
      <c r="C24" s="488" t="s">
        <v>1313</v>
      </c>
      <c r="D24" s="488"/>
    </row>
    <row r="25" spans="1:4" x14ac:dyDescent="0.2">
      <c r="A25" s="741"/>
      <c r="B25" s="741"/>
      <c r="C25" s="525"/>
      <c r="D25" s="525"/>
    </row>
    <row r="26" spans="1:4" ht="72.75" customHeight="1" x14ac:dyDescent="0.2">
      <c r="A26" s="2511" t="s">
        <v>1300</v>
      </c>
      <c r="B26" s="2511"/>
      <c r="C26" s="2511"/>
      <c r="D26" s="2511"/>
    </row>
    <row r="27" spans="1:4" ht="23.25" customHeight="1" x14ac:dyDescent="0.2"/>
    <row r="28" spans="1:4" x14ac:dyDescent="0.2">
      <c r="A28" s="407"/>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tabColor theme="0" tint="-0.14999847407452621"/>
  </sheetPr>
  <dimension ref="A1:O139"/>
  <sheetViews>
    <sheetView zoomScale="85" zoomScaleNormal="85" zoomScaleSheetLayoutView="100" workbookViewId="0">
      <pane xSplit="14" ySplit="5" topLeftCell="O6" activePane="bottomRight" state="frozen"/>
      <selection pane="topRight"/>
      <selection pane="bottomLeft"/>
      <selection pane="bottomRight"/>
    </sheetView>
  </sheetViews>
  <sheetFormatPr defaultColWidth="9.140625" defaultRowHeight="12.75" outlineLevelRow="1" x14ac:dyDescent="0.2"/>
  <cols>
    <col min="1" max="1" width="12.7109375" style="18" customWidth="1"/>
    <col min="2" max="2" width="13.85546875" style="18" customWidth="1"/>
    <col min="3" max="3" width="10.7109375" style="18" customWidth="1"/>
    <col min="4" max="4" width="11.7109375" style="18" customWidth="1"/>
    <col min="5" max="14" width="10.7109375" style="18" customWidth="1"/>
    <col min="15" max="16384" width="9.140625" style="18"/>
  </cols>
  <sheetData>
    <row r="1" spans="1:14" ht="24.75" customHeight="1" x14ac:dyDescent="0.2">
      <c r="A1" s="500" t="s">
        <v>1317</v>
      </c>
      <c r="B1" s="753"/>
      <c r="C1" s="1756" t="s">
        <v>744</v>
      </c>
      <c r="D1" s="1756"/>
      <c r="E1" s="1756"/>
      <c r="F1" s="1756"/>
      <c r="G1" s="1756"/>
      <c r="H1" s="1756"/>
      <c r="I1" s="1756"/>
      <c r="J1" s="1756"/>
      <c r="K1" s="1756"/>
      <c r="L1" s="1756"/>
      <c r="M1" s="1756"/>
      <c r="N1" s="1757"/>
    </row>
    <row r="2" spans="1:14" ht="15" customHeight="1" x14ac:dyDescent="0.2">
      <c r="A2" s="127" t="s">
        <v>1671</v>
      </c>
      <c r="B2" s="233"/>
      <c r="C2" s="233"/>
      <c r="D2" s="233"/>
      <c r="E2" s="233"/>
      <c r="F2" s="233"/>
      <c r="G2" s="233"/>
      <c r="H2" s="233"/>
      <c r="I2" s="233"/>
      <c r="J2" s="233"/>
      <c r="K2" s="233"/>
      <c r="L2" s="233"/>
      <c r="M2" s="233"/>
      <c r="N2" s="589"/>
    </row>
    <row r="3" spans="1:14" ht="13.5" thickBot="1" x14ac:dyDescent="0.25">
      <c r="A3" s="900"/>
      <c r="B3" s="901"/>
      <c r="C3" s="882"/>
      <c r="D3" s="882"/>
      <c r="E3" s="882"/>
      <c r="F3" s="882"/>
      <c r="G3" s="882"/>
      <c r="H3" s="882"/>
      <c r="I3" s="882"/>
      <c r="J3" s="882"/>
      <c r="K3" s="882"/>
      <c r="L3" s="882"/>
      <c r="M3" s="882"/>
      <c r="N3" s="883"/>
    </row>
    <row r="4" spans="1:14" ht="42.75" customHeight="1" thickBot="1" x14ac:dyDescent="0.25">
      <c r="A4" s="442" t="s">
        <v>601</v>
      </c>
      <c r="B4" s="1734" t="s">
        <v>1318</v>
      </c>
      <c r="C4" s="1734"/>
      <c r="D4" s="1734"/>
      <c r="E4" s="1734"/>
      <c r="F4" s="1734"/>
      <c r="G4" s="1734"/>
      <c r="H4" s="1734"/>
      <c r="I4" s="1734"/>
      <c r="J4" s="1734"/>
      <c r="K4" s="1734"/>
      <c r="L4" s="1734"/>
      <c r="M4" s="1734"/>
      <c r="N4" s="1735"/>
    </row>
    <row r="5" spans="1:14" ht="15" customHeight="1" thickBot="1" x14ac:dyDescent="0.25">
      <c r="A5" s="109" t="s">
        <v>561</v>
      </c>
      <c r="B5" s="246"/>
      <c r="C5" s="985"/>
      <c r="D5" s="742"/>
      <c r="E5" s="742"/>
      <c r="F5" s="742"/>
      <c r="G5" s="742"/>
      <c r="H5" s="742"/>
      <c r="I5" s="742"/>
      <c r="J5" s="742"/>
      <c r="K5" s="742"/>
      <c r="L5" s="742"/>
      <c r="M5" s="742"/>
      <c r="N5" s="1071">
        <f>Obsah!$D$4</f>
        <v>44012</v>
      </c>
    </row>
    <row r="6" spans="1:14" ht="38.25" customHeight="1" thickBot="1" x14ac:dyDescent="0.25">
      <c r="A6" s="1759" t="s">
        <v>2260</v>
      </c>
      <c r="B6" s="1760"/>
      <c r="C6" s="1760"/>
      <c r="D6" s="1760"/>
      <c r="E6" s="1760"/>
      <c r="F6" s="1760"/>
      <c r="G6" s="1760"/>
      <c r="H6" s="1760"/>
      <c r="I6" s="1760"/>
      <c r="J6" s="1760"/>
      <c r="K6" s="1760"/>
      <c r="L6" s="1760"/>
      <c r="M6" s="1760"/>
      <c r="N6" s="2234"/>
    </row>
    <row r="7" spans="1:14" ht="37.5" customHeight="1" thickBot="1" x14ac:dyDescent="0.25">
      <c r="A7" s="1759" t="s">
        <v>2261</v>
      </c>
      <c r="B7" s="1760"/>
      <c r="C7" s="1760"/>
      <c r="D7" s="1760"/>
      <c r="E7" s="1760"/>
      <c r="F7" s="1760"/>
      <c r="G7" s="1760"/>
      <c r="H7" s="1760"/>
      <c r="I7" s="1760"/>
      <c r="J7" s="1760"/>
      <c r="K7" s="1760"/>
      <c r="L7" s="1760"/>
      <c r="M7" s="1760"/>
      <c r="N7" s="2234"/>
    </row>
    <row r="8" spans="1:14" ht="37.5" customHeight="1" thickBot="1" x14ac:dyDescent="0.25">
      <c r="A8" s="1759" t="s">
        <v>2262</v>
      </c>
      <c r="B8" s="1760"/>
      <c r="C8" s="1760"/>
      <c r="D8" s="1760"/>
      <c r="E8" s="1760"/>
      <c r="F8" s="1760"/>
      <c r="G8" s="1760"/>
      <c r="H8" s="1760"/>
      <c r="I8" s="1760"/>
      <c r="J8" s="1760"/>
      <c r="K8" s="1760"/>
      <c r="L8" s="1760"/>
      <c r="M8" s="1760"/>
      <c r="N8" s="2234"/>
    </row>
    <row r="9" spans="1:14" ht="13.5" thickBot="1" x14ac:dyDescent="0.25">
      <c r="A9" s="1759" t="s">
        <v>2106</v>
      </c>
      <c r="B9" s="1760"/>
      <c r="C9" s="1760"/>
      <c r="D9" s="1760"/>
      <c r="E9" s="1760"/>
      <c r="F9" s="1760"/>
      <c r="G9" s="1760"/>
      <c r="H9" s="1760"/>
      <c r="I9" s="1760"/>
      <c r="J9" s="1760"/>
      <c r="K9" s="1760"/>
      <c r="L9" s="1760"/>
      <c r="M9" s="1760"/>
      <c r="N9" s="2234"/>
    </row>
    <row r="10" spans="1:14" ht="27" customHeight="1" thickBot="1" x14ac:dyDescent="0.25">
      <c r="A10" s="1759" t="s">
        <v>2263</v>
      </c>
      <c r="B10" s="1760"/>
      <c r="C10" s="1760"/>
      <c r="D10" s="1760"/>
      <c r="E10" s="1760"/>
      <c r="F10" s="1760"/>
      <c r="G10" s="1760"/>
      <c r="H10" s="1760"/>
      <c r="I10" s="1760"/>
      <c r="J10" s="1760"/>
      <c r="K10" s="1760"/>
      <c r="L10" s="1760"/>
      <c r="M10" s="1760"/>
      <c r="N10" s="2234"/>
    </row>
    <row r="11" spans="1:14" ht="13.5" thickBot="1" x14ac:dyDescent="0.25">
      <c r="A11" s="1759" t="s">
        <v>2264</v>
      </c>
      <c r="B11" s="1760"/>
      <c r="C11" s="1760"/>
      <c r="D11" s="1760"/>
      <c r="E11" s="1760"/>
      <c r="F11" s="1760"/>
      <c r="G11" s="1760"/>
      <c r="H11" s="1760"/>
      <c r="I11" s="1760"/>
      <c r="J11" s="1760"/>
      <c r="K11" s="1760"/>
      <c r="L11" s="1760"/>
      <c r="M11" s="1760"/>
      <c r="N11" s="2234"/>
    </row>
    <row r="12" spans="1:14" ht="13.5" thickBot="1" x14ac:dyDescent="0.25">
      <c r="A12" s="744"/>
      <c r="B12" s="561"/>
      <c r="C12" s="561"/>
      <c r="D12" s="561"/>
      <c r="E12" s="561"/>
      <c r="F12" s="561"/>
      <c r="G12" s="561"/>
      <c r="H12" s="561"/>
      <c r="I12" s="561"/>
      <c r="J12" s="561"/>
      <c r="K12" s="561"/>
      <c r="L12" s="561"/>
      <c r="M12" s="561"/>
      <c r="N12" s="553"/>
    </row>
    <row r="13" spans="1:14" ht="13.5" thickBot="1" x14ac:dyDescent="0.25">
      <c r="A13" s="745"/>
      <c r="B13" s="553"/>
      <c r="C13" s="553" t="s">
        <v>783</v>
      </c>
      <c r="D13" s="553" t="s">
        <v>784</v>
      </c>
      <c r="E13" s="553" t="s">
        <v>788</v>
      </c>
      <c r="F13" s="553" t="s">
        <v>789</v>
      </c>
      <c r="G13" s="553" t="s">
        <v>792</v>
      </c>
      <c r="H13" s="553" t="s">
        <v>851</v>
      </c>
      <c r="I13" s="553" t="s">
        <v>852</v>
      </c>
      <c r="J13" s="553" t="s">
        <v>1083</v>
      </c>
      <c r="K13" s="553" t="s">
        <v>1084</v>
      </c>
      <c r="L13" s="553" t="s">
        <v>1085</v>
      </c>
      <c r="M13" s="553" t="s">
        <v>1086</v>
      </c>
      <c r="N13" s="553" t="s">
        <v>1087</v>
      </c>
    </row>
    <row r="14" spans="1:14" ht="112.5" customHeight="1" thickBot="1" x14ac:dyDescent="0.25">
      <c r="A14" s="738" t="s">
        <v>2279</v>
      </c>
      <c r="B14" s="1068" t="s">
        <v>1323</v>
      </c>
      <c r="C14" s="1052" t="s">
        <v>1342</v>
      </c>
      <c r="D14" s="1052" t="s">
        <v>1336</v>
      </c>
      <c r="E14" s="1052" t="s">
        <v>1337</v>
      </c>
      <c r="F14" s="1052" t="s">
        <v>2280</v>
      </c>
      <c r="G14" s="1052" t="s">
        <v>1338</v>
      </c>
      <c r="H14" s="1052" t="s">
        <v>1339</v>
      </c>
      <c r="I14" s="1052" t="s">
        <v>1340</v>
      </c>
      <c r="J14" s="1052" t="s">
        <v>1341</v>
      </c>
      <c r="K14" s="1068" t="s">
        <v>964</v>
      </c>
      <c r="L14" s="1068" t="s">
        <v>1278</v>
      </c>
      <c r="M14" s="1068" t="s">
        <v>1324</v>
      </c>
      <c r="N14" s="1068" t="s">
        <v>1972</v>
      </c>
    </row>
    <row r="15" spans="1:14" ht="26.25" thickBot="1" x14ac:dyDescent="0.25">
      <c r="A15" s="746" t="s">
        <v>1325</v>
      </c>
      <c r="B15" s="553"/>
      <c r="C15" s="539"/>
      <c r="D15" s="539"/>
      <c r="E15" s="539"/>
      <c r="F15" s="539"/>
      <c r="G15" s="539"/>
      <c r="H15" s="539"/>
      <c r="I15" s="539"/>
      <c r="J15" s="539"/>
      <c r="K15" s="539"/>
      <c r="L15" s="539"/>
      <c r="M15" s="539"/>
      <c r="N15" s="747"/>
    </row>
    <row r="16" spans="1:14" ht="16.5" customHeight="1" thickBot="1" x14ac:dyDescent="0.25">
      <c r="A16" s="717"/>
      <c r="B16" s="1007" t="s">
        <v>1326</v>
      </c>
      <c r="C16" s="539"/>
      <c r="D16" s="539"/>
      <c r="E16" s="539"/>
      <c r="F16" s="539"/>
      <c r="G16" s="539"/>
      <c r="H16" s="539"/>
      <c r="I16" s="539"/>
      <c r="J16" s="539"/>
      <c r="K16" s="539"/>
      <c r="L16" s="539"/>
      <c r="M16" s="539"/>
      <c r="N16" s="747"/>
    </row>
    <row r="17" spans="1:14" ht="16.5" customHeight="1" thickBot="1" x14ac:dyDescent="0.25">
      <c r="A17" s="717"/>
      <c r="B17" s="1007" t="s">
        <v>1327</v>
      </c>
      <c r="C17" s="539"/>
      <c r="D17" s="539"/>
      <c r="E17" s="539"/>
      <c r="F17" s="539"/>
      <c r="G17" s="539"/>
      <c r="H17" s="539"/>
      <c r="I17" s="539"/>
      <c r="J17" s="539"/>
      <c r="K17" s="539"/>
      <c r="L17" s="539"/>
      <c r="M17" s="539"/>
      <c r="N17" s="747"/>
    </row>
    <row r="18" spans="1:14" ht="16.5" customHeight="1" thickBot="1" x14ac:dyDescent="0.25">
      <c r="A18" s="717"/>
      <c r="B18" s="1007" t="s">
        <v>1328</v>
      </c>
      <c r="C18" s="539"/>
      <c r="D18" s="539"/>
      <c r="E18" s="539"/>
      <c r="F18" s="539"/>
      <c r="G18" s="539"/>
      <c r="H18" s="539"/>
      <c r="I18" s="539"/>
      <c r="J18" s="539"/>
      <c r="K18" s="539"/>
      <c r="L18" s="539"/>
      <c r="M18" s="539"/>
      <c r="N18" s="747"/>
    </row>
    <row r="19" spans="1:14" ht="16.5" customHeight="1" thickBot="1" x14ac:dyDescent="0.25">
      <c r="A19" s="717"/>
      <c r="B19" s="1007" t="s">
        <v>1329</v>
      </c>
      <c r="C19" s="539"/>
      <c r="D19" s="539"/>
      <c r="E19" s="539"/>
      <c r="F19" s="539"/>
      <c r="G19" s="539"/>
      <c r="H19" s="539"/>
      <c r="I19" s="539"/>
      <c r="J19" s="539"/>
      <c r="K19" s="539"/>
      <c r="L19" s="539"/>
      <c r="M19" s="539"/>
      <c r="N19" s="747"/>
    </row>
    <row r="20" spans="1:14" ht="16.5" customHeight="1" thickBot="1" x14ac:dyDescent="0.25">
      <c r="A20" s="717"/>
      <c r="B20" s="1007" t="s">
        <v>1330</v>
      </c>
      <c r="C20" s="539"/>
      <c r="D20" s="539"/>
      <c r="E20" s="539"/>
      <c r="F20" s="539"/>
      <c r="G20" s="539"/>
      <c r="H20" s="539"/>
      <c r="I20" s="539"/>
      <c r="J20" s="539"/>
      <c r="K20" s="539"/>
      <c r="L20" s="539"/>
      <c r="M20" s="539"/>
      <c r="N20" s="747"/>
    </row>
    <row r="21" spans="1:14" ht="16.5" customHeight="1" thickBot="1" x14ac:dyDescent="0.25">
      <c r="A21" s="717"/>
      <c r="B21" s="1007" t="s">
        <v>1331</v>
      </c>
      <c r="C21" s="539"/>
      <c r="D21" s="539"/>
      <c r="E21" s="539"/>
      <c r="F21" s="539"/>
      <c r="G21" s="539"/>
      <c r="H21" s="539"/>
      <c r="I21" s="539"/>
      <c r="J21" s="539"/>
      <c r="K21" s="539"/>
      <c r="L21" s="539"/>
      <c r="M21" s="539"/>
      <c r="N21" s="747"/>
    </row>
    <row r="22" spans="1:14" ht="16.5" customHeight="1" thickBot="1" x14ac:dyDescent="0.25">
      <c r="A22" s="717"/>
      <c r="B22" s="1007" t="s">
        <v>1332</v>
      </c>
      <c r="C22" s="539"/>
      <c r="D22" s="539"/>
      <c r="E22" s="539"/>
      <c r="F22" s="539"/>
      <c r="G22" s="539"/>
      <c r="H22" s="539"/>
      <c r="I22" s="539"/>
      <c r="J22" s="539"/>
      <c r="K22" s="539"/>
      <c r="L22" s="539"/>
      <c r="M22" s="539"/>
      <c r="N22" s="747"/>
    </row>
    <row r="23" spans="1:14" ht="16.5" customHeight="1" thickBot="1" x14ac:dyDescent="0.25">
      <c r="A23" s="717"/>
      <c r="B23" s="1007" t="s">
        <v>1333</v>
      </c>
      <c r="C23" s="539"/>
      <c r="D23" s="539"/>
      <c r="E23" s="539"/>
      <c r="F23" s="539"/>
      <c r="G23" s="539"/>
      <c r="H23" s="539"/>
      <c r="I23" s="539"/>
      <c r="J23" s="539"/>
      <c r="K23" s="539"/>
      <c r="L23" s="539"/>
      <c r="M23" s="539"/>
      <c r="N23" s="747"/>
    </row>
    <row r="24" spans="1:14" ht="13.5" thickBot="1" x14ac:dyDescent="0.25">
      <c r="A24" s="717"/>
      <c r="B24" s="1007" t="s">
        <v>1334</v>
      </c>
      <c r="C24" s="539"/>
      <c r="D24" s="539"/>
      <c r="E24" s="539"/>
      <c r="F24" s="539"/>
      <c r="G24" s="539"/>
      <c r="H24" s="539"/>
      <c r="I24" s="539"/>
      <c r="J24" s="539"/>
      <c r="K24" s="539"/>
      <c r="L24" s="539"/>
      <c r="M24" s="539"/>
      <c r="N24" s="539"/>
    </row>
    <row r="25" spans="1:14" ht="26.25" hidden="1" outlineLevel="1" thickBot="1" x14ac:dyDescent="0.25">
      <c r="A25" s="746" t="s">
        <v>1325</v>
      </c>
      <c r="B25" s="553"/>
      <c r="C25" s="539"/>
      <c r="D25" s="539"/>
      <c r="E25" s="539"/>
      <c r="F25" s="539"/>
      <c r="G25" s="539"/>
      <c r="H25" s="539"/>
      <c r="I25" s="539"/>
      <c r="J25" s="539"/>
      <c r="K25" s="539"/>
      <c r="L25" s="539"/>
      <c r="M25" s="539"/>
      <c r="N25" s="747"/>
    </row>
    <row r="26" spans="1:14" ht="13.5" hidden="1" outlineLevel="1" thickBot="1" x14ac:dyDescent="0.25">
      <c r="A26" s="717"/>
      <c r="B26" s="553" t="s">
        <v>1326</v>
      </c>
      <c r="C26" s="539"/>
      <c r="D26" s="539"/>
      <c r="E26" s="539"/>
      <c r="F26" s="539"/>
      <c r="G26" s="539"/>
      <c r="H26" s="539"/>
      <c r="I26" s="539"/>
      <c r="J26" s="539"/>
      <c r="K26" s="539"/>
      <c r="L26" s="539"/>
      <c r="M26" s="539"/>
      <c r="N26" s="747"/>
    </row>
    <row r="27" spans="1:14" ht="13.5" hidden="1" outlineLevel="1" thickBot="1" x14ac:dyDescent="0.25">
      <c r="A27" s="717"/>
      <c r="B27" s="553" t="s">
        <v>1327</v>
      </c>
      <c r="C27" s="539"/>
      <c r="D27" s="539"/>
      <c r="E27" s="539"/>
      <c r="F27" s="539"/>
      <c r="G27" s="539"/>
      <c r="H27" s="539"/>
      <c r="I27" s="539"/>
      <c r="J27" s="539"/>
      <c r="K27" s="539"/>
      <c r="L27" s="539"/>
      <c r="M27" s="539"/>
      <c r="N27" s="747"/>
    </row>
    <row r="28" spans="1:14" ht="13.5" hidden="1" outlineLevel="1" thickBot="1" x14ac:dyDescent="0.25">
      <c r="A28" s="717"/>
      <c r="B28" s="553" t="s">
        <v>1328</v>
      </c>
      <c r="C28" s="539"/>
      <c r="D28" s="539"/>
      <c r="E28" s="539"/>
      <c r="F28" s="539"/>
      <c r="G28" s="539"/>
      <c r="H28" s="539"/>
      <c r="I28" s="539"/>
      <c r="J28" s="539"/>
      <c r="K28" s="539"/>
      <c r="L28" s="539"/>
      <c r="M28" s="539"/>
      <c r="N28" s="747"/>
    </row>
    <row r="29" spans="1:14" ht="13.5" hidden="1" outlineLevel="1" thickBot="1" x14ac:dyDescent="0.25">
      <c r="A29" s="717"/>
      <c r="B29" s="553" t="s">
        <v>1329</v>
      </c>
      <c r="C29" s="539"/>
      <c r="D29" s="539"/>
      <c r="E29" s="539"/>
      <c r="F29" s="539"/>
      <c r="G29" s="539"/>
      <c r="H29" s="539"/>
      <c r="I29" s="539"/>
      <c r="J29" s="539"/>
      <c r="K29" s="539"/>
      <c r="L29" s="539"/>
      <c r="M29" s="539"/>
      <c r="N29" s="747"/>
    </row>
    <row r="30" spans="1:14" ht="13.5" hidden="1" outlineLevel="1" thickBot="1" x14ac:dyDescent="0.25">
      <c r="A30" s="717"/>
      <c r="B30" s="553" t="s">
        <v>1330</v>
      </c>
      <c r="C30" s="539"/>
      <c r="D30" s="539"/>
      <c r="E30" s="539"/>
      <c r="F30" s="539"/>
      <c r="G30" s="539"/>
      <c r="H30" s="539"/>
      <c r="I30" s="539"/>
      <c r="J30" s="539"/>
      <c r="K30" s="539"/>
      <c r="L30" s="539"/>
      <c r="M30" s="539"/>
      <c r="N30" s="747"/>
    </row>
    <row r="31" spans="1:14" ht="13.5" hidden="1" outlineLevel="1" thickBot="1" x14ac:dyDescent="0.25">
      <c r="A31" s="717"/>
      <c r="B31" s="553" t="s">
        <v>1331</v>
      </c>
      <c r="C31" s="539"/>
      <c r="D31" s="539"/>
      <c r="E31" s="539"/>
      <c r="F31" s="539"/>
      <c r="G31" s="539"/>
      <c r="H31" s="539"/>
      <c r="I31" s="539"/>
      <c r="J31" s="539"/>
      <c r="K31" s="539"/>
      <c r="L31" s="539"/>
      <c r="M31" s="539"/>
      <c r="N31" s="747"/>
    </row>
    <row r="32" spans="1:14" ht="13.5" hidden="1" outlineLevel="1" thickBot="1" x14ac:dyDescent="0.25">
      <c r="A32" s="717"/>
      <c r="B32" s="553" t="s">
        <v>1332</v>
      </c>
      <c r="C32" s="539"/>
      <c r="D32" s="539"/>
      <c r="E32" s="539"/>
      <c r="F32" s="539"/>
      <c r="G32" s="539"/>
      <c r="H32" s="539"/>
      <c r="I32" s="539"/>
      <c r="J32" s="539"/>
      <c r="K32" s="539"/>
      <c r="L32" s="539"/>
      <c r="M32" s="539"/>
      <c r="N32" s="747"/>
    </row>
    <row r="33" spans="1:14" ht="26.25" hidden="1" outlineLevel="1" thickBot="1" x14ac:dyDescent="0.25">
      <c r="A33" s="717"/>
      <c r="B33" s="553" t="s">
        <v>1333</v>
      </c>
      <c r="C33" s="539"/>
      <c r="D33" s="539"/>
      <c r="E33" s="539"/>
      <c r="F33" s="539"/>
      <c r="G33" s="539"/>
      <c r="H33" s="539"/>
      <c r="I33" s="539"/>
      <c r="J33" s="539"/>
      <c r="K33" s="539"/>
      <c r="L33" s="539"/>
      <c r="M33" s="539"/>
      <c r="N33" s="747"/>
    </row>
    <row r="34" spans="1:14" ht="13.5" hidden="1" outlineLevel="1" thickBot="1" x14ac:dyDescent="0.25">
      <c r="A34" s="717"/>
      <c r="B34" s="553" t="s">
        <v>1334</v>
      </c>
      <c r="C34" s="539"/>
      <c r="D34" s="539"/>
      <c r="E34" s="539"/>
      <c r="F34" s="539"/>
      <c r="G34" s="539"/>
      <c r="H34" s="539"/>
      <c r="I34" s="539"/>
      <c r="J34" s="539"/>
      <c r="K34" s="539"/>
      <c r="L34" s="539"/>
      <c r="M34" s="539"/>
      <c r="N34" s="539"/>
    </row>
    <row r="35" spans="1:14" ht="26.25" hidden="1" outlineLevel="1" thickBot="1" x14ac:dyDescent="0.25">
      <c r="A35" s="746" t="s">
        <v>1325</v>
      </c>
      <c r="B35" s="553"/>
      <c r="C35" s="539"/>
      <c r="D35" s="539"/>
      <c r="E35" s="539"/>
      <c r="F35" s="539"/>
      <c r="G35" s="539"/>
      <c r="H35" s="539"/>
      <c r="I35" s="539"/>
      <c r="J35" s="539"/>
      <c r="K35" s="539"/>
      <c r="L35" s="539"/>
      <c r="M35" s="539"/>
      <c r="N35" s="747"/>
    </row>
    <row r="36" spans="1:14" ht="13.5" hidden="1" outlineLevel="1" thickBot="1" x14ac:dyDescent="0.25">
      <c r="A36" s="717"/>
      <c r="B36" s="553" t="s">
        <v>1326</v>
      </c>
      <c r="C36" s="539"/>
      <c r="D36" s="539"/>
      <c r="E36" s="539"/>
      <c r="F36" s="539"/>
      <c r="G36" s="539"/>
      <c r="H36" s="539"/>
      <c r="I36" s="539"/>
      <c r="J36" s="539"/>
      <c r="K36" s="539"/>
      <c r="L36" s="539"/>
      <c r="M36" s="539"/>
      <c r="N36" s="747"/>
    </row>
    <row r="37" spans="1:14" ht="13.5" hidden="1" outlineLevel="1" thickBot="1" x14ac:dyDescent="0.25">
      <c r="A37" s="717"/>
      <c r="B37" s="553" t="s">
        <v>1327</v>
      </c>
      <c r="C37" s="539"/>
      <c r="D37" s="539"/>
      <c r="E37" s="539"/>
      <c r="F37" s="539"/>
      <c r="G37" s="539"/>
      <c r="H37" s="539"/>
      <c r="I37" s="539"/>
      <c r="J37" s="539"/>
      <c r="K37" s="539"/>
      <c r="L37" s="539"/>
      <c r="M37" s="539"/>
      <c r="N37" s="747"/>
    </row>
    <row r="38" spans="1:14" ht="13.5" hidden="1" outlineLevel="1" thickBot="1" x14ac:dyDescent="0.25">
      <c r="A38" s="717"/>
      <c r="B38" s="553" t="s">
        <v>1328</v>
      </c>
      <c r="C38" s="539"/>
      <c r="D38" s="539"/>
      <c r="E38" s="539"/>
      <c r="F38" s="539"/>
      <c r="G38" s="539"/>
      <c r="H38" s="539"/>
      <c r="I38" s="539"/>
      <c r="J38" s="539"/>
      <c r="K38" s="539"/>
      <c r="L38" s="539"/>
      <c r="M38" s="539"/>
      <c r="N38" s="747"/>
    </row>
    <row r="39" spans="1:14" ht="13.5" hidden="1" outlineLevel="1" thickBot="1" x14ac:dyDescent="0.25">
      <c r="A39" s="717"/>
      <c r="B39" s="553" t="s">
        <v>1329</v>
      </c>
      <c r="C39" s="539"/>
      <c r="D39" s="539"/>
      <c r="E39" s="539"/>
      <c r="F39" s="539"/>
      <c r="G39" s="539"/>
      <c r="H39" s="539"/>
      <c r="I39" s="539"/>
      <c r="J39" s="539"/>
      <c r="K39" s="539"/>
      <c r="L39" s="539"/>
      <c r="M39" s="539"/>
      <c r="N39" s="747"/>
    </row>
    <row r="40" spans="1:14" ht="13.5" hidden="1" outlineLevel="1" thickBot="1" x14ac:dyDescent="0.25">
      <c r="A40" s="717"/>
      <c r="B40" s="553" t="s">
        <v>1330</v>
      </c>
      <c r="C40" s="539"/>
      <c r="D40" s="539"/>
      <c r="E40" s="539"/>
      <c r="F40" s="539"/>
      <c r="G40" s="539"/>
      <c r="H40" s="539"/>
      <c r="I40" s="539"/>
      <c r="J40" s="539"/>
      <c r="K40" s="539"/>
      <c r="L40" s="539"/>
      <c r="M40" s="539"/>
      <c r="N40" s="747"/>
    </row>
    <row r="41" spans="1:14" ht="13.5" hidden="1" outlineLevel="1" thickBot="1" x14ac:dyDescent="0.25">
      <c r="A41" s="717"/>
      <c r="B41" s="553" t="s">
        <v>1331</v>
      </c>
      <c r="C41" s="539"/>
      <c r="D41" s="539"/>
      <c r="E41" s="539"/>
      <c r="F41" s="539"/>
      <c r="G41" s="539"/>
      <c r="H41" s="539"/>
      <c r="I41" s="539"/>
      <c r="J41" s="539"/>
      <c r="K41" s="539"/>
      <c r="L41" s="539"/>
      <c r="M41" s="539"/>
      <c r="N41" s="747"/>
    </row>
    <row r="42" spans="1:14" ht="13.5" hidden="1" outlineLevel="1" thickBot="1" x14ac:dyDescent="0.25">
      <c r="A42" s="717"/>
      <c r="B42" s="553" t="s">
        <v>1332</v>
      </c>
      <c r="C42" s="539"/>
      <c r="D42" s="539"/>
      <c r="E42" s="539"/>
      <c r="F42" s="539"/>
      <c r="G42" s="539"/>
      <c r="H42" s="539"/>
      <c r="I42" s="539"/>
      <c r="J42" s="539"/>
      <c r="K42" s="539"/>
      <c r="L42" s="539"/>
      <c r="M42" s="539"/>
      <c r="N42" s="747"/>
    </row>
    <row r="43" spans="1:14" ht="26.25" hidden="1" outlineLevel="1" thickBot="1" x14ac:dyDescent="0.25">
      <c r="A43" s="717"/>
      <c r="B43" s="553" t="s">
        <v>1333</v>
      </c>
      <c r="C43" s="539"/>
      <c r="D43" s="539"/>
      <c r="E43" s="539"/>
      <c r="F43" s="539"/>
      <c r="G43" s="539"/>
      <c r="H43" s="539"/>
      <c r="I43" s="539"/>
      <c r="J43" s="539"/>
      <c r="K43" s="539"/>
      <c r="L43" s="539"/>
      <c r="M43" s="539"/>
      <c r="N43" s="747"/>
    </row>
    <row r="44" spans="1:14" ht="13.5" hidden="1" outlineLevel="1" thickBot="1" x14ac:dyDescent="0.25">
      <c r="A44" s="717"/>
      <c r="B44" s="553" t="s">
        <v>1334</v>
      </c>
      <c r="C44" s="539"/>
      <c r="D44" s="539"/>
      <c r="E44" s="539"/>
      <c r="F44" s="539"/>
      <c r="G44" s="539"/>
      <c r="H44" s="539"/>
      <c r="I44" s="539"/>
      <c r="J44" s="539"/>
      <c r="K44" s="539"/>
      <c r="L44" s="539"/>
      <c r="M44" s="539"/>
      <c r="N44" s="539"/>
    </row>
    <row r="45" spans="1:14" ht="26.25" hidden="1" outlineLevel="1" thickBot="1" x14ac:dyDescent="0.25">
      <c r="A45" s="746" t="s">
        <v>1325</v>
      </c>
      <c r="B45" s="553"/>
      <c r="C45" s="539"/>
      <c r="D45" s="539"/>
      <c r="E45" s="539"/>
      <c r="F45" s="539"/>
      <c r="G45" s="539"/>
      <c r="H45" s="539"/>
      <c r="I45" s="539"/>
      <c r="J45" s="539"/>
      <c r="K45" s="539"/>
      <c r="L45" s="539"/>
      <c r="M45" s="539"/>
      <c r="N45" s="747"/>
    </row>
    <row r="46" spans="1:14" ht="13.5" hidden="1" outlineLevel="1" thickBot="1" x14ac:dyDescent="0.25">
      <c r="A46" s="717"/>
      <c r="B46" s="553" t="s">
        <v>1326</v>
      </c>
      <c r="C46" s="539"/>
      <c r="D46" s="539"/>
      <c r="E46" s="539"/>
      <c r="F46" s="539"/>
      <c r="G46" s="539"/>
      <c r="H46" s="539"/>
      <c r="I46" s="539"/>
      <c r="J46" s="539"/>
      <c r="K46" s="539"/>
      <c r="L46" s="539"/>
      <c r="M46" s="539"/>
      <c r="N46" s="747"/>
    </row>
    <row r="47" spans="1:14" ht="13.5" hidden="1" outlineLevel="1" thickBot="1" x14ac:dyDescent="0.25">
      <c r="A47" s="717"/>
      <c r="B47" s="553" t="s">
        <v>1327</v>
      </c>
      <c r="C47" s="539"/>
      <c r="D47" s="539"/>
      <c r="E47" s="539"/>
      <c r="F47" s="539"/>
      <c r="G47" s="539"/>
      <c r="H47" s="539"/>
      <c r="I47" s="539"/>
      <c r="J47" s="539"/>
      <c r="K47" s="539"/>
      <c r="L47" s="539"/>
      <c r="M47" s="539"/>
      <c r="N47" s="747"/>
    </row>
    <row r="48" spans="1:14" ht="13.5" hidden="1" outlineLevel="1" thickBot="1" x14ac:dyDescent="0.25">
      <c r="A48" s="717"/>
      <c r="B48" s="553" t="s">
        <v>1328</v>
      </c>
      <c r="C48" s="539"/>
      <c r="D48" s="539"/>
      <c r="E48" s="539"/>
      <c r="F48" s="539"/>
      <c r="G48" s="539"/>
      <c r="H48" s="539"/>
      <c r="I48" s="539"/>
      <c r="J48" s="539"/>
      <c r="K48" s="539"/>
      <c r="L48" s="539"/>
      <c r="M48" s="539"/>
      <c r="N48" s="747"/>
    </row>
    <row r="49" spans="1:14" ht="13.5" hidden="1" outlineLevel="1" thickBot="1" x14ac:dyDescent="0.25">
      <c r="A49" s="717"/>
      <c r="B49" s="553" t="s">
        <v>1329</v>
      </c>
      <c r="C49" s="539"/>
      <c r="D49" s="539"/>
      <c r="E49" s="539"/>
      <c r="F49" s="539"/>
      <c r="G49" s="539"/>
      <c r="H49" s="539"/>
      <c r="I49" s="539"/>
      <c r="J49" s="539"/>
      <c r="K49" s="539"/>
      <c r="L49" s="539"/>
      <c r="M49" s="539"/>
      <c r="N49" s="747"/>
    </row>
    <row r="50" spans="1:14" ht="13.5" hidden="1" outlineLevel="1" thickBot="1" x14ac:dyDescent="0.25">
      <c r="A50" s="717"/>
      <c r="B50" s="553" t="s">
        <v>1330</v>
      </c>
      <c r="C50" s="539"/>
      <c r="D50" s="539"/>
      <c r="E50" s="539"/>
      <c r="F50" s="539"/>
      <c r="G50" s="539"/>
      <c r="H50" s="539"/>
      <c r="I50" s="539"/>
      <c r="J50" s="539"/>
      <c r="K50" s="539"/>
      <c r="L50" s="539"/>
      <c r="M50" s="539"/>
      <c r="N50" s="747"/>
    </row>
    <row r="51" spans="1:14" ht="13.5" hidden="1" outlineLevel="1" thickBot="1" x14ac:dyDescent="0.25">
      <c r="A51" s="717"/>
      <c r="B51" s="553" t="s">
        <v>1331</v>
      </c>
      <c r="C51" s="539"/>
      <c r="D51" s="539"/>
      <c r="E51" s="539"/>
      <c r="F51" s="539"/>
      <c r="G51" s="539"/>
      <c r="H51" s="539"/>
      <c r="I51" s="539"/>
      <c r="J51" s="539"/>
      <c r="K51" s="539"/>
      <c r="L51" s="539"/>
      <c r="M51" s="539"/>
      <c r="N51" s="747"/>
    </row>
    <row r="52" spans="1:14" ht="13.5" hidden="1" outlineLevel="1" thickBot="1" x14ac:dyDescent="0.25">
      <c r="A52" s="717"/>
      <c r="B52" s="553" t="s">
        <v>1332</v>
      </c>
      <c r="C52" s="539"/>
      <c r="D52" s="539"/>
      <c r="E52" s="539"/>
      <c r="F52" s="539"/>
      <c r="G52" s="539"/>
      <c r="H52" s="539"/>
      <c r="I52" s="539"/>
      <c r="J52" s="539"/>
      <c r="K52" s="539"/>
      <c r="L52" s="539"/>
      <c r="M52" s="539"/>
      <c r="N52" s="747"/>
    </row>
    <row r="53" spans="1:14" ht="26.25" hidden="1" outlineLevel="1" thickBot="1" x14ac:dyDescent="0.25">
      <c r="A53" s="717"/>
      <c r="B53" s="553" t="s">
        <v>1333</v>
      </c>
      <c r="C53" s="539"/>
      <c r="D53" s="539"/>
      <c r="E53" s="539"/>
      <c r="F53" s="539"/>
      <c r="G53" s="539"/>
      <c r="H53" s="539"/>
      <c r="I53" s="539"/>
      <c r="J53" s="539"/>
      <c r="K53" s="539"/>
      <c r="L53" s="539"/>
      <c r="M53" s="539"/>
      <c r="N53" s="747"/>
    </row>
    <row r="54" spans="1:14" ht="13.5" hidden="1" outlineLevel="1" thickBot="1" x14ac:dyDescent="0.25">
      <c r="A54" s="717"/>
      <c r="B54" s="553" t="s">
        <v>1334</v>
      </c>
      <c r="C54" s="539"/>
      <c r="D54" s="539"/>
      <c r="E54" s="539"/>
      <c r="F54" s="539"/>
      <c r="G54" s="539"/>
      <c r="H54" s="539"/>
      <c r="I54" s="539"/>
      <c r="J54" s="539"/>
      <c r="K54" s="539"/>
      <c r="L54" s="539"/>
      <c r="M54" s="539"/>
      <c r="N54" s="539"/>
    </row>
    <row r="55" spans="1:14" ht="26.25" hidden="1" outlineLevel="1" thickBot="1" x14ac:dyDescent="0.25">
      <c r="A55" s="746" t="s">
        <v>1325</v>
      </c>
      <c r="B55" s="553"/>
      <c r="C55" s="539"/>
      <c r="D55" s="539"/>
      <c r="E55" s="539"/>
      <c r="F55" s="539"/>
      <c r="G55" s="539"/>
      <c r="H55" s="539"/>
      <c r="I55" s="539"/>
      <c r="J55" s="539"/>
      <c r="K55" s="539"/>
      <c r="L55" s="539"/>
      <c r="M55" s="539"/>
      <c r="N55" s="747"/>
    </row>
    <row r="56" spans="1:14" ht="13.5" hidden="1" outlineLevel="1" thickBot="1" x14ac:dyDescent="0.25">
      <c r="A56" s="717"/>
      <c r="B56" s="553" t="s">
        <v>1326</v>
      </c>
      <c r="C56" s="539"/>
      <c r="D56" s="539"/>
      <c r="E56" s="539"/>
      <c r="F56" s="539"/>
      <c r="G56" s="539"/>
      <c r="H56" s="539"/>
      <c r="I56" s="539"/>
      <c r="J56" s="539"/>
      <c r="K56" s="539"/>
      <c r="L56" s="539"/>
      <c r="M56" s="539"/>
      <c r="N56" s="747"/>
    </row>
    <row r="57" spans="1:14" ht="13.5" hidden="1" outlineLevel="1" thickBot="1" x14ac:dyDescent="0.25">
      <c r="A57" s="717"/>
      <c r="B57" s="553" t="s">
        <v>1327</v>
      </c>
      <c r="C57" s="539"/>
      <c r="D57" s="539"/>
      <c r="E57" s="539"/>
      <c r="F57" s="539"/>
      <c r="G57" s="539"/>
      <c r="H57" s="539"/>
      <c r="I57" s="539"/>
      <c r="J57" s="539"/>
      <c r="K57" s="539"/>
      <c r="L57" s="539"/>
      <c r="M57" s="539"/>
      <c r="N57" s="747"/>
    </row>
    <row r="58" spans="1:14" ht="13.5" hidden="1" outlineLevel="1" thickBot="1" x14ac:dyDescent="0.25">
      <c r="A58" s="717"/>
      <c r="B58" s="553" t="s">
        <v>1328</v>
      </c>
      <c r="C58" s="539"/>
      <c r="D58" s="539"/>
      <c r="E58" s="539"/>
      <c r="F58" s="539"/>
      <c r="G58" s="539"/>
      <c r="H58" s="539"/>
      <c r="I58" s="539"/>
      <c r="J58" s="539"/>
      <c r="K58" s="539"/>
      <c r="L58" s="539"/>
      <c r="M58" s="539"/>
      <c r="N58" s="747"/>
    </row>
    <row r="59" spans="1:14" ht="13.5" hidden="1" outlineLevel="1" thickBot="1" x14ac:dyDescent="0.25">
      <c r="A59" s="717"/>
      <c r="B59" s="553" t="s">
        <v>1329</v>
      </c>
      <c r="C59" s="539"/>
      <c r="D59" s="539"/>
      <c r="E59" s="539"/>
      <c r="F59" s="539"/>
      <c r="G59" s="539"/>
      <c r="H59" s="539"/>
      <c r="I59" s="539"/>
      <c r="J59" s="539"/>
      <c r="K59" s="539"/>
      <c r="L59" s="539"/>
      <c r="M59" s="539"/>
      <c r="N59" s="747"/>
    </row>
    <row r="60" spans="1:14" ht="13.5" hidden="1" outlineLevel="1" thickBot="1" x14ac:dyDescent="0.25">
      <c r="A60" s="717"/>
      <c r="B60" s="553" t="s">
        <v>1330</v>
      </c>
      <c r="C60" s="539"/>
      <c r="D60" s="539"/>
      <c r="E60" s="539"/>
      <c r="F60" s="539"/>
      <c r="G60" s="539"/>
      <c r="H60" s="539"/>
      <c r="I60" s="539"/>
      <c r="J60" s="539"/>
      <c r="K60" s="539"/>
      <c r="L60" s="539"/>
      <c r="M60" s="539"/>
      <c r="N60" s="747"/>
    </row>
    <row r="61" spans="1:14" ht="13.5" hidden="1" outlineLevel="1" thickBot="1" x14ac:dyDescent="0.25">
      <c r="A61" s="717"/>
      <c r="B61" s="553" t="s">
        <v>1331</v>
      </c>
      <c r="C61" s="539"/>
      <c r="D61" s="539"/>
      <c r="E61" s="539"/>
      <c r="F61" s="539"/>
      <c r="G61" s="539"/>
      <c r="H61" s="539"/>
      <c r="I61" s="539"/>
      <c r="J61" s="539"/>
      <c r="K61" s="539"/>
      <c r="L61" s="539"/>
      <c r="M61" s="539"/>
      <c r="N61" s="747"/>
    </row>
    <row r="62" spans="1:14" ht="13.5" hidden="1" outlineLevel="1" thickBot="1" x14ac:dyDescent="0.25">
      <c r="A62" s="717"/>
      <c r="B62" s="553" t="s">
        <v>1332</v>
      </c>
      <c r="C62" s="539"/>
      <c r="D62" s="539"/>
      <c r="E62" s="539"/>
      <c r="F62" s="539"/>
      <c r="G62" s="539"/>
      <c r="H62" s="539"/>
      <c r="I62" s="539"/>
      <c r="J62" s="539"/>
      <c r="K62" s="539"/>
      <c r="L62" s="539"/>
      <c r="M62" s="539"/>
      <c r="N62" s="747"/>
    </row>
    <row r="63" spans="1:14" ht="26.25" hidden="1" outlineLevel="1" thickBot="1" x14ac:dyDescent="0.25">
      <c r="A63" s="717"/>
      <c r="B63" s="553" t="s">
        <v>1333</v>
      </c>
      <c r="C63" s="539"/>
      <c r="D63" s="539"/>
      <c r="E63" s="539"/>
      <c r="F63" s="539"/>
      <c r="G63" s="539"/>
      <c r="H63" s="539"/>
      <c r="I63" s="539"/>
      <c r="J63" s="539"/>
      <c r="K63" s="539"/>
      <c r="L63" s="539"/>
      <c r="M63" s="539"/>
      <c r="N63" s="747"/>
    </row>
    <row r="64" spans="1:14" ht="13.5" hidden="1" outlineLevel="1" thickBot="1" x14ac:dyDescent="0.25">
      <c r="A64" s="717"/>
      <c r="B64" s="553" t="s">
        <v>1334</v>
      </c>
      <c r="C64" s="539"/>
      <c r="D64" s="539"/>
      <c r="E64" s="539"/>
      <c r="F64" s="539"/>
      <c r="G64" s="539"/>
      <c r="H64" s="539"/>
      <c r="I64" s="539"/>
      <c r="J64" s="539"/>
      <c r="K64" s="539"/>
      <c r="L64" s="539"/>
      <c r="M64" s="539"/>
      <c r="N64" s="539"/>
    </row>
    <row r="65" spans="1:14" ht="26.25" hidden="1" outlineLevel="1" thickBot="1" x14ac:dyDescent="0.25">
      <c r="A65" s="746" t="s">
        <v>1325</v>
      </c>
      <c r="B65" s="553"/>
      <c r="C65" s="539"/>
      <c r="D65" s="539"/>
      <c r="E65" s="539"/>
      <c r="F65" s="539"/>
      <c r="G65" s="539"/>
      <c r="H65" s="539"/>
      <c r="I65" s="539"/>
      <c r="J65" s="539"/>
      <c r="K65" s="539"/>
      <c r="L65" s="539"/>
      <c r="M65" s="539"/>
      <c r="N65" s="747"/>
    </row>
    <row r="66" spans="1:14" ht="13.5" hidden="1" outlineLevel="1" thickBot="1" x14ac:dyDescent="0.25">
      <c r="A66" s="717"/>
      <c r="B66" s="553" t="s">
        <v>1326</v>
      </c>
      <c r="C66" s="539"/>
      <c r="D66" s="539"/>
      <c r="E66" s="539"/>
      <c r="F66" s="539"/>
      <c r="G66" s="539"/>
      <c r="H66" s="539"/>
      <c r="I66" s="539"/>
      <c r="J66" s="539"/>
      <c r="K66" s="539"/>
      <c r="L66" s="539"/>
      <c r="M66" s="539"/>
      <c r="N66" s="747"/>
    </row>
    <row r="67" spans="1:14" ht="13.5" hidden="1" outlineLevel="1" thickBot="1" x14ac:dyDescent="0.25">
      <c r="A67" s="717"/>
      <c r="B67" s="553" t="s">
        <v>1327</v>
      </c>
      <c r="C67" s="539"/>
      <c r="D67" s="539"/>
      <c r="E67" s="539"/>
      <c r="F67" s="539"/>
      <c r="G67" s="539"/>
      <c r="H67" s="539"/>
      <c r="I67" s="539"/>
      <c r="J67" s="539"/>
      <c r="K67" s="539"/>
      <c r="L67" s="539"/>
      <c r="M67" s="539"/>
      <c r="N67" s="747"/>
    </row>
    <row r="68" spans="1:14" ht="13.5" hidden="1" outlineLevel="1" thickBot="1" x14ac:dyDescent="0.25">
      <c r="A68" s="717"/>
      <c r="B68" s="553" t="s">
        <v>1328</v>
      </c>
      <c r="C68" s="539"/>
      <c r="D68" s="539"/>
      <c r="E68" s="539"/>
      <c r="F68" s="539"/>
      <c r="G68" s="539"/>
      <c r="H68" s="539"/>
      <c r="I68" s="539"/>
      <c r="J68" s="539"/>
      <c r="K68" s="539"/>
      <c r="L68" s="539"/>
      <c r="M68" s="539"/>
      <c r="N68" s="747"/>
    </row>
    <row r="69" spans="1:14" ht="13.5" hidden="1" outlineLevel="1" thickBot="1" x14ac:dyDescent="0.25">
      <c r="A69" s="717"/>
      <c r="B69" s="553" t="s">
        <v>1329</v>
      </c>
      <c r="C69" s="539"/>
      <c r="D69" s="539"/>
      <c r="E69" s="539"/>
      <c r="F69" s="539"/>
      <c r="G69" s="539"/>
      <c r="H69" s="539"/>
      <c r="I69" s="539"/>
      <c r="J69" s="539"/>
      <c r="K69" s="539"/>
      <c r="L69" s="539"/>
      <c r="M69" s="539"/>
      <c r="N69" s="747"/>
    </row>
    <row r="70" spans="1:14" ht="13.5" hidden="1" outlineLevel="1" thickBot="1" x14ac:dyDescent="0.25">
      <c r="A70" s="717"/>
      <c r="B70" s="553" t="s">
        <v>1330</v>
      </c>
      <c r="C70" s="539"/>
      <c r="D70" s="539"/>
      <c r="E70" s="539"/>
      <c r="F70" s="539"/>
      <c r="G70" s="539"/>
      <c r="H70" s="539"/>
      <c r="I70" s="539"/>
      <c r="J70" s="539"/>
      <c r="K70" s="539"/>
      <c r="L70" s="539"/>
      <c r="M70" s="539"/>
      <c r="N70" s="747"/>
    </row>
    <row r="71" spans="1:14" ht="13.5" hidden="1" outlineLevel="1" thickBot="1" x14ac:dyDescent="0.25">
      <c r="A71" s="717"/>
      <c r="B71" s="553" t="s">
        <v>1331</v>
      </c>
      <c r="C71" s="539"/>
      <c r="D71" s="539"/>
      <c r="E71" s="539"/>
      <c r="F71" s="539"/>
      <c r="G71" s="539"/>
      <c r="H71" s="539"/>
      <c r="I71" s="539"/>
      <c r="J71" s="539"/>
      <c r="K71" s="539"/>
      <c r="L71" s="539"/>
      <c r="M71" s="539"/>
      <c r="N71" s="747"/>
    </row>
    <row r="72" spans="1:14" ht="13.5" hidden="1" outlineLevel="1" thickBot="1" x14ac:dyDescent="0.25">
      <c r="A72" s="717"/>
      <c r="B72" s="553" t="s">
        <v>1332</v>
      </c>
      <c r="C72" s="539"/>
      <c r="D72" s="539"/>
      <c r="E72" s="539"/>
      <c r="F72" s="539"/>
      <c r="G72" s="539"/>
      <c r="H72" s="539"/>
      <c r="I72" s="539"/>
      <c r="J72" s="539"/>
      <c r="K72" s="539"/>
      <c r="L72" s="539"/>
      <c r="M72" s="539"/>
      <c r="N72" s="747"/>
    </row>
    <row r="73" spans="1:14" ht="26.25" hidden="1" outlineLevel="1" thickBot="1" x14ac:dyDescent="0.25">
      <c r="A73" s="717"/>
      <c r="B73" s="553" t="s">
        <v>1333</v>
      </c>
      <c r="C73" s="539"/>
      <c r="D73" s="539"/>
      <c r="E73" s="539"/>
      <c r="F73" s="539"/>
      <c r="G73" s="539"/>
      <c r="H73" s="539"/>
      <c r="I73" s="539"/>
      <c r="J73" s="539"/>
      <c r="K73" s="539"/>
      <c r="L73" s="539"/>
      <c r="M73" s="539"/>
      <c r="N73" s="747"/>
    </row>
    <row r="74" spans="1:14" ht="13.5" hidden="1" outlineLevel="1" thickBot="1" x14ac:dyDescent="0.25">
      <c r="A74" s="717"/>
      <c r="B74" s="553" t="s">
        <v>1334</v>
      </c>
      <c r="C74" s="539"/>
      <c r="D74" s="539"/>
      <c r="E74" s="539"/>
      <c r="F74" s="539"/>
      <c r="G74" s="539"/>
      <c r="H74" s="539"/>
      <c r="I74" s="539"/>
      <c r="J74" s="539"/>
      <c r="K74" s="539"/>
      <c r="L74" s="539"/>
      <c r="M74" s="539"/>
      <c r="N74" s="539"/>
    </row>
    <row r="75" spans="1:14" ht="26.25" hidden="1" outlineLevel="1" thickBot="1" x14ac:dyDescent="0.25">
      <c r="A75" s="746" t="s">
        <v>1325</v>
      </c>
      <c r="B75" s="553"/>
      <c r="C75" s="539"/>
      <c r="D75" s="539"/>
      <c r="E75" s="539"/>
      <c r="F75" s="539"/>
      <c r="G75" s="539"/>
      <c r="H75" s="539"/>
      <c r="I75" s="539"/>
      <c r="J75" s="539"/>
      <c r="K75" s="539"/>
      <c r="L75" s="539"/>
      <c r="M75" s="539"/>
      <c r="N75" s="747"/>
    </row>
    <row r="76" spans="1:14" ht="13.5" hidden="1" outlineLevel="1" thickBot="1" x14ac:dyDescent="0.25">
      <c r="A76" s="717"/>
      <c r="B76" s="553" t="s">
        <v>1326</v>
      </c>
      <c r="C76" s="539"/>
      <c r="D76" s="539"/>
      <c r="E76" s="539"/>
      <c r="F76" s="539"/>
      <c r="G76" s="539"/>
      <c r="H76" s="539"/>
      <c r="I76" s="539"/>
      <c r="J76" s="539"/>
      <c r="K76" s="539"/>
      <c r="L76" s="539"/>
      <c r="M76" s="539"/>
      <c r="N76" s="747"/>
    </row>
    <row r="77" spans="1:14" ht="13.5" hidden="1" outlineLevel="1" thickBot="1" x14ac:dyDescent="0.25">
      <c r="A77" s="717"/>
      <c r="B77" s="553" t="s">
        <v>1327</v>
      </c>
      <c r="C77" s="539"/>
      <c r="D77" s="539"/>
      <c r="E77" s="539"/>
      <c r="F77" s="539"/>
      <c r="G77" s="539"/>
      <c r="H77" s="539"/>
      <c r="I77" s="539"/>
      <c r="J77" s="539"/>
      <c r="K77" s="539"/>
      <c r="L77" s="539"/>
      <c r="M77" s="539"/>
      <c r="N77" s="747"/>
    </row>
    <row r="78" spans="1:14" ht="13.5" hidden="1" outlineLevel="1" thickBot="1" x14ac:dyDescent="0.25">
      <c r="A78" s="717"/>
      <c r="B78" s="553" t="s">
        <v>1328</v>
      </c>
      <c r="C78" s="539"/>
      <c r="D78" s="539"/>
      <c r="E78" s="539"/>
      <c r="F78" s="539"/>
      <c r="G78" s="539"/>
      <c r="H78" s="539"/>
      <c r="I78" s="539"/>
      <c r="J78" s="539"/>
      <c r="K78" s="539"/>
      <c r="L78" s="539"/>
      <c r="M78" s="539"/>
      <c r="N78" s="747"/>
    </row>
    <row r="79" spans="1:14" ht="13.5" hidden="1" outlineLevel="1" thickBot="1" x14ac:dyDescent="0.25">
      <c r="A79" s="717"/>
      <c r="B79" s="553" t="s">
        <v>1329</v>
      </c>
      <c r="C79" s="539"/>
      <c r="D79" s="539"/>
      <c r="E79" s="539"/>
      <c r="F79" s="539"/>
      <c r="G79" s="539"/>
      <c r="H79" s="539"/>
      <c r="I79" s="539"/>
      <c r="J79" s="539"/>
      <c r="K79" s="539"/>
      <c r="L79" s="539"/>
      <c r="M79" s="539"/>
      <c r="N79" s="747"/>
    </row>
    <row r="80" spans="1:14" ht="13.5" hidden="1" outlineLevel="1" thickBot="1" x14ac:dyDescent="0.25">
      <c r="A80" s="717"/>
      <c r="B80" s="553" t="s">
        <v>1330</v>
      </c>
      <c r="C80" s="539"/>
      <c r="D80" s="539"/>
      <c r="E80" s="539"/>
      <c r="F80" s="539"/>
      <c r="G80" s="539"/>
      <c r="H80" s="539"/>
      <c r="I80" s="539"/>
      <c r="J80" s="539"/>
      <c r="K80" s="539"/>
      <c r="L80" s="539"/>
      <c r="M80" s="539"/>
      <c r="N80" s="747"/>
    </row>
    <row r="81" spans="1:14" ht="13.5" hidden="1" outlineLevel="1" thickBot="1" x14ac:dyDescent="0.25">
      <c r="A81" s="717"/>
      <c r="B81" s="553" t="s">
        <v>1331</v>
      </c>
      <c r="C81" s="539"/>
      <c r="D81" s="539"/>
      <c r="E81" s="539"/>
      <c r="F81" s="539"/>
      <c r="G81" s="539"/>
      <c r="H81" s="539"/>
      <c r="I81" s="539"/>
      <c r="J81" s="539"/>
      <c r="K81" s="539"/>
      <c r="L81" s="539"/>
      <c r="M81" s="539"/>
      <c r="N81" s="747"/>
    </row>
    <row r="82" spans="1:14" ht="13.5" hidden="1" outlineLevel="1" thickBot="1" x14ac:dyDescent="0.25">
      <c r="A82" s="717"/>
      <c r="B82" s="553" t="s">
        <v>1332</v>
      </c>
      <c r="C82" s="539"/>
      <c r="D82" s="539"/>
      <c r="E82" s="539"/>
      <c r="F82" s="539"/>
      <c r="G82" s="539"/>
      <c r="H82" s="539"/>
      <c r="I82" s="539"/>
      <c r="J82" s="539"/>
      <c r="K82" s="539"/>
      <c r="L82" s="539"/>
      <c r="M82" s="539"/>
      <c r="N82" s="747"/>
    </row>
    <row r="83" spans="1:14" ht="26.25" hidden="1" outlineLevel="1" thickBot="1" x14ac:dyDescent="0.25">
      <c r="A83" s="717"/>
      <c r="B83" s="553" t="s">
        <v>1333</v>
      </c>
      <c r="C83" s="539"/>
      <c r="D83" s="539"/>
      <c r="E83" s="539"/>
      <c r="F83" s="539"/>
      <c r="G83" s="539"/>
      <c r="H83" s="539"/>
      <c r="I83" s="539"/>
      <c r="J83" s="539"/>
      <c r="K83" s="539"/>
      <c r="L83" s="539"/>
      <c r="M83" s="539"/>
      <c r="N83" s="747"/>
    </row>
    <row r="84" spans="1:14" ht="13.5" hidden="1" outlineLevel="1" thickBot="1" x14ac:dyDescent="0.25">
      <c r="A84" s="717"/>
      <c r="B84" s="553" t="s">
        <v>1334</v>
      </c>
      <c r="C84" s="539"/>
      <c r="D84" s="539"/>
      <c r="E84" s="539"/>
      <c r="F84" s="539"/>
      <c r="G84" s="539"/>
      <c r="H84" s="539"/>
      <c r="I84" s="539"/>
      <c r="J84" s="539"/>
      <c r="K84" s="539"/>
      <c r="L84" s="539"/>
      <c r="M84" s="539"/>
      <c r="N84" s="539"/>
    </row>
    <row r="85" spans="1:14" ht="26.25" hidden="1" outlineLevel="1" thickBot="1" x14ac:dyDescent="0.25">
      <c r="A85" s="746" t="s">
        <v>1325</v>
      </c>
      <c r="B85" s="553"/>
      <c r="C85" s="539"/>
      <c r="D85" s="539"/>
      <c r="E85" s="539"/>
      <c r="F85" s="539"/>
      <c r="G85" s="539"/>
      <c r="H85" s="539"/>
      <c r="I85" s="539"/>
      <c r="J85" s="539"/>
      <c r="K85" s="539"/>
      <c r="L85" s="539"/>
      <c r="M85" s="539"/>
      <c r="N85" s="747"/>
    </row>
    <row r="86" spans="1:14" ht="13.5" hidden="1" outlineLevel="1" thickBot="1" x14ac:dyDescent="0.25">
      <c r="A86" s="717"/>
      <c r="B86" s="553" t="s">
        <v>1326</v>
      </c>
      <c r="C86" s="539"/>
      <c r="D86" s="539"/>
      <c r="E86" s="539"/>
      <c r="F86" s="539"/>
      <c r="G86" s="539"/>
      <c r="H86" s="539"/>
      <c r="I86" s="539"/>
      <c r="J86" s="539"/>
      <c r="K86" s="539"/>
      <c r="L86" s="539"/>
      <c r="M86" s="539"/>
      <c r="N86" s="747"/>
    </row>
    <row r="87" spans="1:14" ht="13.5" hidden="1" outlineLevel="1" thickBot="1" x14ac:dyDescent="0.25">
      <c r="A87" s="717"/>
      <c r="B87" s="553" t="s">
        <v>1327</v>
      </c>
      <c r="C87" s="539"/>
      <c r="D87" s="539"/>
      <c r="E87" s="539"/>
      <c r="F87" s="539"/>
      <c r="G87" s="539"/>
      <c r="H87" s="539"/>
      <c r="I87" s="539"/>
      <c r="J87" s="539"/>
      <c r="K87" s="539"/>
      <c r="L87" s="539"/>
      <c r="M87" s="539"/>
      <c r="N87" s="747"/>
    </row>
    <row r="88" spans="1:14" ht="13.5" hidden="1" outlineLevel="1" thickBot="1" x14ac:dyDescent="0.25">
      <c r="A88" s="717"/>
      <c r="B88" s="553" t="s">
        <v>1328</v>
      </c>
      <c r="C88" s="748"/>
      <c r="D88" s="748"/>
      <c r="E88" s="539"/>
      <c r="F88" s="539"/>
      <c r="G88" s="539"/>
      <c r="H88" s="539"/>
      <c r="I88" s="539"/>
      <c r="J88" s="539"/>
      <c r="K88" s="539"/>
      <c r="L88" s="539"/>
      <c r="M88" s="539"/>
      <c r="N88" s="747"/>
    </row>
    <row r="89" spans="1:14" ht="13.5" hidden="1" outlineLevel="1" thickBot="1" x14ac:dyDescent="0.25">
      <c r="A89" s="717"/>
      <c r="B89" s="553" t="s">
        <v>1329</v>
      </c>
      <c r="C89" s="539"/>
      <c r="D89" s="539"/>
      <c r="E89" s="539"/>
      <c r="F89" s="539"/>
      <c r="G89" s="539"/>
      <c r="H89" s="539"/>
      <c r="I89" s="539"/>
      <c r="J89" s="539"/>
      <c r="K89" s="539"/>
      <c r="L89" s="539"/>
      <c r="M89" s="539"/>
      <c r="N89" s="747"/>
    </row>
    <row r="90" spans="1:14" ht="13.5" hidden="1" outlineLevel="1" thickBot="1" x14ac:dyDescent="0.25">
      <c r="A90" s="717"/>
      <c r="B90" s="553" t="s">
        <v>1330</v>
      </c>
      <c r="C90" s="539"/>
      <c r="D90" s="539"/>
      <c r="E90" s="539"/>
      <c r="F90" s="539"/>
      <c r="G90" s="539"/>
      <c r="H90" s="539"/>
      <c r="I90" s="539"/>
      <c r="J90" s="539"/>
      <c r="K90" s="539"/>
      <c r="L90" s="539"/>
      <c r="M90" s="539"/>
      <c r="N90" s="747"/>
    </row>
    <row r="91" spans="1:14" ht="13.5" hidden="1" outlineLevel="1" thickBot="1" x14ac:dyDescent="0.25">
      <c r="A91" s="717"/>
      <c r="B91" s="553" t="s">
        <v>1331</v>
      </c>
      <c r="C91" s="539"/>
      <c r="D91" s="539"/>
      <c r="E91" s="539"/>
      <c r="F91" s="539"/>
      <c r="G91" s="539"/>
      <c r="H91" s="539"/>
      <c r="I91" s="539"/>
      <c r="J91" s="539"/>
      <c r="K91" s="539"/>
      <c r="L91" s="539"/>
      <c r="M91" s="539"/>
      <c r="N91" s="747"/>
    </row>
    <row r="92" spans="1:14" ht="13.5" hidden="1" outlineLevel="1" thickBot="1" x14ac:dyDescent="0.25">
      <c r="A92" s="717"/>
      <c r="B92" s="553" t="s">
        <v>1332</v>
      </c>
      <c r="C92" s="539"/>
      <c r="D92" s="539"/>
      <c r="E92" s="539"/>
      <c r="F92" s="539"/>
      <c r="G92" s="539"/>
      <c r="H92" s="539"/>
      <c r="I92" s="539"/>
      <c r="J92" s="539"/>
      <c r="K92" s="539"/>
      <c r="L92" s="539"/>
      <c r="M92" s="539"/>
      <c r="N92" s="747"/>
    </row>
    <row r="93" spans="1:14" ht="26.25" hidden="1" outlineLevel="1" thickBot="1" x14ac:dyDescent="0.25">
      <c r="A93" s="717"/>
      <c r="B93" s="553" t="s">
        <v>1333</v>
      </c>
      <c r="C93" s="539"/>
      <c r="D93" s="539"/>
      <c r="E93" s="539"/>
      <c r="F93" s="539"/>
      <c r="G93" s="539"/>
      <c r="H93" s="539"/>
      <c r="I93" s="539"/>
      <c r="J93" s="539"/>
      <c r="K93" s="539"/>
      <c r="L93" s="539"/>
      <c r="M93" s="539"/>
      <c r="N93" s="747"/>
    </row>
    <row r="94" spans="1:14" ht="13.5" hidden="1" outlineLevel="1" thickBot="1" x14ac:dyDescent="0.25">
      <c r="A94" s="717"/>
      <c r="B94" s="553" t="s">
        <v>1334</v>
      </c>
      <c r="C94" s="539"/>
      <c r="D94" s="539"/>
      <c r="E94" s="539"/>
      <c r="F94" s="539"/>
      <c r="G94" s="539"/>
      <c r="H94" s="539"/>
      <c r="I94" s="539"/>
      <c r="J94" s="539"/>
      <c r="K94" s="539"/>
      <c r="L94" s="539"/>
      <c r="M94" s="539"/>
      <c r="N94" s="539"/>
    </row>
    <row r="95" spans="1:14" ht="26.25" hidden="1" outlineLevel="1" thickBot="1" x14ac:dyDescent="0.25">
      <c r="A95" s="746" t="s">
        <v>1325</v>
      </c>
      <c r="B95" s="553"/>
      <c r="C95" s="539"/>
      <c r="D95" s="539"/>
      <c r="E95" s="539"/>
      <c r="F95" s="539"/>
      <c r="G95" s="539"/>
      <c r="H95" s="539"/>
      <c r="I95" s="539"/>
      <c r="J95" s="539"/>
      <c r="K95" s="539"/>
      <c r="L95" s="539"/>
      <c r="M95" s="539"/>
      <c r="N95" s="747"/>
    </row>
    <row r="96" spans="1:14" ht="13.5" hidden="1" outlineLevel="1" thickBot="1" x14ac:dyDescent="0.25">
      <c r="A96" s="717"/>
      <c r="B96" s="553" t="s">
        <v>1326</v>
      </c>
      <c r="C96" s="539"/>
      <c r="D96" s="539"/>
      <c r="E96" s="539"/>
      <c r="F96" s="539"/>
      <c r="G96" s="539"/>
      <c r="H96" s="539"/>
      <c r="I96" s="539"/>
      <c r="J96" s="539"/>
      <c r="K96" s="539"/>
      <c r="L96" s="539"/>
      <c r="M96" s="539"/>
      <c r="N96" s="747"/>
    </row>
    <row r="97" spans="1:14" ht="13.5" hidden="1" outlineLevel="1" thickBot="1" x14ac:dyDescent="0.25">
      <c r="A97" s="717"/>
      <c r="B97" s="553" t="s">
        <v>1327</v>
      </c>
      <c r="C97" s="539"/>
      <c r="D97" s="539"/>
      <c r="E97" s="539"/>
      <c r="F97" s="539"/>
      <c r="G97" s="539"/>
      <c r="H97" s="539"/>
      <c r="I97" s="539"/>
      <c r="J97" s="539"/>
      <c r="K97" s="539"/>
      <c r="L97" s="539"/>
      <c r="M97" s="539"/>
      <c r="N97" s="747"/>
    </row>
    <row r="98" spans="1:14" ht="13.5" hidden="1" outlineLevel="1" thickBot="1" x14ac:dyDescent="0.25">
      <c r="A98" s="717"/>
      <c r="B98" s="553" t="s">
        <v>1328</v>
      </c>
      <c r="C98" s="539"/>
      <c r="D98" s="539"/>
      <c r="E98" s="539"/>
      <c r="F98" s="539"/>
      <c r="G98" s="539"/>
      <c r="H98" s="539"/>
      <c r="I98" s="539"/>
      <c r="J98" s="539"/>
      <c r="K98" s="539"/>
      <c r="L98" s="539"/>
      <c r="M98" s="539"/>
      <c r="N98" s="747"/>
    </row>
    <row r="99" spans="1:14" ht="13.5" hidden="1" outlineLevel="1" thickBot="1" x14ac:dyDescent="0.25">
      <c r="A99" s="717"/>
      <c r="B99" s="553" t="s">
        <v>1329</v>
      </c>
      <c r="C99" s="539"/>
      <c r="D99" s="539"/>
      <c r="E99" s="539"/>
      <c r="F99" s="539"/>
      <c r="G99" s="539"/>
      <c r="H99" s="539"/>
      <c r="I99" s="539"/>
      <c r="J99" s="539"/>
      <c r="K99" s="539"/>
      <c r="L99" s="539"/>
      <c r="M99" s="539"/>
      <c r="N99" s="747"/>
    </row>
    <row r="100" spans="1:14" ht="13.5" hidden="1" outlineLevel="1" thickBot="1" x14ac:dyDescent="0.25">
      <c r="A100" s="717"/>
      <c r="B100" s="553" t="s">
        <v>1330</v>
      </c>
      <c r="C100" s="539"/>
      <c r="D100" s="539"/>
      <c r="E100" s="539"/>
      <c r="F100" s="539"/>
      <c r="G100" s="539"/>
      <c r="H100" s="539"/>
      <c r="I100" s="539"/>
      <c r="J100" s="539"/>
      <c r="K100" s="539"/>
      <c r="L100" s="539"/>
      <c r="M100" s="539"/>
      <c r="N100" s="747"/>
    </row>
    <row r="101" spans="1:14" ht="13.5" hidden="1" outlineLevel="1" thickBot="1" x14ac:dyDescent="0.25">
      <c r="A101" s="717"/>
      <c r="B101" s="553" t="s">
        <v>1331</v>
      </c>
      <c r="C101" s="539"/>
      <c r="D101" s="539"/>
      <c r="E101" s="539"/>
      <c r="F101" s="539"/>
      <c r="G101" s="539"/>
      <c r="H101" s="539"/>
      <c r="I101" s="539"/>
      <c r="J101" s="539"/>
      <c r="K101" s="539"/>
      <c r="L101" s="539"/>
      <c r="M101" s="539"/>
      <c r="N101" s="747"/>
    </row>
    <row r="102" spans="1:14" ht="13.5" hidden="1" outlineLevel="1" thickBot="1" x14ac:dyDescent="0.25">
      <c r="A102" s="717"/>
      <c r="B102" s="553" t="s">
        <v>1332</v>
      </c>
      <c r="C102" s="539"/>
      <c r="D102" s="539"/>
      <c r="E102" s="539"/>
      <c r="F102" s="539"/>
      <c r="G102" s="539"/>
      <c r="H102" s="539"/>
      <c r="I102" s="539"/>
      <c r="J102" s="539"/>
      <c r="K102" s="539"/>
      <c r="L102" s="539"/>
      <c r="M102" s="539"/>
      <c r="N102" s="747"/>
    </row>
    <row r="103" spans="1:14" ht="26.25" hidden="1" outlineLevel="1" thickBot="1" x14ac:dyDescent="0.25">
      <c r="A103" s="717"/>
      <c r="B103" s="553" t="s">
        <v>1333</v>
      </c>
      <c r="C103" s="539"/>
      <c r="D103" s="539"/>
      <c r="E103" s="539"/>
      <c r="F103" s="539"/>
      <c r="G103" s="539"/>
      <c r="H103" s="539"/>
      <c r="I103" s="539"/>
      <c r="J103" s="539"/>
      <c r="K103" s="539"/>
      <c r="L103" s="539"/>
      <c r="M103" s="539"/>
      <c r="N103" s="747"/>
    </row>
    <row r="104" spans="1:14" ht="13.5" hidden="1" outlineLevel="1" thickBot="1" x14ac:dyDescent="0.25">
      <c r="A104" s="717"/>
      <c r="B104" s="553" t="s">
        <v>1334</v>
      </c>
      <c r="C104" s="539"/>
      <c r="D104" s="539"/>
      <c r="E104" s="539"/>
      <c r="F104" s="539"/>
      <c r="G104" s="539"/>
      <c r="H104" s="539"/>
      <c r="I104" s="539"/>
      <c r="J104" s="539"/>
      <c r="K104" s="539"/>
      <c r="L104" s="539"/>
      <c r="M104" s="539"/>
      <c r="N104" s="539"/>
    </row>
    <row r="105" spans="1:14" ht="26.25" hidden="1" outlineLevel="1" thickBot="1" x14ac:dyDescent="0.25">
      <c r="A105" s="746" t="s">
        <v>1325</v>
      </c>
      <c r="B105" s="553"/>
      <c r="C105" s="539"/>
      <c r="D105" s="539"/>
      <c r="E105" s="539"/>
      <c r="F105" s="539"/>
      <c r="G105" s="539"/>
      <c r="H105" s="539"/>
      <c r="I105" s="539"/>
      <c r="J105" s="539"/>
      <c r="K105" s="539"/>
      <c r="L105" s="539"/>
      <c r="M105" s="539"/>
      <c r="N105" s="747"/>
    </row>
    <row r="106" spans="1:14" ht="13.5" hidden="1" outlineLevel="1" thickBot="1" x14ac:dyDescent="0.25">
      <c r="A106" s="717"/>
      <c r="B106" s="553" t="s">
        <v>1326</v>
      </c>
      <c r="C106" s="539"/>
      <c r="D106" s="539"/>
      <c r="E106" s="539"/>
      <c r="F106" s="539"/>
      <c r="G106" s="539"/>
      <c r="H106" s="539"/>
      <c r="I106" s="539"/>
      <c r="J106" s="539"/>
      <c r="K106" s="539"/>
      <c r="L106" s="539"/>
      <c r="M106" s="539"/>
      <c r="N106" s="747"/>
    </row>
    <row r="107" spans="1:14" ht="13.5" hidden="1" outlineLevel="1" thickBot="1" x14ac:dyDescent="0.25">
      <c r="A107" s="717"/>
      <c r="B107" s="553" t="s">
        <v>1327</v>
      </c>
      <c r="C107" s="539"/>
      <c r="D107" s="539"/>
      <c r="E107" s="539"/>
      <c r="F107" s="539"/>
      <c r="G107" s="539"/>
      <c r="H107" s="539"/>
      <c r="I107" s="539"/>
      <c r="J107" s="539"/>
      <c r="K107" s="539"/>
      <c r="L107" s="539"/>
      <c r="M107" s="539"/>
      <c r="N107" s="747"/>
    </row>
    <row r="108" spans="1:14" ht="13.5" hidden="1" outlineLevel="1" thickBot="1" x14ac:dyDescent="0.25">
      <c r="A108" s="717"/>
      <c r="B108" s="553" t="s">
        <v>1328</v>
      </c>
      <c r="C108" s="539"/>
      <c r="D108" s="539"/>
      <c r="E108" s="539"/>
      <c r="F108" s="539"/>
      <c r="G108" s="539"/>
      <c r="H108" s="539"/>
      <c r="I108" s="539"/>
      <c r="J108" s="539"/>
      <c r="K108" s="539"/>
      <c r="L108" s="539"/>
      <c r="M108" s="539"/>
      <c r="N108" s="747"/>
    </row>
    <row r="109" spans="1:14" ht="13.5" hidden="1" outlineLevel="1" thickBot="1" x14ac:dyDescent="0.25">
      <c r="A109" s="717"/>
      <c r="B109" s="553" t="s">
        <v>1329</v>
      </c>
      <c r="C109" s="539"/>
      <c r="D109" s="539"/>
      <c r="E109" s="539"/>
      <c r="F109" s="539"/>
      <c r="G109" s="539"/>
      <c r="H109" s="539"/>
      <c r="I109" s="539"/>
      <c r="J109" s="539"/>
      <c r="K109" s="539"/>
      <c r="L109" s="539"/>
      <c r="M109" s="539"/>
      <c r="N109" s="747"/>
    </row>
    <row r="110" spans="1:14" ht="13.5" hidden="1" outlineLevel="1" thickBot="1" x14ac:dyDescent="0.25">
      <c r="A110" s="717"/>
      <c r="B110" s="553" t="s">
        <v>1330</v>
      </c>
      <c r="C110" s="539"/>
      <c r="D110" s="539"/>
      <c r="E110" s="539"/>
      <c r="F110" s="539"/>
      <c r="G110" s="539"/>
      <c r="H110" s="539"/>
      <c r="I110" s="539"/>
      <c r="J110" s="539"/>
      <c r="K110" s="539"/>
      <c r="L110" s="539"/>
      <c r="M110" s="539"/>
      <c r="N110" s="747"/>
    </row>
    <row r="111" spans="1:14" ht="13.5" hidden="1" outlineLevel="1" thickBot="1" x14ac:dyDescent="0.25">
      <c r="A111" s="717"/>
      <c r="B111" s="553" t="s">
        <v>1331</v>
      </c>
      <c r="C111" s="539"/>
      <c r="D111" s="539"/>
      <c r="E111" s="539"/>
      <c r="F111" s="539"/>
      <c r="G111" s="539"/>
      <c r="H111" s="539"/>
      <c r="I111" s="539"/>
      <c r="J111" s="539"/>
      <c r="K111" s="539"/>
      <c r="L111" s="539"/>
      <c r="M111" s="539"/>
      <c r="N111" s="747"/>
    </row>
    <row r="112" spans="1:14" ht="13.5" hidden="1" outlineLevel="1" thickBot="1" x14ac:dyDescent="0.25">
      <c r="A112" s="717"/>
      <c r="B112" s="553" t="s">
        <v>1332</v>
      </c>
      <c r="C112" s="539"/>
      <c r="D112" s="539"/>
      <c r="E112" s="539"/>
      <c r="F112" s="539"/>
      <c r="G112" s="539"/>
      <c r="H112" s="539"/>
      <c r="I112" s="539"/>
      <c r="J112" s="539"/>
      <c r="K112" s="539"/>
      <c r="L112" s="539"/>
      <c r="M112" s="539"/>
      <c r="N112" s="747"/>
    </row>
    <row r="113" spans="1:15" ht="26.25" hidden="1" outlineLevel="1" thickBot="1" x14ac:dyDescent="0.25">
      <c r="A113" s="717"/>
      <c r="B113" s="553" t="s">
        <v>1333</v>
      </c>
      <c r="C113" s="539"/>
      <c r="D113" s="539"/>
      <c r="E113" s="539"/>
      <c r="F113" s="539"/>
      <c r="G113" s="539"/>
      <c r="H113" s="539"/>
      <c r="I113" s="539"/>
      <c r="J113" s="539"/>
      <c r="K113" s="539"/>
      <c r="L113" s="539"/>
      <c r="M113" s="539"/>
      <c r="N113" s="747"/>
    </row>
    <row r="114" spans="1:15" ht="13.5" hidden="1" outlineLevel="1" thickBot="1" x14ac:dyDescent="0.25">
      <c r="A114" s="717"/>
      <c r="B114" s="553" t="s">
        <v>1334</v>
      </c>
      <c r="C114" s="539"/>
      <c r="D114" s="539"/>
      <c r="E114" s="539"/>
      <c r="F114" s="539"/>
      <c r="G114" s="539"/>
      <c r="H114" s="539"/>
      <c r="I114" s="539"/>
      <c r="J114" s="539"/>
      <c r="K114" s="539"/>
      <c r="L114" s="539"/>
      <c r="M114" s="539"/>
      <c r="N114" s="539"/>
    </row>
    <row r="115" spans="1:15" ht="13.5" collapsed="1" thickBot="1" x14ac:dyDescent="0.25">
      <c r="A115" s="2259" t="s">
        <v>1335</v>
      </c>
      <c r="B115" s="2261"/>
      <c r="C115" s="539"/>
      <c r="D115" s="539"/>
      <c r="E115" s="539"/>
      <c r="F115" s="539"/>
      <c r="G115" s="539"/>
      <c r="H115" s="539"/>
      <c r="I115" s="539"/>
      <c r="J115" s="539"/>
      <c r="K115" s="539"/>
      <c r="L115" s="539"/>
      <c r="M115" s="539"/>
      <c r="N115" s="540"/>
    </row>
    <row r="116" spans="1:15" ht="20.25" customHeight="1" x14ac:dyDescent="0.2"/>
    <row r="117" spans="1:15" ht="93" customHeight="1" x14ac:dyDescent="0.2">
      <c r="A117" s="1750" t="s">
        <v>2281</v>
      </c>
      <c r="B117" s="1750"/>
      <c r="C117" s="1750"/>
      <c r="D117" s="1750"/>
      <c r="E117" s="1750"/>
      <c r="F117" s="1750"/>
      <c r="G117" s="1750"/>
      <c r="H117" s="1750"/>
      <c r="I117" s="1750"/>
      <c r="J117" s="1750"/>
      <c r="K117" s="1750"/>
      <c r="L117" s="1750"/>
      <c r="M117" s="1750"/>
      <c r="N117" s="1750"/>
    </row>
    <row r="118" spans="1:15" s="749" customFormat="1" ht="18.75" customHeight="1" x14ac:dyDescent="0.2">
      <c r="A118" s="2481" t="s">
        <v>2002</v>
      </c>
      <c r="B118" s="2481"/>
      <c r="C118" s="2481"/>
      <c r="D118" s="2481"/>
      <c r="E118" s="2481"/>
      <c r="F118" s="2481"/>
      <c r="G118" s="2481"/>
      <c r="H118" s="2481"/>
      <c r="I118" s="2481"/>
      <c r="J118" s="2481"/>
      <c r="K118" s="2481"/>
      <c r="L118" s="2481"/>
      <c r="M118" s="2481"/>
      <c r="N118" s="2481"/>
    </row>
    <row r="119" spans="1:15" ht="117.75" customHeight="1" x14ac:dyDescent="0.2">
      <c r="A119" s="1750" t="s">
        <v>1319</v>
      </c>
      <c r="B119" s="1750"/>
      <c r="C119" s="1750"/>
      <c r="D119" s="1750"/>
      <c r="E119" s="1750"/>
      <c r="F119" s="1750"/>
      <c r="G119" s="1750"/>
      <c r="H119" s="1750"/>
      <c r="I119" s="1750"/>
      <c r="J119" s="1750"/>
      <c r="K119" s="1750"/>
      <c r="L119" s="1750"/>
      <c r="M119" s="1750"/>
      <c r="N119" s="1750"/>
    </row>
    <row r="120" spans="1:15" ht="13.5" customHeight="1" x14ac:dyDescent="0.2">
      <c r="A120" s="1750" t="s">
        <v>1320</v>
      </c>
      <c r="B120" s="1750"/>
      <c r="C120" s="1750"/>
      <c r="D120" s="1750"/>
      <c r="E120" s="1750"/>
      <c r="F120" s="1750"/>
      <c r="G120" s="1750"/>
      <c r="H120" s="1750"/>
      <c r="I120" s="1750"/>
      <c r="J120" s="1750"/>
      <c r="K120" s="1750"/>
      <c r="L120" s="1750"/>
      <c r="M120" s="1750"/>
      <c r="N120" s="1750"/>
      <c r="O120" s="750"/>
    </row>
    <row r="121" spans="1:15" ht="39.75" customHeight="1" x14ac:dyDescent="0.2">
      <c r="A121" s="1750" t="s">
        <v>1321</v>
      </c>
      <c r="B121" s="1750"/>
      <c r="C121" s="1750"/>
      <c r="D121" s="1750"/>
      <c r="E121" s="1750"/>
      <c r="F121" s="1750"/>
      <c r="G121" s="1750"/>
      <c r="H121" s="1750"/>
      <c r="I121" s="1750"/>
      <c r="J121" s="1750"/>
      <c r="K121" s="1750"/>
      <c r="L121" s="1750"/>
      <c r="M121" s="1750"/>
      <c r="N121" s="1750"/>
    </row>
    <row r="122" spans="1:15" ht="51" customHeight="1" x14ac:dyDescent="0.2">
      <c r="A122" s="1750" t="s">
        <v>1322</v>
      </c>
      <c r="B122" s="1750"/>
      <c r="C122" s="1750"/>
      <c r="D122" s="1750"/>
      <c r="E122" s="1750"/>
      <c r="F122" s="1750"/>
      <c r="G122" s="1750"/>
      <c r="H122" s="1750"/>
      <c r="I122" s="1750"/>
      <c r="J122" s="1750"/>
      <c r="K122" s="1750"/>
      <c r="L122" s="1750"/>
      <c r="M122" s="1750"/>
      <c r="N122" s="1750"/>
    </row>
    <row r="123" spans="1:15" ht="28.5" customHeight="1" x14ac:dyDescent="0.2">
      <c r="A123" s="752" t="s">
        <v>924</v>
      </c>
    </row>
    <row r="124" spans="1:15" x14ac:dyDescent="0.2">
      <c r="A124" s="566" t="s">
        <v>900</v>
      </c>
    </row>
    <row r="125" spans="1:15" ht="54" customHeight="1" x14ac:dyDescent="0.2">
      <c r="A125" s="1934" t="s">
        <v>2265</v>
      </c>
      <c r="B125" s="1934"/>
      <c r="C125" s="1934"/>
      <c r="D125" s="1934"/>
      <c r="E125" s="1934"/>
      <c r="F125" s="1934"/>
      <c r="G125" s="1934"/>
      <c r="H125" s="1934"/>
      <c r="I125" s="1934"/>
      <c r="J125" s="1934"/>
      <c r="K125" s="1934"/>
      <c r="L125" s="1934"/>
      <c r="M125" s="1934"/>
      <c r="N125" s="1934"/>
    </row>
    <row r="126" spans="1:15" ht="24.75" customHeight="1" x14ac:dyDescent="0.2">
      <c r="A126" s="1934" t="s">
        <v>2266</v>
      </c>
      <c r="B126" s="1934"/>
      <c r="C126" s="1934"/>
      <c r="D126" s="1934"/>
      <c r="E126" s="1934"/>
      <c r="F126" s="1934"/>
      <c r="G126" s="1934"/>
      <c r="H126" s="1934"/>
      <c r="I126" s="1934"/>
      <c r="J126" s="1934"/>
      <c r="K126" s="1934"/>
      <c r="L126" s="1934"/>
      <c r="M126" s="1934"/>
      <c r="N126" s="1934"/>
    </row>
    <row r="127" spans="1:15" x14ac:dyDescent="0.2">
      <c r="A127" s="566" t="s">
        <v>902</v>
      </c>
    </row>
    <row r="128" spans="1:15" ht="29.25" customHeight="1" x14ac:dyDescent="0.2">
      <c r="A128" s="1934" t="s">
        <v>2267</v>
      </c>
      <c r="B128" s="1934"/>
      <c r="C128" s="1934"/>
      <c r="D128" s="1934"/>
      <c r="E128" s="1934"/>
      <c r="F128" s="1934"/>
      <c r="G128" s="1934"/>
      <c r="H128" s="1934"/>
      <c r="I128" s="1934"/>
      <c r="J128" s="1934"/>
      <c r="K128" s="1934"/>
      <c r="L128" s="1934"/>
      <c r="M128" s="1934"/>
      <c r="N128" s="1934"/>
    </row>
    <row r="129" spans="1:15" ht="55.5" customHeight="1" x14ac:dyDescent="0.2">
      <c r="A129" s="1934" t="s">
        <v>2268</v>
      </c>
      <c r="B129" s="1934"/>
      <c r="C129" s="1934"/>
      <c r="D129" s="1934"/>
      <c r="E129" s="1934"/>
      <c r="F129" s="1934"/>
      <c r="G129" s="1934"/>
      <c r="H129" s="1934"/>
      <c r="I129" s="1934"/>
      <c r="J129" s="1934"/>
      <c r="K129" s="1934"/>
      <c r="L129" s="1934"/>
      <c r="M129" s="1934"/>
      <c r="N129" s="1934"/>
      <c r="O129" s="751"/>
    </row>
    <row r="130" spans="1:15" ht="42" customHeight="1" x14ac:dyDescent="0.2">
      <c r="A130" s="1934" t="s">
        <v>2269</v>
      </c>
      <c r="B130" s="1934"/>
      <c r="C130" s="1934"/>
      <c r="D130" s="1934"/>
      <c r="E130" s="1934"/>
      <c r="F130" s="1934"/>
      <c r="G130" s="1934"/>
      <c r="H130" s="1934"/>
      <c r="I130" s="1934"/>
      <c r="J130" s="1934"/>
      <c r="K130" s="1934"/>
      <c r="L130" s="1934"/>
      <c r="M130" s="1934"/>
      <c r="N130" s="1934"/>
    </row>
    <row r="131" spans="1:15" ht="25.5" customHeight="1" x14ac:dyDescent="0.2">
      <c r="A131" s="1934" t="s">
        <v>2270</v>
      </c>
      <c r="B131" s="1934"/>
      <c r="C131" s="1934"/>
      <c r="D131" s="1934"/>
      <c r="E131" s="1934"/>
      <c r="F131" s="1934"/>
      <c r="G131" s="1934"/>
      <c r="H131" s="1934"/>
      <c r="I131" s="1934"/>
      <c r="J131" s="1934"/>
      <c r="K131" s="1934"/>
      <c r="L131" s="1934"/>
      <c r="M131" s="1934"/>
      <c r="N131" s="1934"/>
    </row>
    <row r="132" spans="1:15" ht="39" customHeight="1" x14ac:dyDescent="0.2">
      <c r="A132" s="1934" t="s">
        <v>2271</v>
      </c>
      <c r="B132" s="1934"/>
      <c r="C132" s="1934"/>
      <c r="D132" s="1934"/>
      <c r="E132" s="1934"/>
      <c r="F132" s="1934"/>
      <c r="G132" s="1934"/>
      <c r="H132" s="1934"/>
      <c r="I132" s="1934"/>
      <c r="J132" s="1934"/>
      <c r="K132" s="1934"/>
      <c r="L132" s="1934"/>
      <c r="M132" s="1934"/>
      <c r="N132" s="1934"/>
    </row>
    <row r="133" spans="1:15" ht="15" customHeight="1" x14ac:dyDescent="0.2">
      <c r="A133" s="1934" t="s">
        <v>2272</v>
      </c>
      <c r="B133" s="1934"/>
      <c r="C133" s="1934"/>
      <c r="D133" s="1934"/>
      <c r="E133" s="1934"/>
      <c r="F133" s="1934"/>
      <c r="G133" s="1934"/>
      <c r="H133" s="1934"/>
      <c r="I133" s="1934"/>
      <c r="J133" s="1934"/>
      <c r="K133" s="1934"/>
      <c r="L133" s="1934"/>
      <c r="M133" s="1934"/>
      <c r="N133" s="1934"/>
    </row>
    <row r="134" spans="1:15" ht="15" customHeight="1" x14ac:dyDescent="0.2">
      <c r="A134" s="1934" t="s">
        <v>2273</v>
      </c>
      <c r="B134" s="1934"/>
      <c r="C134" s="1934"/>
      <c r="D134" s="1934"/>
      <c r="E134" s="1934"/>
      <c r="F134" s="1934"/>
      <c r="G134" s="1934"/>
      <c r="H134" s="1934"/>
      <c r="I134" s="1934"/>
      <c r="J134" s="1934"/>
      <c r="K134" s="1934"/>
      <c r="L134" s="1934"/>
      <c r="M134" s="1934"/>
      <c r="N134" s="1934"/>
    </row>
    <row r="135" spans="1:15" ht="26.25" customHeight="1" x14ac:dyDescent="0.2">
      <c r="A135" s="1934" t="s">
        <v>2274</v>
      </c>
      <c r="B135" s="1934"/>
      <c r="C135" s="1934"/>
      <c r="D135" s="1934"/>
      <c r="E135" s="1934"/>
      <c r="F135" s="1934"/>
      <c r="G135" s="1934"/>
      <c r="H135" s="1934"/>
      <c r="I135" s="1934"/>
      <c r="J135" s="1934"/>
      <c r="K135" s="1934"/>
      <c r="L135" s="1934"/>
      <c r="M135" s="1934"/>
      <c r="N135" s="1934"/>
    </row>
    <row r="136" spans="1:15" ht="26.25" customHeight="1" x14ac:dyDescent="0.2">
      <c r="A136" s="1934" t="s">
        <v>2275</v>
      </c>
      <c r="B136" s="1934"/>
      <c r="C136" s="1934"/>
      <c r="D136" s="1934"/>
      <c r="E136" s="1934"/>
      <c r="F136" s="1934"/>
      <c r="G136" s="1934"/>
      <c r="H136" s="1934"/>
      <c r="I136" s="1934"/>
      <c r="J136" s="1934"/>
      <c r="K136" s="1934"/>
      <c r="L136" s="1934"/>
      <c r="M136" s="1934"/>
      <c r="N136" s="1934"/>
    </row>
    <row r="137" spans="1:15" ht="15" customHeight="1" x14ac:dyDescent="0.2">
      <c r="A137" s="1934" t="s">
        <v>2276</v>
      </c>
      <c r="B137" s="1934"/>
      <c r="C137" s="1934"/>
      <c r="D137" s="1934"/>
      <c r="E137" s="1934"/>
      <c r="F137" s="1934"/>
      <c r="G137" s="1934"/>
      <c r="H137" s="1934"/>
      <c r="I137" s="1934"/>
      <c r="J137" s="1934"/>
      <c r="K137" s="1934"/>
      <c r="L137" s="1934"/>
      <c r="M137" s="1934"/>
      <c r="N137" s="1934"/>
    </row>
    <row r="138" spans="1:15" ht="15" customHeight="1" x14ac:dyDescent="0.2">
      <c r="A138" s="1934" t="s">
        <v>2277</v>
      </c>
      <c r="B138" s="1934"/>
      <c r="C138" s="1934"/>
      <c r="D138" s="1934"/>
      <c r="E138" s="1934"/>
      <c r="F138" s="1934"/>
      <c r="G138" s="1934"/>
      <c r="H138" s="1934"/>
      <c r="I138" s="1934"/>
      <c r="J138" s="1934"/>
      <c r="K138" s="1934"/>
      <c r="L138" s="1934"/>
      <c r="M138" s="1934"/>
      <c r="N138" s="1934"/>
    </row>
    <row r="139" spans="1:15" ht="40.5" customHeight="1" x14ac:dyDescent="0.2">
      <c r="A139" s="1934" t="s">
        <v>2278</v>
      </c>
      <c r="B139" s="1934"/>
      <c r="C139" s="1934"/>
      <c r="D139" s="1934"/>
      <c r="E139" s="1934"/>
      <c r="F139" s="1934"/>
      <c r="G139" s="1934"/>
      <c r="H139" s="1934"/>
      <c r="I139" s="1934"/>
      <c r="J139" s="1934"/>
      <c r="K139" s="1934"/>
      <c r="L139" s="1934"/>
      <c r="M139" s="1934"/>
      <c r="N139" s="1934"/>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tabColor theme="0" tint="-0.14999847407452621"/>
  </sheetPr>
  <dimension ref="A1:H640"/>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13.85546875" style="18" customWidth="1"/>
    <col min="2" max="2" width="75.7109375" style="18" customWidth="1"/>
    <col min="3" max="4" width="15.7109375" style="21" customWidth="1"/>
    <col min="5" max="16384" width="9.140625" style="18"/>
  </cols>
  <sheetData>
    <row r="1" spans="1:8" ht="24.75" customHeight="1" x14ac:dyDescent="0.2">
      <c r="A1" s="500" t="s">
        <v>1344</v>
      </c>
      <c r="B1" s="1756" t="s">
        <v>744</v>
      </c>
      <c r="C1" s="1756"/>
      <c r="D1" s="1757"/>
    </row>
    <row r="2" spans="1:8" x14ac:dyDescent="0.2">
      <c r="A2" s="2271" t="s">
        <v>1672</v>
      </c>
      <c r="B2" s="2272"/>
      <c r="C2" s="2272"/>
      <c r="D2" s="2273"/>
    </row>
    <row r="3" spans="1:8" ht="27" customHeight="1" x14ac:dyDescent="0.2">
      <c r="A3" s="2335" t="s">
        <v>399</v>
      </c>
      <c r="B3" s="2336"/>
      <c r="C3" s="2336"/>
      <c r="D3" s="2337"/>
      <c r="E3" s="410"/>
      <c r="F3" s="410"/>
      <c r="G3" s="410"/>
      <c r="H3" s="410"/>
    </row>
    <row r="4" spans="1:8" ht="13.5" thickBot="1" x14ac:dyDescent="0.25">
      <c r="A4" s="2321"/>
      <c r="B4" s="2321"/>
      <c r="C4" s="2338"/>
      <c r="D4" s="2322"/>
    </row>
    <row r="5" spans="1:8" ht="39.75" customHeight="1" thickBot="1" x14ac:dyDescent="0.25">
      <c r="A5" s="245" t="s">
        <v>601</v>
      </c>
      <c r="B5" s="1775" t="s">
        <v>1364</v>
      </c>
      <c r="C5" s="1775"/>
      <c r="D5" s="1776"/>
    </row>
    <row r="6" spans="1:8" ht="15" customHeight="1" thickBot="1" x14ac:dyDescent="0.25">
      <c r="A6" s="103" t="s">
        <v>561</v>
      </c>
      <c r="B6" s="102"/>
      <c r="C6" s="986"/>
      <c r="D6" s="1032">
        <f>Obsah!$D$4</f>
        <v>44012</v>
      </c>
    </row>
    <row r="7" spans="1:8" ht="64.5" customHeight="1" thickBot="1" x14ac:dyDescent="0.25">
      <c r="A7" s="1759" t="s">
        <v>2282</v>
      </c>
      <c r="B7" s="1760"/>
      <c r="C7" s="1760"/>
      <c r="D7" s="2234"/>
    </row>
    <row r="8" spans="1:8" ht="29.25" customHeight="1" thickBot="1" x14ac:dyDescent="0.25">
      <c r="A8" s="1759" t="s">
        <v>2283</v>
      </c>
      <c r="B8" s="1760"/>
      <c r="C8" s="1760"/>
      <c r="D8" s="2234"/>
    </row>
    <row r="9" spans="1:8" ht="13.5" thickBot="1" x14ac:dyDescent="0.25">
      <c r="A9" s="1759" t="s">
        <v>2284</v>
      </c>
      <c r="B9" s="1760"/>
      <c r="C9" s="1760"/>
      <c r="D9" s="2234"/>
    </row>
    <row r="10" spans="1:8" ht="13.5" thickBot="1" x14ac:dyDescent="0.25">
      <c r="A10" s="1759" t="s">
        <v>2246</v>
      </c>
      <c r="B10" s="1760"/>
      <c r="C10" s="1760"/>
      <c r="D10" s="2234"/>
    </row>
    <row r="11" spans="1:8" ht="62.25" customHeight="1" thickBot="1" x14ac:dyDescent="0.25">
      <c r="A11" s="1759" t="s">
        <v>2285</v>
      </c>
      <c r="B11" s="1760"/>
      <c r="C11" s="1760"/>
      <c r="D11" s="2234"/>
    </row>
    <row r="12" spans="1:8" ht="29.25" customHeight="1" thickBot="1" x14ac:dyDescent="0.25">
      <c r="A12" s="2447" t="s">
        <v>2286</v>
      </c>
      <c r="B12" s="2448"/>
      <c r="C12" s="2448"/>
      <c r="D12" s="2449"/>
    </row>
    <row r="13" spans="1:8" ht="13.5" thickBot="1" x14ac:dyDescent="0.25">
      <c r="A13" s="2517"/>
      <c r="B13" s="2518"/>
      <c r="C13" s="561"/>
      <c r="D13" s="553"/>
    </row>
    <row r="14" spans="1:8" ht="13.5" thickBot="1" x14ac:dyDescent="0.25">
      <c r="A14" s="2483" t="s">
        <v>1368</v>
      </c>
      <c r="B14" s="2484"/>
      <c r="C14" s="553" t="s">
        <v>1346</v>
      </c>
      <c r="D14" s="553" t="s">
        <v>1347</v>
      </c>
    </row>
    <row r="15" spans="1:8" ht="43.5" customHeight="1" thickBot="1" x14ac:dyDescent="0.25">
      <c r="A15" s="2485"/>
      <c r="B15" s="2486"/>
      <c r="C15" s="1062" t="s">
        <v>1348</v>
      </c>
      <c r="D15" s="1062" t="s">
        <v>1349</v>
      </c>
    </row>
    <row r="16" spans="1:8" ht="13.5" thickBot="1" x14ac:dyDescent="0.25">
      <c r="A16" s="717">
        <v>1</v>
      </c>
      <c r="B16" s="2519" t="s">
        <v>1350</v>
      </c>
      <c r="C16" s="2520"/>
      <c r="D16" s="2521"/>
    </row>
    <row r="17" spans="1:4" ht="13.5" thickBot="1" x14ac:dyDescent="0.25">
      <c r="A17" s="717">
        <v>2</v>
      </c>
      <c r="B17" s="539" t="s">
        <v>1351</v>
      </c>
      <c r="C17" s="539"/>
      <c r="D17" s="539"/>
    </row>
    <row r="18" spans="1:4" ht="13.5" thickBot="1" x14ac:dyDescent="0.25">
      <c r="A18" s="717">
        <v>3</v>
      </c>
      <c r="B18" s="539" t="s">
        <v>486</v>
      </c>
      <c r="C18" s="539"/>
      <c r="D18" s="539"/>
    </row>
    <row r="19" spans="1:4" ht="13.5" thickBot="1" x14ac:dyDescent="0.25">
      <c r="A19" s="717">
        <v>4</v>
      </c>
      <c r="B19" s="539" t="s">
        <v>1352</v>
      </c>
      <c r="C19" s="539"/>
      <c r="D19" s="539"/>
    </row>
    <row r="20" spans="1:4" ht="13.5" thickBot="1" x14ac:dyDescent="0.25">
      <c r="A20" s="717">
        <v>5</v>
      </c>
      <c r="B20" s="539" t="s">
        <v>1353</v>
      </c>
      <c r="C20" s="539"/>
      <c r="D20" s="539"/>
    </row>
    <row r="21" spans="1:4" ht="13.5" thickBot="1" x14ac:dyDescent="0.25">
      <c r="A21" s="717">
        <v>6</v>
      </c>
      <c r="B21" s="539" t="s">
        <v>1354</v>
      </c>
      <c r="C21" s="539"/>
      <c r="D21" s="539"/>
    </row>
    <row r="22" spans="1:4" ht="13.5" thickBot="1" x14ac:dyDescent="0.25">
      <c r="A22" s="717">
        <v>7</v>
      </c>
      <c r="B22" s="2519" t="s">
        <v>1355</v>
      </c>
      <c r="C22" s="2520"/>
      <c r="D22" s="2521"/>
    </row>
    <row r="23" spans="1:4" ht="13.5" thickBot="1" x14ac:dyDescent="0.25">
      <c r="A23" s="717">
        <v>8</v>
      </c>
      <c r="B23" s="539" t="s">
        <v>1351</v>
      </c>
      <c r="C23" s="539"/>
      <c r="D23" s="539"/>
    </row>
    <row r="24" spans="1:4" ht="13.5" thickBot="1" x14ac:dyDescent="0.25">
      <c r="A24" s="717">
        <v>9</v>
      </c>
      <c r="B24" s="539" t="s">
        <v>486</v>
      </c>
      <c r="C24" s="539"/>
      <c r="D24" s="539"/>
    </row>
    <row r="25" spans="1:4" ht="13.5" thickBot="1" x14ac:dyDescent="0.25">
      <c r="A25" s="717">
        <v>10</v>
      </c>
      <c r="B25" s="539" t="s">
        <v>1352</v>
      </c>
      <c r="C25" s="539"/>
      <c r="D25" s="539"/>
    </row>
    <row r="26" spans="1:4" ht="13.5" thickBot="1" x14ac:dyDescent="0.25">
      <c r="A26" s="717">
        <v>11</v>
      </c>
      <c r="B26" s="539" t="s">
        <v>1353</v>
      </c>
      <c r="C26" s="539"/>
      <c r="D26" s="539"/>
    </row>
    <row r="27" spans="1:4" ht="13.5" thickBot="1" x14ac:dyDescent="0.25">
      <c r="A27" s="717">
        <v>12</v>
      </c>
      <c r="B27" s="539" t="s">
        <v>1354</v>
      </c>
      <c r="C27" s="539"/>
      <c r="D27" s="539"/>
    </row>
    <row r="28" spans="1:4" ht="13.5" thickBot="1" x14ac:dyDescent="0.25">
      <c r="A28" s="717">
        <v>13</v>
      </c>
      <c r="B28" s="539" t="s">
        <v>1356</v>
      </c>
      <c r="C28" s="539"/>
      <c r="D28" s="539"/>
    </row>
    <row r="29" spans="1:4" ht="13.5" thickBot="1" x14ac:dyDescent="0.25">
      <c r="A29" s="717">
        <v>14</v>
      </c>
      <c r="B29" s="539" t="s">
        <v>1357</v>
      </c>
      <c r="C29" s="539"/>
      <c r="D29" s="539"/>
    </row>
    <row r="30" spans="1:4" ht="13.5" thickBot="1" x14ac:dyDescent="0.25">
      <c r="A30" s="717">
        <v>15</v>
      </c>
      <c r="B30" s="539" t="s">
        <v>1358</v>
      </c>
      <c r="C30" s="539"/>
      <c r="D30" s="539"/>
    </row>
    <row r="31" spans="1:4" ht="13.5" thickBot="1" x14ac:dyDescent="0.25">
      <c r="A31" s="717">
        <v>16</v>
      </c>
      <c r="B31" s="539" t="s">
        <v>1359</v>
      </c>
      <c r="C31" s="539"/>
      <c r="D31" s="539"/>
    </row>
    <row r="32" spans="1:4" ht="13.5" thickBot="1" x14ac:dyDescent="0.25">
      <c r="A32" s="717">
        <v>17</v>
      </c>
      <c r="B32" s="539" t="s">
        <v>1360</v>
      </c>
      <c r="C32" s="539"/>
      <c r="D32" s="539"/>
    </row>
    <row r="33" spans="1:4" ht="13.5" thickBot="1" x14ac:dyDescent="0.25">
      <c r="A33" s="717">
        <v>18</v>
      </c>
      <c r="B33" s="539" t="s">
        <v>1361</v>
      </c>
      <c r="C33" s="539"/>
      <c r="D33" s="539"/>
    </row>
    <row r="34" spans="1:4" ht="13.5" thickBot="1" x14ac:dyDescent="0.25">
      <c r="A34" s="717">
        <v>19</v>
      </c>
      <c r="B34" s="539" t="s">
        <v>1362</v>
      </c>
      <c r="C34" s="539"/>
      <c r="D34" s="539"/>
    </row>
    <row r="35" spans="1:4" ht="13.5" thickBot="1" x14ac:dyDescent="0.25">
      <c r="A35" s="717">
        <v>20</v>
      </c>
      <c r="B35" s="539" t="s">
        <v>1363</v>
      </c>
      <c r="C35" s="539"/>
      <c r="D35" s="539"/>
    </row>
    <row r="36" spans="1:4" x14ac:dyDescent="0.2">
      <c r="A36" s="6"/>
      <c r="B36" s="6"/>
      <c r="C36" s="2"/>
      <c r="D36" s="2"/>
    </row>
    <row r="37" spans="1:4" ht="49.5" customHeight="1" x14ac:dyDescent="0.2">
      <c r="A37" s="2516" t="s">
        <v>1369</v>
      </c>
      <c r="B37" s="2516"/>
      <c r="C37" s="2516"/>
      <c r="D37" s="2516"/>
    </row>
    <row r="38" spans="1:4" x14ac:dyDescent="0.2">
      <c r="A38" s="754" t="s">
        <v>924</v>
      </c>
      <c r="B38" s="2"/>
      <c r="C38" s="2"/>
      <c r="D38" s="2"/>
    </row>
    <row r="39" spans="1:4" ht="38.25" customHeight="1" x14ac:dyDescent="0.2">
      <c r="A39" s="2516" t="s">
        <v>2287</v>
      </c>
      <c r="B39" s="2516"/>
      <c r="C39" s="2516"/>
      <c r="D39" s="2516"/>
    </row>
    <row r="40" spans="1:4" ht="25.5" customHeight="1" x14ac:dyDescent="0.2">
      <c r="A40" s="2516" t="s">
        <v>2288</v>
      </c>
      <c r="B40" s="2516"/>
      <c r="C40" s="2516"/>
      <c r="D40" s="2516"/>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tabColor theme="0" tint="-0.14999847407452621"/>
  </sheetPr>
  <dimension ref="A1:D57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12.7109375" style="18" customWidth="1"/>
    <col min="2" max="2" width="75.7109375" style="18" customWidth="1"/>
    <col min="3" max="4" width="15.7109375" style="21" customWidth="1"/>
    <col min="5" max="16384" width="9.140625" style="18"/>
  </cols>
  <sheetData>
    <row r="1" spans="1:4" ht="24.75" customHeight="1" x14ac:dyDescent="0.2">
      <c r="A1" s="755" t="s">
        <v>1365</v>
      </c>
      <c r="B1" s="1756" t="s">
        <v>744</v>
      </c>
      <c r="C1" s="1756"/>
      <c r="D1" s="1757"/>
    </row>
    <row r="2" spans="1:4" x14ac:dyDescent="0.2">
      <c r="A2" s="2271" t="s">
        <v>1673</v>
      </c>
      <c r="B2" s="2272"/>
      <c r="C2" s="2272"/>
      <c r="D2" s="2273"/>
    </row>
    <row r="3" spans="1:4" ht="27.75" customHeight="1" x14ac:dyDescent="0.2">
      <c r="A3" s="2335" t="s">
        <v>399</v>
      </c>
      <c r="B3" s="2336"/>
      <c r="C3" s="2336"/>
      <c r="D3" s="2337"/>
    </row>
    <row r="4" spans="1:4" ht="13.5" thickBot="1" x14ac:dyDescent="0.25">
      <c r="A4" s="2321"/>
      <c r="B4" s="2321"/>
      <c r="C4" s="2338"/>
      <c r="D4" s="2322"/>
    </row>
    <row r="5" spans="1:4" ht="33.75" customHeight="1" thickBot="1" x14ac:dyDescent="0.25">
      <c r="A5" s="458" t="s">
        <v>601</v>
      </c>
      <c r="B5" s="1775" t="s">
        <v>1366</v>
      </c>
      <c r="C5" s="1775"/>
      <c r="D5" s="1776"/>
    </row>
    <row r="6" spans="1:4" ht="15" customHeight="1" thickBot="1" x14ac:dyDescent="0.25">
      <c r="A6" s="103" t="s">
        <v>561</v>
      </c>
      <c r="B6" s="102"/>
      <c r="C6" s="986"/>
      <c r="D6" s="1032">
        <f>Obsah!$D$4</f>
        <v>44012</v>
      </c>
    </row>
    <row r="7" spans="1:4" ht="40.5" customHeight="1" thickBot="1" x14ac:dyDescent="0.25">
      <c r="A7" s="1759" t="s">
        <v>2289</v>
      </c>
      <c r="B7" s="1760"/>
      <c r="C7" s="1760"/>
      <c r="D7" s="2234"/>
    </row>
    <row r="8" spans="1:4" ht="27.75" customHeight="1" thickBot="1" x14ac:dyDescent="0.25">
      <c r="A8" s="1759" t="s">
        <v>2290</v>
      </c>
      <c r="B8" s="1760"/>
      <c r="C8" s="1760"/>
      <c r="D8" s="2234"/>
    </row>
    <row r="9" spans="1:4" ht="78.75" customHeight="1" thickBot="1" x14ac:dyDescent="0.25">
      <c r="A9" s="1759" t="s">
        <v>2291</v>
      </c>
      <c r="B9" s="1760"/>
      <c r="C9" s="1760"/>
      <c r="D9" s="2234"/>
    </row>
    <row r="10" spans="1:4" ht="13.5" thickBot="1" x14ac:dyDescent="0.25">
      <c r="A10" s="1759" t="s">
        <v>2292</v>
      </c>
      <c r="B10" s="1760"/>
      <c r="C10" s="1760"/>
      <c r="D10" s="2234"/>
    </row>
    <row r="11" spans="1:4" ht="30" customHeight="1" thickBot="1" x14ac:dyDescent="0.25">
      <c r="A11" s="1759" t="s">
        <v>2293</v>
      </c>
      <c r="B11" s="1760"/>
      <c r="C11" s="1760"/>
      <c r="D11" s="2234"/>
    </row>
    <row r="12" spans="1:4" ht="27.75" customHeight="1" thickBot="1" x14ac:dyDescent="0.25">
      <c r="A12" s="2447" t="s">
        <v>2294</v>
      </c>
      <c r="B12" s="2448"/>
      <c r="C12" s="2448"/>
      <c r="D12" s="2449"/>
    </row>
    <row r="13" spans="1:4" ht="13.5" thickBot="1" x14ac:dyDescent="0.25">
      <c r="A13" s="514"/>
      <c r="B13" s="515"/>
      <c r="C13" s="561"/>
      <c r="D13" s="553"/>
    </row>
    <row r="14" spans="1:4" ht="13.5" thickBot="1" x14ac:dyDescent="0.25">
      <c r="A14" s="2522" t="s">
        <v>1381</v>
      </c>
      <c r="B14" s="2523"/>
      <c r="C14" s="561" t="s">
        <v>783</v>
      </c>
      <c r="D14" s="746" t="s">
        <v>1372</v>
      </c>
    </row>
    <row r="15" spans="1:4" ht="28.5" customHeight="1" thickBot="1" x14ac:dyDescent="0.25">
      <c r="A15" s="2524"/>
      <c r="B15" s="2525"/>
      <c r="C15" s="1061" t="s">
        <v>1373</v>
      </c>
      <c r="D15" s="1057" t="s">
        <v>407</v>
      </c>
    </row>
    <row r="16" spans="1:4" ht="13.5" thickBot="1" x14ac:dyDescent="0.25">
      <c r="A16" s="756">
        <v>1</v>
      </c>
      <c r="B16" s="739" t="s">
        <v>1374</v>
      </c>
      <c r="C16" s="757"/>
      <c r="D16" s="745"/>
    </row>
    <row r="17" spans="1:4" ht="13.5" thickBot="1" x14ac:dyDescent="0.25">
      <c r="A17" s="717">
        <v>2</v>
      </c>
      <c r="B17" s="539" t="s">
        <v>1375</v>
      </c>
      <c r="C17" s="757"/>
      <c r="D17" s="745"/>
    </row>
    <row r="18" spans="1:4" ht="13.5" thickBot="1" x14ac:dyDescent="0.25">
      <c r="A18" s="717">
        <v>3</v>
      </c>
      <c r="B18" s="539" t="s">
        <v>1376</v>
      </c>
      <c r="C18" s="757"/>
      <c r="D18" s="745"/>
    </row>
    <row r="19" spans="1:4" ht="13.5" thickBot="1" x14ac:dyDescent="0.25">
      <c r="A19" s="717">
        <v>4</v>
      </c>
      <c r="B19" s="539" t="s">
        <v>1377</v>
      </c>
      <c r="C19" s="757"/>
      <c r="D19" s="745"/>
    </row>
    <row r="20" spans="1:4" ht="13.5" thickBot="1" x14ac:dyDescent="0.25">
      <c r="A20" s="717">
        <v>5</v>
      </c>
      <c r="B20" s="539" t="s">
        <v>1378</v>
      </c>
      <c r="C20" s="757"/>
      <c r="D20" s="745"/>
    </row>
    <row r="21" spans="1:4" ht="13.5" thickBot="1" x14ac:dyDescent="0.25">
      <c r="A21" s="717">
        <v>6</v>
      </c>
      <c r="B21" s="539" t="s">
        <v>1379</v>
      </c>
      <c r="C21" s="757"/>
      <c r="D21" s="745"/>
    </row>
    <row r="22" spans="1:4" ht="13.5" thickBot="1" x14ac:dyDescent="0.25">
      <c r="A22" s="717">
        <v>7</v>
      </c>
      <c r="B22" s="539" t="s">
        <v>1380</v>
      </c>
      <c r="C22" s="757"/>
      <c r="D22" s="745"/>
    </row>
    <row r="23" spans="1:4" ht="13.5" thickBot="1" x14ac:dyDescent="0.25">
      <c r="A23" s="717">
        <v>8</v>
      </c>
      <c r="B23" s="539" t="s">
        <v>1294</v>
      </c>
      <c r="C23" s="757"/>
      <c r="D23" s="745"/>
    </row>
    <row r="24" spans="1:4" ht="13.5" thickBot="1" x14ac:dyDescent="0.25">
      <c r="A24" s="756">
        <v>9</v>
      </c>
      <c r="B24" s="739" t="s">
        <v>1976</v>
      </c>
      <c r="C24" s="757"/>
      <c r="D24" s="745"/>
    </row>
    <row r="25" spans="1:4" x14ac:dyDescent="0.2">
      <c r="A25" s="759"/>
      <c r="B25" s="759"/>
      <c r="C25" s="760"/>
      <c r="D25" s="760"/>
    </row>
    <row r="26" spans="1:4" x14ac:dyDescent="0.2">
      <c r="A26" s="2526" t="s">
        <v>924</v>
      </c>
      <c r="B26" s="2526"/>
      <c r="C26" s="2526"/>
      <c r="D26" s="2526"/>
    </row>
    <row r="27" spans="1:4" ht="24.75" customHeight="1" x14ac:dyDescent="0.2">
      <c r="A27" s="2409" t="s">
        <v>2295</v>
      </c>
      <c r="B27" s="2409"/>
      <c r="C27" s="2409"/>
      <c r="D27" s="2409"/>
    </row>
    <row r="28" spans="1:4" ht="27" customHeight="1" x14ac:dyDescent="0.2">
      <c r="A28" s="2409" t="s">
        <v>2296</v>
      </c>
      <c r="B28" s="2409"/>
      <c r="C28" s="2409"/>
      <c r="D28" s="2409"/>
    </row>
    <row r="29" spans="1:4" ht="24.75" customHeight="1" x14ac:dyDescent="0.2">
      <c r="A29" s="2409" t="s">
        <v>2297</v>
      </c>
      <c r="B29" s="2409"/>
      <c r="C29" s="2409"/>
      <c r="D29" s="2409"/>
    </row>
    <row r="30" spans="1:4" ht="27" customHeight="1" x14ac:dyDescent="0.2">
      <c r="A30" s="2409" t="s">
        <v>2298</v>
      </c>
      <c r="B30" s="2409"/>
      <c r="C30" s="2409"/>
      <c r="D30" s="2409"/>
    </row>
    <row r="31" spans="1:4" x14ac:dyDescent="0.2">
      <c r="A31" s="2409" t="s">
        <v>2299</v>
      </c>
      <c r="B31" s="2409"/>
      <c r="C31" s="2409"/>
      <c r="D31" s="2409"/>
    </row>
    <row r="32" spans="1:4" ht="15.75" customHeight="1" x14ac:dyDescent="0.2">
      <c r="A32" s="2409" t="s">
        <v>2300</v>
      </c>
      <c r="B32" s="2409"/>
      <c r="C32" s="2409"/>
      <c r="D32" s="2409"/>
    </row>
    <row r="33" spans="1:4" ht="39.75" customHeight="1" x14ac:dyDescent="0.2">
      <c r="A33" s="2409" t="s">
        <v>2301</v>
      </c>
      <c r="B33" s="2409"/>
      <c r="C33" s="2409"/>
      <c r="D33" s="2409"/>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tabColor theme="0" tint="-0.14999847407452621"/>
  </sheetPr>
  <dimension ref="A1:J476"/>
  <sheetViews>
    <sheetView zoomScale="85" zoomScaleNormal="85" zoomScaleSheetLayoutView="100" workbookViewId="0">
      <pane xSplit="10" ySplit="5" topLeftCell="K6" activePane="bottomRight" state="frozen"/>
      <selection pane="topRight"/>
      <selection pane="bottomLeft"/>
      <selection pane="bottomRight"/>
    </sheetView>
  </sheetViews>
  <sheetFormatPr defaultColWidth="9.140625" defaultRowHeight="12.75" x14ac:dyDescent="0.2"/>
  <cols>
    <col min="1" max="2" width="15.7109375" style="18" customWidth="1"/>
    <col min="3" max="4" width="15.7109375" style="21" customWidth="1"/>
    <col min="5" max="10" width="15.7109375" style="18" customWidth="1"/>
    <col min="11" max="16384" width="9.140625" style="18"/>
  </cols>
  <sheetData>
    <row r="1" spans="1:10" ht="24.75" customHeight="1" x14ac:dyDescent="0.2">
      <c r="A1" s="755" t="s">
        <v>1370</v>
      </c>
      <c r="B1" s="1756" t="s">
        <v>744</v>
      </c>
      <c r="C1" s="1756"/>
      <c r="D1" s="1756"/>
      <c r="E1" s="1756"/>
      <c r="F1" s="1756"/>
      <c r="G1" s="1756"/>
      <c r="H1" s="1756"/>
      <c r="I1" s="1756"/>
      <c r="J1" s="1757"/>
    </row>
    <row r="2" spans="1:10" ht="15" customHeight="1" x14ac:dyDescent="0.2">
      <c r="A2" s="127" t="s">
        <v>1674</v>
      </c>
      <c r="B2" s="233"/>
      <c r="C2" s="233"/>
      <c r="D2" s="233"/>
      <c r="E2" s="233"/>
      <c r="F2" s="233"/>
      <c r="G2" s="233"/>
      <c r="H2" s="233"/>
      <c r="I2" s="233"/>
      <c r="J2" s="589"/>
    </row>
    <row r="3" spans="1:10" ht="13.5" thickBot="1" x14ac:dyDescent="0.25">
      <c r="A3" s="902"/>
      <c r="B3" s="903"/>
      <c r="C3" s="903"/>
      <c r="D3" s="903"/>
      <c r="E3" s="895"/>
      <c r="F3" s="895"/>
      <c r="G3" s="895"/>
      <c r="H3" s="895"/>
      <c r="I3" s="895"/>
      <c r="J3" s="896"/>
    </row>
    <row r="4" spans="1:10" ht="40.5" customHeight="1" thickBot="1" x14ac:dyDescent="0.25">
      <c r="A4" s="450" t="s">
        <v>388</v>
      </c>
      <c r="B4" s="1772" t="s">
        <v>1371</v>
      </c>
      <c r="C4" s="2529"/>
      <c r="D4" s="2530"/>
      <c r="E4" s="1872"/>
      <c r="F4" s="1872"/>
      <c r="G4" s="1872"/>
      <c r="H4" s="1872"/>
      <c r="I4" s="1872"/>
      <c r="J4" s="2454"/>
    </row>
    <row r="5" spans="1:10" ht="15" customHeight="1" thickBot="1" x14ac:dyDescent="0.25">
      <c r="A5" s="103" t="s">
        <v>561</v>
      </c>
      <c r="B5" s="463"/>
      <c r="C5" s="463"/>
      <c r="D5" s="463"/>
      <c r="E5" s="513"/>
      <c r="F5" s="513"/>
      <c r="G5" s="513"/>
      <c r="H5" s="513"/>
      <c r="I5" s="513"/>
      <c r="J5" s="982">
        <f>Obsah!$D$4</f>
        <v>44012</v>
      </c>
    </row>
    <row r="6" spans="1:10" ht="56.25" customHeight="1" thickBot="1" x14ac:dyDescent="0.25">
      <c r="A6" s="2535" t="s">
        <v>2302</v>
      </c>
      <c r="B6" s="2536"/>
      <c r="C6" s="2536"/>
      <c r="D6" s="2536"/>
      <c r="E6" s="2536"/>
      <c r="F6" s="2536"/>
      <c r="G6" s="2536"/>
      <c r="H6" s="2536"/>
      <c r="I6" s="2536"/>
      <c r="J6" s="2537"/>
    </row>
    <row r="7" spans="1:10" ht="41.25" customHeight="1" x14ac:dyDescent="0.2">
      <c r="A7" s="2498" t="s">
        <v>2303</v>
      </c>
      <c r="B7" s="2499"/>
      <c r="C7" s="2499"/>
      <c r="D7" s="2499"/>
      <c r="E7" s="2499"/>
      <c r="F7" s="2499"/>
      <c r="G7" s="2499"/>
      <c r="H7" s="2499"/>
      <c r="I7" s="2499"/>
      <c r="J7" s="2500"/>
    </row>
    <row r="8" spans="1:10" ht="64.5" customHeight="1" thickBot="1" x14ac:dyDescent="0.25">
      <c r="A8" s="2504" t="s">
        <v>1382</v>
      </c>
      <c r="B8" s="2505"/>
      <c r="C8" s="2505"/>
      <c r="D8" s="2505"/>
      <c r="E8" s="2505"/>
      <c r="F8" s="2505"/>
      <c r="G8" s="2505"/>
      <c r="H8" s="2505"/>
      <c r="I8" s="2505"/>
      <c r="J8" s="2506"/>
    </row>
    <row r="9" spans="1:10" ht="13.5" thickBot="1" x14ac:dyDescent="0.25">
      <c r="A9" s="1759" t="s">
        <v>2304</v>
      </c>
      <c r="B9" s="1760"/>
      <c r="C9" s="1760"/>
      <c r="D9" s="1760"/>
      <c r="E9" s="1760"/>
      <c r="F9" s="1760"/>
      <c r="G9" s="1760"/>
      <c r="H9" s="1760"/>
      <c r="I9" s="1760"/>
      <c r="J9" s="2234"/>
    </row>
    <row r="10" spans="1:10" ht="13.5" thickBot="1" x14ac:dyDescent="0.25">
      <c r="A10" s="1759" t="s">
        <v>2027</v>
      </c>
      <c r="B10" s="1760"/>
      <c r="C10" s="1760"/>
      <c r="D10" s="1760"/>
      <c r="E10" s="1760"/>
      <c r="F10" s="1760"/>
      <c r="G10" s="1760"/>
      <c r="H10" s="1760"/>
      <c r="I10" s="1760"/>
      <c r="J10" s="2234"/>
    </row>
    <row r="11" spans="1:10" ht="84.75" customHeight="1" thickBot="1" x14ac:dyDescent="0.25">
      <c r="A11" s="1759" t="s">
        <v>2305</v>
      </c>
      <c r="B11" s="1760"/>
      <c r="C11" s="1760"/>
      <c r="D11" s="1760"/>
      <c r="E11" s="1760"/>
      <c r="F11" s="1760"/>
      <c r="G11" s="1760"/>
      <c r="H11" s="1760"/>
      <c r="I11" s="1760"/>
      <c r="J11" s="2234"/>
    </row>
    <row r="12" spans="1:10" ht="53.25" customHeight="1" thickBot="1" x14ac:dyDescent="0.25">
      <c r="A12" s="1759" t="s">
        <v>2306</v>
      </c>
      <c r="B12" s="1760"/>
      <c r="C12" s="1760"/>
      <c r="D12" s="1760"/>
      <c r="E12" s="1760"/>
      <c r="F12" s="1760"/>
      <c r="G12" s="1760"/>
      <c r="H12" s="1760"/>
      <c r="I12" s="1760"/>
      <c r="J12" s="2234"/>
    </row>
    <row r="13" spans="1:10" ht="13.5" thickBot="1" x14ac:dyDescent="0.25">
      <c r="A13" s="2527"/>
      <c r="B13" s="2538"/>
      <c r="C13" s="2538"/>
      <c r="D13" s="2538"/>
      <c r="E13" s="2538"/>
      <c r="F13" s="2538"/>
      <c r="G13" s="2538"/>
      <c r="H13" s="2538"/>
      <c r="I13" s="2538"/>
      <c r="J13" s="2528"/>
    </row>
    <row r="14" spans="1:10" ht="13.5" thickBot="1" x14ac:dyDescent="0.25">
      <c r="A14" s="1769" t="s">
        <v>1904</v>
      </c>
      <c r="B14" s="1770"/>
      <c r="C14" s="1770"/>
      <c r="D14" s="1770"/>
      <c r="E14" s="1770"/>
      <c r="F14" s="1770"/>
      <c r="G14" s="1770"/>
      <c r="H14" s="1770"/>
      <c r="I14" s="1770"/>
      <c r="J14" s="2515"/>
    </row>
    <row r="15" spans="1:10" ht="13.5" thickBot="1" x14ac:dyDescent="0.25">
      <c r="A15" s="746" t="s">
        <v>783</v>
      </c>
      <c r="B15" s="553" t="s">
        <v>784</v>
      </c>
      <c r="C15" s="553" t="s">
        <v>788</v>
      </c>
      <c r="D15" s="553" t="s">
        <v>789</v>
      </c>
      <c r="E15" s="553" t="s">
        <v>792</v>
      </c>
      <c r="F15" s="2527" t="s">
        <v>851</v>
      </c>
      <c r="G15" s="2528"/>
      <c r="H15" s="553" t="s">
        <v>852</v>
      </c>
      <c r="I15" s="553" t="s">
        <v>1383</v>
      </c>
      <c r="J15" s="553" t="s">
        <v>1084</v>
      </c>
    </row>
    <row r="16" spans="1:10" ht="13.5" thickBot="1" x14ac:dyDescent="0.25">
      <c r="A16" s="1943" t="s">
        <v>1384</v>
      </c>
      <c r="B16" s="1943" t="s">
        <v>1385</v>
      </c>
      <c r="C16" s="1943" t="s">
        <v>1386</v>
      </c>
      <c r="D16" s="1943" t="s">
        <v>1387</v>
      </c>
      <c r="E16" s="1943" t="s">
        <v>1388</v>
      </c>
      <c r="F16" s="2531" t="s">
        <v>1389</v>
      </c>
      <c r="G16" s="2532"/>
      <c r="H16" s="1943" t="s">
        <v>1390</v>
      </c>
      <c r="I16" s="1943" t="s">
        <v>1391</v>
      </c>
      <c r="J16" s="2533" t="s">
        <v>1392</v>
      </c>
    </row>
    <row r="17" spans="1:10" ht="23.25" thickBot="1" x14ac:dyDescent="0.25">
      <c r="A17" s="1944"/>
      <c r="B17" s="1944"/>
      <c r="C17" s="1944"/>
      <c r="D17" s="1944"/>
      <c r="E17" s="1944"/>
      <c r="F17" s="1062" t="s">
        <v>1393</v>
      </c>
      <c r="G17" s="1062" t="s">
        <v>1394</v>
      </c>
      <c r="H17" s="1944"/>
      <c r="I17" s="1944"/>
      <c r="J17" s="2534"/>
    </row>
    <row r="18" spans="1:10" ht="13.5" thickBot="1" x14ac:dyDescent="0.25">
      <c r="A18" s="717"/>
      <c r="B18" s="539"/>
      <c r="C18" s="539"/>
      <c r="D18" s="539"/>
      <c r="E18" s="539"/>
      <c r="F18" s="539"/>
      <c r="G18" s="539"/>
      <c r="H18" s="539"/>
      <c r="I18" s="539"/>
      <c r="J18" s="539"/>
    </row>
    <row r="19" spans="1:10" ht="13.5" thickBot="1" x14ac:dyDescent="0.25">
      <c r="A19" s="717"/>
      <c r="B19" s="539"/>
      <c r="C19" s="539"/>
      <c r="D19" s="539"/>
      <c r="E19" s="539"/>
      <c r="F19" s="539"/>
      <c r="G19" s="539"/>
      <c r="H19" s="539"/>
      <c r="I19" s="539"/>
      <c r="J19" s="539"/>
    </row>
    <row r="20" spans="1:10" ht="13.5" thickBot="1" x14ac:dyDescent="0.25">
      <c r="A20" s="717"/>
      <c r="B20" s="539"/>
      <c r="C20" s="539"/>
      <c r="D20" s="539"/>
      <c r="E20" s="539"/>
      <c r="F20" s="539"/>
      <c r="G20" s="539"/>
      <c r="H20" s="539"/>
      <c r="I20" s="539"/>
      <c r="J20" s="539"/>
    </row>
    <row r="21" spans="1:10" ht="13.5" thickBot="1" x14ac:dyDescent="0.25">
      <c r="A21" s="717"/>
      <c r="B21" s="539"/>
      <c r="C21" s="539"/>
      <c r="D21" s="539"/>
      <c r="E21" s="539"/>
      <c r="F21" s="539"/>
      <c r="G21" s="539"/>
      <c r="H21" s="539"/>
      <c r="I21" s="539"/>
      <c r="J21" s="539"/>
    </row>
    <row r="22" spans="1:10" ht="13.5" thickBot="1" x14ac:dyDescent="0.25">
      <c r="A22" s="717"/>
      <c r="B22" s="539"/>
      <c r="C22" s="539"/>
      <c r="D22" s="539"/>
      <c r="E22" s="539"/>
      <c r="F22" s="539"/>
      <c r="G22" s="539"/>
      <c r="H22" s="539"/>
      <c r="I22" s="539"/>
      <c r="J22" s="539"/>
    </row>
    <row r="24" spans="1:10" ht="90.75" customHeight="1" x14ac:dyDescent="0.2">
      <c r="A24" s="2342" t="s">
        <v>1395</v>
      </c>
      <c r="B24" s="2333"/>
      <c r="C24" s="2333"/>
      <c r="D24" s="2333"/>
      <c r="E24" s="2333"/>
      <c r="F24" s="2333"/>
      <c r="G24" s="2333"/>
      <c r="H24" s="2333"/>
      <c r="I24" s="2333"/>
      <c r="J24" s="2333"/>
    </row>
    <row r="25" spans="1:10" ht="27.75" customHeight="1" x14ac:dyDescent="0.2">
      <c r="A25" s="2333" t="s">
        <v>2307</v>
      </c>
      <c r="B25" s="2333"/>
      <c r="C25" s="2333"/>
      <c r="D25" s="2333"/>
      <c r="E25" s="2333"/>
      <c r="F25" s="2333"/>
      <c r="G25" s="2333"/>
      <c r="H25" s="2333"/>
      <c r="I25" s="2333"/>
      <c r="J25" s="2333"/>
    </row>
    <row r="26" spans="1:10" ht="63" customHeight="1" x14ac:dyDescent="0.2">
      <c r="A26" s="2333" t="s">
        <v>2308</v>
      </c>
      <c r="B26" s="2333"/>
      <c r="C26" s="2333"/>
      <c r="D26" s="2333"/>
      <c r="E26" s="2333"/>
      <c r="F26" s="2333"/>
      <c r="G26" s="2333"/>
      <c r="H26" s="2333"/>
      <c r="I26" s="2333"/>
      <c r="J26" s="2333"/>
    </row>
    <row r="27" spans="1:10" ht="27" customHeight="1" x14ac:dyDescent="0.2">
      <c r="A27" s="2333" t="s">
        <v>2309</v>
      </c>
      <c r="B27" s="2333"/>
      <c r="C27" s="2333"/>
      <c r="D27" s="2333"/>
      <c r="E27" s="2333"/>
      <c r="F27" s="2333"/>
      <c r="G27" s="2333"/>
      <c r="H27" s="2333"/>
      <c r="I27" s="2333"/>
      <c r="J27" s="2333"/>
    </row>
    <row r="28" spans="1:10" ht="17.25" customHeight="1" x14ac:dyDescent="0.2">
      <c r="A28" s="2333" t="s">
        <v>2310</v>
      </c>
      <c r="B28" s="2333"/>
      <c r="C28" s="2333"/>
      <c r="D28" s="2333"/>
      <c r="E28" s="2333"/>
      <c r="F28" s="2333"/>
      <c r="G28" s="2333"/>
      <c r="H28" s="2333"/>
      <c r="I28" s="2333"/>
      <c r="J28" s="2333"/>
    </row>
    <row r="29" spans="1:10" ht="39" customHeight="1" x14ac:dyDescent="0.2">
      <c r="A29" s="2333" t="s">
        <v>2311</v>
      </c>
      <c r="B29" s="2333"/>
      <c r="C29" s="2333"/>
      <c r="D29" s="2333"/>
      <c r="E29" s="2333"/>
      <c r="F29" s="2333"/>
      <c r="G29" s="2333"/>
      <c r="H29" s="2333"/>
      <c r="I29" s="2333"/>
      <c r="J29" s="2333"/>
    </row>
    <row r="30" spans="1:10" ht="9" customHeight="1" x14ac:dyDescent="0.2">
      <c r="A30" s="21"/>
      <c r="B30" s="21"/>
      <c r="E30" s="21"/>
      <c r="F30" s="21"/>
      <c r="G30" s="21"/>
      <c r="H30" s="21"/>
      <c r="I30" s="21"/>
      <c r="J30" s="21"/>
    </row>
    <row r="31" spans="1:10" ht="15" customHeight="1" x14ac:dyDescent="0.2">
      <c r="A31" s="2526" t="s">
        <v>924</v>
      </c>
      <c r="B31" s="2526"/>
      <c r="C31" s="2526"/>
      <c r="D31" s="2526"/>
      <c r="E31" s="2526"/>
      <c r="F31" s="2526"/>
      <c r="G31" s="2526"/>
      <c r="H31" s="2526"/>
      <c r="I31" s="2526"/>
      <c r="J31" s="2526"/>
    </row>
    <row r="32" spans="1:10" ht="15" customHeight="1" x14ac:dyDescent="0.2">
      <c r="A32" s="2333" t="s">
        <v>2312</v>
      </c>
      <c r="B32" s="2333"/>
      <c r="C32" s="2333"/>
      <c r="D32" s="2333"/>
      <c r="E32" s="2333"/>
      <c r="F32" s="2333"/>
      <c r="G32" s="2333"/>
      <c r="H32" s="2333"/>
      <c r="I32" s="2333"/>
      <c r="J32" s="2333"/>
    </row>
    <row r="33" spans="1:10" ht="36" customHeight="1" x14ac:dyDescent="0.2">
      <c r="A33" s="2333" t="s">
        <v>2313</v>
      </c>
      <c r="B33" s="2333"/>
      <c r="C33" s="2333"/>
      <c r="D33" s="2333"/>
      <c r="E33" s="2333"/>
      <c r="F33" s="2333"/>
      <c r="G33" s="2333"/>
      <c r="H33" s="2333"/>
      <c r="I33" s="2333"/>
      <c r="J33" s="2333"/>
    </row>
    <row r="34" spans="1:10" ht="15" customHeight="1" x14ac:dyDescent="0.2">
      <c r="A34" s="2333" t="s">
        <v>2314</v>
      </c>
      <c r="B34" s="2333"/>
      <c r="C34" s="2333"/>
      <c r="D34" s="2333"/>
      <c r="E34" s="2333"/>
      <c r="F34" s="2333"/>
      <c r="G34" s="2333"/>
      <c r="H34" s="2333"/>
      <c r="I34" s="2333"/>
      <c r="J34" s="2333"/>
    </row>
    <row r="35" spans="1:10" ht="16.5" customHeight="1" x14ac:dyDescent="0.2">
      <c r="A35" s="2333" t="s">
        <v>2315</v>
      </c>
      <c r="B35" s="2333"/>
      <c r="C35" s="2333"/>
      <c r="D35" s="2333"/>
      <c r="E35" s="2333"/>
      <c r="F35" s="2333"/>
      <c r="G35" s="2333"/>
      <c r="H35" s="2333"/>
      <c r="I35" s="2333"/>
      <c r="J35" s="2333"/>
    </row>
    <row r="36" spans="1:10" ht="25.5" customHeight="1" x14ac:dyDescent="0.2">
      <c r="A36" s="2333" t="s">
        <v>2316</v>
      </c>
      <c r="B36" s="2333"/>
      <c r="C36" s="2333"/>
      <c r="D36" s="2333"/>
      <c r="E36" s="2333"/>
      <c r="F36" s="2333"/>
      <c r="G36" s="2333"/>
      <c r="H36" s="2333"/>
      <c r="I36" s="2333"/>
      <c r="J36" s="2333"/>
    </row>
    <row r="37" spans="1:10" ht="15" customHeight="1" x14ac:dyDescent="0.2">
      <c r="A37" s="2333" t="s">
        <v>2317</v>
      </c>
      <c r="B37" s="2333"/>
      <c r="C37" s="2333"/>
      <c r="D37" s="2333"/>
      <c r="E37" s="2333"/>
      <c r="F37" s="2333"/>
      <c r="G37" s="2333"/>
      <c r="H37" s="2333"/>
      <c r="I37" s="2333"/>
      <c r="J37" s="2333"/>
    </row>
    <row r="38" spans="1:10" ht="26.25" customHeight="1" x14ac:dyDescent="0.2">
      <c r="A38" s="2333" t="s">
        <v>2318</v>
      </c>
      <c r="B38" s="2333"/>
      <c r="C38" s="2333"/>
      <c r="D38" s="2333"/>
      <c r="E38" s="2333"/>
      <c r="F38" s="2333"/>
      <c r="G38" s="2333"/>
      <c r="H38" s="2333"/>
      <c r="I38" s="2333"/>
      <c r="J38" s="2333"/>
    </row>
    <row r="39" spans="1:10" ht="39.75" customHeight="1" x14ac:dyDescent="0.2">
      <c r="A39" s="2333" t="s">
        <v>2319</v>
      </c>
      <c r="B39" s="2333"/>
      <c r="C39" s="2333"/>
      <c r="D39" s="2333"/>
      <c r="E39" s="2333"/>
      <c r="F39" s="2333"/>
      <c r="G39" s="2333"/>
      <c r="H39" s="2333"/>
      <c r="I39" s="2333"/>
      <c r="J39" s="233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tabColor theme="0" tint="-0.14999847407452621"/>
  </sheetPr>
  <dimension ref="A1:F206"/>
  <sheetViews>
    <sheetView zoomScale="85" zoomScaleNormal="85" zoomScaleSheetLayoutView="100" workbookViewId="0">
      <pane xSplit="6" ySplit="5" topLeftCell="G6" activePane="bottomRight" state="frozen"/>
      <selection pane="topRight"/>
      <selection pane="bottomLeft"/>
      <selection pane="bottomRight"/>
    </sheetView>
  </sheetViews>
  <sheetFormatPr defaultColWidth="9.140625" defaultRowHeight="12.75" x14ac:dyDescent="0.2"/>
  <cols>
    <col min="1" max="1" width="13.85546875" style="18" customWidth="1"/>
    <col min="2" max="2" width="30" style="18" customWidth="1"/>
    <col min="3" max="4" width="20.7109375" style="21" customWidth="1"/>
    <col min="5" max="5" width="20.7109375" style="18" customWidth="1"/>
    <col min="6" max="6" width="13.7109375" style="18" customWidth="1"/>
    <col min="7" max="16384" width="9.140625" style="18"/>
  </cols>
  <sheetData>
    <row r="1" spans="1:6" ht="24.75" customHeight="1" x14ac:dyDescent="0.2">
      <c r="A1" s="755" t="s">
        <v>1910</v>
      </c>
      <c r="B1" s="1756" t="s">
        <v>744</v>
      </c>
      <c r="C1" s="1756"/>
      <c r="D1" s="1756"/>
      <c r="E1" s="1756"/>
      <c r="F1" s="1757"/>
    </row>
    <row r="2" spans="1:6" ht="15" customHeight="1" thickBot="1" x14ac:dyDescent="0.25">
      <c r="A2" s="127" t="s">
        <v>1911</v>
      </c>
      <c r="B2" s="233"/>
      <c r="C2" s="2563"/>
      <c r="D2" s="2563"/>
      <c r="E2" s="2563"/>
      <c r="F2" s="2564"/>
    </row>
    <row r="3" spans="1:6" ht="13.5" thickBot="1" x14ac:dyDescent="0.25">
      <c r="A3" s="415"/>
      <c r="B3" s="443"/>
      <c r="C3" s="443"/>
      <c r="D3" s="443"/>
      <c r="E3" s="761"/>
      <c r="F3" s="524"/>
    </row>
    <row r="4" spans="1:6" ht="26.25" thickBot="1" x14ac:dyDescent="0.25">
      <c r="A4" s="1772" t="s">
        <v>1912</v>
      </c>
      <c r="B4" s="1733"/>
      <c r="C4" s="1734"/>
      <c r="D4" s="1735"/>
      <c r="E4" s="2529"/>
      <c r="F4" s="461" t="s">
        <v>388</v>
      </c>
    </row>
    <row r="5" spans="1:6" ht="13.5" thickBot="1" x14ac:dyDescent="0.25">
      <c r="A5" s="103" t="s">
        <v>561</v>
      </c>
      <c r="B5" s="445"/>
      <c r="C5" s="989"/>
      <c r="D5" s="448"/>
      <c r="E5" s="239"/>
      <c r="F5" s="1048">
        <f>Obsah!$D$4</f>
        <v>44012</v>
      </c>
    </row>
    <row r="6" spans="1:6" s="19" customFormat="1" x14ac:dyDescent="0.2">
      <c r="A6" s="2565" t="s">
        <v>1913</v>
      </c>
      <c r="B6" s="2566"/>
      <c r="C6" s="2566"/>
      <c r="D6" s="2566"/>
      <c r="E6" s="2566"/>
      <c r="F6" s="2541" t="s">
        <v>1914</v>
      </c>
    </row>
    <row r="7" spans="1:6" s="19" customFormat="1" ht="97.5" customHeight="1" thickBot="1" x14ac:dyDescent="0.25">
      <c r="A7" s="2570"/>
      <c r="B7" s="2571"/>
      <c r="C7" s="2571"/>
      <c r="D7" s="2571"/>
      <c r="E7" s="2572"/>
      <c r="F7" s="2542"/>
    </row>
    <row r="8" spans="1:6" s="19" customFormat="1" ht="29.25" customHeight="1" x14ac:dyDescent="0.2">
      <c r="A8" s="2567" t="s">
        <v>1915</v>
      </c>
      <c r="B8" s="2568"/>
      <c r="C8" s="2568"/>
      <c r="D8" s="2568"/>
      <c r="E8" s="2569"/>
      <c r="F8" s="2541" t="s">
        <v>1916</v>
      </c>
    </row>
    <row r="9" spans="1:6" s="19" customFormat="1" ht="65.25" customHeight="1" thickBot="1" x14ac:dyDescent="0.25">
      <c r="A9" s="2570"/>
      <c r="B9" s="2571"/>
      <c r="C9" s="2571"/>
      <c r="D9" s="2571"/>
      <c r="E9" s="2572"/>
      <c r="F9" s="2542"/>
    </row>
    <row r="10" spans="1:6" s="19" customFormat="1" x14ac:dyDescent="0.2">
      <c r="A10" s="2565" t="s">
        <v>1917</v>
      </c>
      <c r="B10" s="2566"/>
      <c r="C10" s="2566"/>
      <c r="D10" s="2566"/>
      <c r="E10" s="2566"/>
      <c r="F10" s="2541" t="s">
        <v>1918</v>
      </c>
    </row>
    <row r="11" spans="1:6" s="19" customFormat="1" ht="66" customHeight="1" thickBot="1" x14ac:dyDescent="0.25">
      <c r="A11" s="2570"/>
      <c r="B11" s="2571"/>
      <c r="C11" s="2571"/>
      <c r="D11" s="2571"/>
      <c r="E11" s="2572"/>
      <c r="F11" s="2542"/>
    </row>
    <row r="12" spans="1:6" s="19" customFormat="1" ht="51" customHeight="1" x14ac:dyDescent="0.2">
      <c r="A12" s="2555" t="s">
        <v>1919</v>
      </c>
      <c r="B12" s="2556"/>
      <c r="C12" s="2556"/>
      <c r="D12" s="2556"/>
      <c r="E12" s="2556"/>
      <c r="F12" s="2557" t="s">
        <v>1920</v>
      </c>
    </row>
    <row r="13" spans="1:6" s="19" customFormat="1" x14ac:dyDescent="0.2">
      <c r="A13" s="2550" t="s">
        <v>1921</v>
      </c>
      <c r="B13" s="2551"/>
      <c r="C13" s="2549"/>
      <c r="D13" s="2549"/>
      <c r="E13" s="2549"/>
      <c r="F13" s="2542"/>
    </row>
    <row r="14" spans="1:6" s="19" customFormat="1" x14ac:dyDescent="0.2">
      <c r="A14" s="2550" t="s">
        <v>1723</v>
      </c>
      <c r="B14" s="2551"/>
      <c r="C14" s="2549"/>
      <c r="D14" s="2549"/>
      <c r="E14" s="2549"/>
      <c r="F14" s="2542"/>
    </row>
    <row r="15" spans="1:6" s="19" customFormat="1" x14ac:dyDescent="0.2">
      <c r="A15" s="2550" t="s">
        <v>1724</v>
      </c>
      <c r="B15" s="2551"/>
      <c r="C15" s="2549"/>
      <c r="D15" s="2549"/>
      <c r="E15" s="2549"/>
      <c r="F15" s="2542"/>
    </row>
    <row r="16" spans="1:6" s="19" customFormat="1" x14ac:dyDescent="0.2">
      <c r="A16" s="2558" t="s">
        <v>6</v>
      </c>
      <c r="B16" s="2559"/>
      <c r="C16" s="2560"/>
      <c r="D16" s="2561"/>
      <c r="E16" s="2562"/>
      <c r="F16" s="2542"/>
    </row>
    <row r="17" spans="1:6" s="19" customFormat="1" x14ac:dyDescent="0.2">
      <c r="A17" s="2550" t="s">
        <v>1073</v>
      </c>
      <c r="B17" s="2551"/>
      <c r="C17" s="2549"/>
      <c r="D17" s="2549"/>
      <c r="E17" s="2549"/>
      <c r="F17" s="2542"/>
    </row>
    <row r="18" spans="1:6" s="19" customFormat="1" x14ac:dyDescent="0.2">
      <c r="A18" s="2550" t="s">
        <v>1922</v>
      </c>
      <c r="B18" s="2551"/>
      <c r="C18" s="2549"/>
      <c r="D18" s="2549"/>
      <c r="E18" s="2549"/>
      <c r="F18" s="2542"/>
    </row>
    <row r="19" spans="1:6" s="19" customFormat="1" x14ac:dyDescent="0.2">
      <c r="A19" s="2550" t="s">
        <v>1743</v>
      </c>
      <c r="B19" s="2551"/>
      <c r="C19" s="2549"/>
      <c r="D19" s="2549"/>
      <c r="E19" s="2549"/>
      <c r="F19" s="2542"/>
    </row>
    <row r="20" spans="1:6" s="19" customFormat="1" x14ac:dyDescent="0.2">
      <c r="A20" s="2550"/>
      <c r="B20" s="2551"/>
      <c r="C20" s="2549"/>
      <c r="D20" s="2549"/>
      <c r="E20" s="2549"/>
      <c r="F20" s="2542" t="s">
        <v>1920</v>
      </c>
    </row>
    <row r="21" spans="1:6" s="19" customFormat="1" x14ac:dyDescent="0.2">
      <c r="A21" s="2550"/>
      <c r="B21" s="2551"/>
      <c r="C21" s="2549"/>
      <c r="D21" s="2549"/>
      <c r="E21" s="2549"/>
      <c r="F21" s="2542"/>
    </row>
    <row r="22" spans="1:6" s="19" customFormat="1" ht="13.5" thickBot="1" x14ac:dyDescent="0.25">
      <c r="A22" s="2552"/>
      <c r="B22" s="2553"/>
      <c r="C22" s="2554"/>
      <c r="D22" s="2554"/>
      <c r="E22" s="2554"/>
      <c r="F22" s="2547"/>
    </row>
    <row r="23" spans="1:6" s="19" customFormat="1" ht="42.75" customHeight="1" x14ac:dyDescent="0.2">
      <c r="A23" s="2539" t="s">
        <v>1923</v>
      </c>
      <c r="B23" s="2540"/>
      <c r="C23" s="2540"/>
      <c r="D23" s="2540"/>
      <c r="E23" s="2540"/>
      <c r="F23" s="2541" t="s">
        <v>1924</v>
      </c>
    </row>
    <row r="24" spans="1:6" s="19" customFormat="1" ht="13.5" thickBot="1" x14ac:dyDescent="0.25">
      <c r="A24" s="762"/>
      <c r="B24" s="763"/>
      <c r="C24" s="763"/>
      <c r="D24" s="763"/>
      <c r="E24" s="764"/>
      <c r="F24" s="2542"/>
    </row>
    <row r="25" spans="1:6" s="19" customFormat="1" ht="73.5" customHeight="1" x14ac:dyDescent="0.2">
      <c r="A25" s="2539" t="s">
        <v>1925</v>
      </c>
      <c r="B25" s="2540"/>
      <c r="C25" s="2540"/>
      <c r="D25" s="2540"/>
      <c r="E25" s="2540"/>
      <c r="F25" s="2541" t="s">
        <v>1926</v>
      </c>
    </row>
    <row r="26" spans="1:6" s="19" customFormat="1" ht="112.5" x14ac:dyDescent="0.2">
      <c r="A26" s="2548"/>
      <c r="B26" s="2549"/>
      <c r="C26" s="1079" t="s">
        <v>1927</v>
      </c>
      <c r="D26" s="1080" t="s">
        <v>1928</v>
      </c>
      <c r="E26" s="1081" t="s">
        <v>1929</v>
      </c>
      <c r="F26" s="2542"/>
    </row>
    <row r="27" spans="1:6" s="19" customFormat="1" x14ac:dyDescent="0.2">
      <c r="A27" s="2543" t="s">
        <v>1921</v>
      </c>
      <c r="B27" s="2544"/>
      <c r="C27" s="765"/>
      <c r="D27" s="766"/>
      <c r="E27" s="766"/>
      <c r="F27" s="2542"/>
    </row>
    <row r="28" spans="1:6" s="19" customFormat="1" x14ac:dyDescent="0.2">
      <c r="A28" s="2543" t="s">
        <v>1723</v>
      </c>
      <c r="B28" s="2544"/>
      <c r="C28" s="765"/>
      <c r="D28" s="766"/>
      <c r="E28" s="766"/>
      <c r="F28" s="2542"/>
    </row>
    <row r="29" spans="1:6" s="19" customFormat="1" x14ac:dyDescent="0.2">
      <c r="A29" s="2543" t="s">
        <v>1724</v>
      </c>
      <c r="B29" s="2544"/>
      <c r="C29" s="765"/>
      <c r="D29" s="766"/>
      <c r="E29" s="766"/>
      <c r="F29" s="2542"/>
    </row>
    <row r="30" spans="1:6" s="19" customFormat="1" x14ac:dyDescent="0.2">
      <c r="A30" s="2543" t="s">
        <v>6</v>
      </c>
      <c r="B30" s="2544"/>
      <c r="C30" s="765"/>
      <c r="D30" s="766"/>
      <c r="E30" s="766"/>
      <c r="F30" s="2542"/>
    </row>
    <row r="31" spans="1:6" s="19" customFormat="1" x14ac:dyDescent="0.2">
      <c r="A31" s="2543" t="s">
        <v>1073</v>
      </c>
      <c r="B31" s="2544"/>
      <c r="C31" s="765"/>
      <c r="D31" s="766"/>
      <c r="E31" s="766"/>
      <c r="F31" s="2542"/>
    </row>
    <row r="32" spans="1:6" s="19" customFormat="1" x14ac:dyDescent="0.2">
      <c r="A32" s="2543" t="s">
        <v>1922</v>
      </c>
      <c r="B32" s="2544"/>
      <c r="C32" s="765"/>
      <c r="D32" s="766"/>
      <c r="E32" s="766"/>
      <c r="F32" s="2542"/>
    </row>
    <row r="33" spans="1:6" s="19" customFormat="1" ht="13.5" thickBot="1" x14ac:dyDescent="0.25">
      <c r="A33" s="2545" t="s">
        <v>1743</v>
      </c>
      <c r="B33" s="2546"/>
      <c r="C33" s="767"/>
      <c r="D33" s="768"/>
      <c r="E33" s="768"/>
      <c r="F33" s="2547"/>
    </row>
    <row r="34" spans="1:6" s="19" customFormat="1" x14ac:dyDescent="0.2">
      <c r="A34" s="405"/>
      <c r="B34" s="405"/>
      <c r="C34" s="406"/>
      <c r="D34" s="406"/>
    </row>
    <row r="35" spans="1:6" s="19" customFormat="1" x14ac:dyDescent="0.2">
      <c r="A35" s="405"/>
      <c r="B35" s="405"/>
      <c r="C35" s="406"/>
      <c r="D35" s="406"/>
    </row>
    <row r="36" spans="1:6" s="19" customFormat="1" x14ac:dyDescent="0.2">
      <c r="A36" s="405"/>
      <c r="B36" s="405"/>
      <c r="C36" s="406"/>
      <c r="D36" s="406"/>
    </row>
    <row r="37" spans="1:6" s="19" customFormat="1" x14ac:dyDescent="0.2">
      <c r="A37" s="405"/>
      <c r="B37" s="405"/>
      <c r="C37" s="406"/>
      <c r="D37" s="406"/>
    </row>
    <row r="38" spans="1:6" s="19" customFormat="1" x14ac:dyDescent="0.2">
      <c r="A38" s="405"/>
      <c r="B38" s="405"/>
      <c r="C38" s="406"/>
      <c r="D38" s="406"/>
    </row>
    <row r="39" spans="1:6" s="19" customFormat="1" x14ac:dyDescent="0.2">
      <c r="A39" s="405"/>
      <c r="B39" s="405"/>
      <c r="C39" s="406"/>
      <c r="D39" s="406"/>
    </row>
    <row r="40" spans="1:6" s="19" customFormat="1" x14ac:dyDescent="0.2">
      <c r="A40" s="405"/>
      <c r="B40" s="405"/>
      <c r="C40" s="406"/>
      <c r="D40" s="406"/>
    </row>
    <row r="41" spans="1:6" s="19" customFormat="1" x14ac:dyDescent="0.2">
      <c r="A41" s="405"/>
      <c r="B41" s="405"/>
      <c r="C41" s="406"/>
      <c r="D41" s="406"/>
    </row>
    <row r="42" spans="1:6" s="19" customFormat="1" x14ac:dyDescent="0.2">
      <c r="A42" s="405"/>
      <c r="B42" s="405"/>
      <c r="C42" s="406"/>
      <c r="D42" s="406"/>
    </row>
    <row r="43" spans="1:6" s="19" customFormat="1" x14ac:dyDescent="0.2">
      <c r="A43" s="405"/>
      <c r="B43" s="405"/>
      <c r="C43" s="406"/>
      <c r="D43" s="406"/>
    </row>
    <row r="44" spans="1:6" s="19" customFormat="1" x14ac:dyDescent="0.2">
      <c r="A44" s="405"/>
      <c r="B44" s="405"/>
      <c r="C44" s="406"/>
      <c r="D44" s="406"/>
    </row>
    <row r="45" spans="1:6" s="19" customFormat="1" x14ac:dyDescent="0.2">
      <c r="A45" s="405"/>
      <c r="B45" s="405"/>
      <c r="C45" s="406"/>
      <c r="D45" s="406"/>
    </row>
    <row r="46" spans="1:6" s="19" customFormat="1" x14ac:dyDescent="0.2">
      <c r="A46" s="405"/>
      <c r="B46" s="405"/>
      <c r="C46" s="406"/>
      <c r="D46" s="406"/>
    </row>
    <row r="47" spans="1:6" s="19" customFormat="1" x14ac:dyDescent="0.2">
      <c r="A47" s="405"/>
      <c r="B47" s="405"/>
      <c r="C47" s="406"/>
      <c r="D47" s="406"/>
    </row>
    <row r="48" spans="1:6" s="19" customFormat="1" x14ac:dyDescent="0.2">
      <c r="A48" s="405"/>
      <c r="B48" s="405"/>
      <c r="C48" s="406"/>
      <c r="D48" s="406"/>
    </row>
    <row r="49" spans="1:4" s="19" customFormat="1" x14ac:dyDescent="0.2">
      <c r="A49" s="405"/>
      <c r="B49" s="405"/>
      <c r="C49" s="406"/>
      <c r="D49" s="406"/>
    </row>
    <row r="50" spans="1:4" s="19" customFormat="1" x14ac:dyDescent="0.2">
      <c r="A50" s="405"/>
      <c r="B50" s="405"/>
      <c r="C50" s="406"/>
      <c r="D50" s="406"/>
    </row>
    <row r="51" spans="1:4" s="19" customFormat="1" x14ac:dyDescent="0.2">
      <c r="A51" s="405"/>
      <c r="B51" s="405"/>
      <c r="C51" s="406"/>
      <c r="D51" s="406"/>
    </row>
    <row r="52" spans="1:4" s="19" customFormat="1" x14ac:dyDescent="0.2">
      <c r="A52" s="405"/>
      <c r="B52" s="405"/>
      <c r="C52" s="406"/>
      <c r="D52" s="406"/>
    </row>
    <row r="53" spans="1:4" s="19" customFormat="1" x14ac:dyDescent="0.2">
      <c r="A53" s="405"/>
      <c r="B53" s="405"/>
      <c r="C53" s="406"/>
      <c r="D53" s="406"/>
    </row>
    <row r="54" spans="1:4" s="19" customFormat="1" x14ac:dyDescent="0.2">
      <c r="A54" s="405"/>
      <c r="B54" s="405"/>
      <c r="C54" s="406"/>
      <c r="D54" s="406"/>
    </row>
    <row r="55" spans="1:4" s="19" customFormat="1" x14ac:dyDescent="0.2">
      <c r="A55" s="405"/>
      <c r="B55" s="405"/>
      <c r="C55" s="406"/>
      <c r="D55" s="406"/>
    </row>
    <row r="56" spans="1:4" s="19" customFormat="1" x14ac:dyDescent="0.2">
      <c r="A56" s="405"/>
      <c r="B56" s="405"/>
      <c r="C56" s="406"/>
      <c r="D56" s="406"/>
    </row>
    <row r="57" spans="1:4" s="19" customFormat="1" x14ac:dyDescent="0.2">
      <c r="A57" s="405"/>
      <c r="B57" s="405"/>
      <c r="C57" s="406"/>
      <c r="D57" s="406"/>
    </row>
    <row r="58" spans="1:4" s="19" customFormat="1" x14ac:dyDescent="0.2">
      <c r="A58" s="405"/>
      <c r="B58" s="405"/>
      <c r="C58" s="406"/>
      <c r="D58" s="406"/>
    </row>
    <row r="59" spans="1:4" s="19" customFormat="1" x14ac:dyDescent="0.2">
      <c r="A59" s="405"/>
      <c r="B59" s="405"/>
      <c r="C59" s="406"/>
      <c r="D59" s="406"/>
    </row>
    <row r="60" spans="1:4" s="19" customFormat="1" x14ac:dyDescent="0.2">
      <c r="A60" s="405"/>
      <c r="B60" s="405"/>
      <c r="C60" s="406"/>
      <c r="D60" s="406"/>
    </row>
    <row r="61" spans="1:4" s="19" customFormat="1" x14ac:dyDescent="0.2">
      <c r="A61" s="405"/>
      <c r="B61" s="405"/>
      <c r="C61" s="406"/>
      <c r="D61" s="406"/>
    </row>
    <row r="62" spans="1:4" s="19" customFormat="1" x14ac:dyDescent="0.2">
      <c r="A62" s="405"/>
      <c r="B62" s="405"/>
      <c r="C62" s="406"/>
      <c r="D62" s="406"/>
    </row>
    <row r="63" spans="1:4" s="19" customFormat="1" x14ac:dyDescent="0.2">
      <c r="A63" s="405"/>
      <c r="B63" s="405"/>
      <c r="C63" s="406"/>
      <c r="D63" s="406"/>
    </row>
    <row r="64" spans="1:4" s="19" customFormat="1" x14ac:dyDescent="0.2">
      <c r="A64" s="405"/>
      <c r="B64" s="405"/>
      <c r="C64" s="406"/>
      <c r="D64" s="406"/>
    </row>
    <row r="65" spans="1:4" s="19" customFormat="1" x14ac:dyDescent="0.2">
      <c r="A65" s="405"/>
      <c r="B65" s="405"/>
      <c r="C65" s="406"/>
      <c r="D65" s="406"/>
    </row>
    <row r="66" spans="1:4" s="19" customFormat="1" x14ac:dyDescent="0.2">
      <c r="A66" s="405"/>
      <c r="B66" s="405"/>
      <c r="C66" s="406"/>
      <c r="D66" s="406"/>
    </row>
    <row r="67" spans="1:4" s="19" customFormat="1" x14ac:dyDescent="0.2">
      <c r="A67" s="405"/>
      <c r="B67" s="405"/>
      <c r="C67" s="406"/>
      <c r="D67" s="406"/>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tint="-0.14999847407452621"/>
  </sheetPr>
  <dimension ref="A1:D87"/>
  <sheetViews>
    <sheetView zoomScale="85" zoomScaleNormal="85" zoomScaleSheetLayoutView="100" workbookViewId="0"/>
  </sheetViews>
  <sheetFormatPr defaultColWidth="9.140625" defaultRowHeight="12.75" x14ac:dyDescent="0.2"/>
  <cols>
    <col min="1" max="1" width="27.5703125" style="18" customWidth="1"/>
    <col min="2" max="2" width="5.5703125" style="18" customWidth="1"/>
    <col min="3" max="3" width="64.85546875" style="18" customWidth="1"/>
    <col min="4" max="4" width="61.28515625" style="18" customWidth="1"/>
    <col min="5" max="16384" width="9.140625" style="18"/>
  </cols>
  <sheetData>
    <row r="1" spans="1:4" ht="29.25" customHeight="1" x14ac:dyDescent="0.2">
      <c r="A1" s="500" t="s">
        <v>816</v>
      </c>
      <c r="B1" s="485"/>
      <c r="C1" s="1731" t="s">
        <v>744</v>
      </c>
      <c r="D1" s="1732"/>
    </row>
    <row r="2" spans="1:4" x14ac:dyDescent="0.2">
      <c r="A2" s="131" t="s">
        <v>888</v>
      </c>
      <c r="B2" s="107"/>
      <c r="C2" s="132"/>
      <c r="D2" s="126"/>
    </row>
    <row r="3" spans="1:4" ht="13.5" thickBot="1" x14ac:dyDescent="0.25">
      <c r="A3" s="1736"/>
      <c r="B3" s="1737"/>
      <c r="C3" s="1737"/>
      <c r="D3" s="881"/>
    </row>
    <row r="4" spans="1:4" ht="39" customHeight="1" thickBot="1" x14ac:dyDescent="0.25">
      <c r="A4" s="450" t="s">
        <v>881</v>
      </c>
      <c r="B4" s="1733" t="s">
        <v>817</v>
      </c>
      <c r="C4" s="1734"/>
      <c r="D4" s="1735"/>
    </row>
    <row r="5" spans="1:4" ht="13.5" thickBot="1" x14ac:dyDescent="0.25">
      <c r="A5" s="103" t="s">
        <v>561</v>
      </c>
      <c r="B5" s="244"/>
      <c r="C5" s="243"/>
      <c r="D5" s="1045">
        <f>Obsah!$D$4</f>
        <v>44012</v>
      </c>
    </row>
    <row r="6" spans="1:4" ht="24" customHeight="1" thickBot="1" x14ac:dyDescent="0.25">
      <c r="A6" s="1767" t="s">
        <v>2028</v>
      </c>
      <c r="B6" s="1768"/>
      <c r="C6" s="1768"/>
      <c r="D6" s="520"/>
    </row>
    <row r="7" spans="1:4" ht="40.5" customHeight="1" thickBot="1" x14ac:dyDescent="0.25">
      <c r="A7" s="1767" t="s">
        <v>2029</v>
      </c>
      <c r="B7" s="1768"/>
      <c r="C7" s="1768"/>
      <c r="D7" s="520"/>
    </row>
    <row r="8" spans="1:4" ht="15.75" customHeight="1" thickBot="1" x14ac:dyDescent="0.25">
      <c r="A8" s="1767" t="s">
        <v>2018</v>
      </c>
      <c r="B8" s="1768"/>
      <c r="C8" s="1768"/>
      <c r="D8" s="520"/>
    </row>
    <row r="9" spans="1:4" ht="13.5" thickBot="1" x14ac:dyDescent="0.25">
      <c r="A9" s="1767" t="s">
        <v>2019</v>
      </c>
      <c r="B9" s="1768"/>
      <c r="C9" s="1768"/>
      <c r="D9" s="520"/>
    </row>
    <row r="10" spans="1:4" ht="13.5" thickBot="1" x14ac:dyDescent="0.25">
      <c r="A10" s="1767" t="s">
        <v>2020</v>
      </c>
      <c r="B10" s="1768"/>
      <c r="C10" s="1768"/>
      <c r="D10" s="520"/>
    </row>
    <row r="11" spans="1:4" ht="34.5" customHeight="1" thickBot="1" x14ac:dyDescent="0.25">
      <c r="A11" s="1769" t="s">
        <v>1131</v>
      </c>
      <c r="B11" s="1770"/>
      <c r="C11" s="1770"/>
      <c r="D11" s="496"/>
    </row>
    <row r="12" spans="1:4" ht="90" thickBot="1" x14ac:dyDescent="0.25">
      <c r="A12" s="497" t="s">
        <v>739</v>
      </c>
      <c r="B12" s="498" t="s">
        <v>722</v>
      </c>
      <c r="C12" s="498" t="s">
        <v>818</v>
      </c>
      <c r="D12" s="498"/>
    </row>
    <row r="13" spans="1:4" ht="77.25" thickBot="1" x14ac:dyDescent="0.25">
      <c r="A13" s="490" t="s">
        <v>727</v>
      </c>
      <c r="B13" s="491" t="s">
        <v>728</v>
      </c>
      <c r="C13" s="491" t="s">
        <v>819</v>
      </c>
      <c r="D13" s="491"/>
    </row>
    <row r="14" spans="1:4" ht="51" x14ac:dyDescent="0.2">
      <c r="A14" s="1763" t="s">
        <v>820</v>
      </c>
      <c r="B14" s="1765" t="s">
        <v>731</v>
      </c>
      <c r="C14" s="489" t="s">
        <v>821</v>
      </c>
      <c r="D14" s="489"/>
    </row>
    <row r="15" spans="1:4" ht="39" thickBot="1" x14ac:dyDescent="0.25">
      <c r="A15" s="1764"/>
      <c r="B15" s="1766"/>
      <c r="C15" s="488" t="s">
        <v>822</v>
      </c>
      <c r="D15" s="488"/>
    </row>
    <row r="17" spans="1:1" x14ac:dyDescent="0.2">
      <c r="A17" s="499"/>
    </row>
    <row r="87" spans="2:4" ht="96" customHeight="1" x14ac:dyDescent="0.2">
      <c r="B87" s="170"/>
      <c r="C87" s="170"/>
      <c r="D87" s="170"/>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40625" defaultRowHeight="12.75" x14ac:dyDescent="0.2"/>
  <cols>
    <col min="1" max="1" width="3.42578125" style="18" customWidth="1"/>
    <col min="2" max="2" width="50.7109375" style="18" customWidth="1"/>
    <col min="3" max="3" width="15.7109375" style="21" customWidth="1"/>
    <col min="4" max="9" width="15.7109375" style="18" customWidth="1"/>
    <col min="10" max="16384" width="9.140625" style="18"/>
  </cols>
  <sheetData>
    <row r="1" spans="1:10" ht="24.75" customHeight="1" x14ac:dyDescent="0.2">
      <c r="A1" s="500" t="s">
        <v>1408</v>
      </c>
      <c r="B1" s="485"/>
      <c r="C1" s="1756" t="s">
        <v>744</v>
      </c>
      <c r="D1" s="1756"/>
      <c r="E1" s="1756"/>
      <c r="F1" s="1756"/>
      <c r="G1" s="1756"/>
      <c r="H1" s="1756"/>
      <c r="I1" s="1757"/>
    </row>
    <row r="2" spans="1:10" ht="15" customHeight="1" x14ac:dyDescent="0.2">
      <c r="A2" s="127" t="s">
        <v>1433</v>
      </c>
      <c r="B2" s="242"/>
      <c r="C2" s="242"/>
      <c r="D2" s="242"/>
      <c r="E2" s="242"/>
      <c r="F2" s="242"/>
      <c r="G2" s="242"/>
      <c r="H2" s="242"/>
      <c r="I2" s="769"/>
    </row>
    <row r="3" spans="1:10" ht="13.5" thickBot="1" x14ac:dyDescent="0.25">
      <c r="A3" s="2472"/>
      <c r="B3" s="2473"/>
      <c r="C3" s="2473"/>
      <c r="D3" s="882"/>
      <c r="E3" s="882"/>
      <c r="F3" s="882"/>
      <c r="G3" s="882"/>
      <c r="H3" s="882"/>
      <c r="I3" s="883"/>
    </row>
    <row r="4" spans="1:10" ht="40.5" customHeight="1" thickBot="1" x14ac:dyDescent="0.25">
      <c r="A4" s="1733" t="s">
        <v>601</v>
      </c>
      <c r="B4" s="1936"/>
      <c r="C4" s="1733" t="s">
        <v>1467</v>
      </c>
      <c r="D4" s="1735"/>
      <c r="E4" s="1734"/>
      <c r="F4" s="1734"/>
      <c r="G4" s="1734"/>
      <c r="H4" s="1734"/>
      <c r="I4" s="1735"/>
      <c r="J4" s="1337">
        <v>2010</v>
      </c>
    </row>
    <row r="5" spans="1:10" ht="15" customHeight="1" thickBot="1" x14ac:dyDescent="0.25">
      <c r="A5" s="103" t="s">
        <v>561</v>
      </c>
      <c r="B5" s="243"/>
      <c r="C5" s="244"/>
      <c r="D5" s="677"/>
      <c r="E5" s="513"/>
      <c r="F5" s="513"/>
      <c r="G5" s="513"/>
      <c r="H5" s="513"/>
      <c r="I5" s="1070">
        <f>Obsah!$D$4</f>
        <v>44012</v>
      </c>
    </row>
    <row r="6" spans="1:10" ht="27.75" customHeight="1" thickBot="1" x14ac:dyDescent="0.25">
      <c r="A6" s="1759" t="s">
        <v>2320</v>
      </c>
      <c r="B6" s="1760"/>
      <c r="C6" s="1760"/>
      <c r="D6" s="1760"/>
      <c r="E6" s="1760"/>
      <c r="F6" s="1760"/>
      <c r="G6" s="1760"/>
      <c r="H6" s="1760"/>
      <c r="I6" s="2234"/>
      <c r="J6" s="705"/>
    </row>
    <row r="7" spans="1:10" ht="28.5" customHeight="1" thickBot="1" x14ac:dyDescent="0.25">
      <c r="A7" s="1759" t="s">
        <v>2321</v>
      </c>
      <c r="B7" s="1760"/>
      <c r="C7" s="1760"/>
      <c r="D7" s="1760"/>
      <c r="E7" s="1760"/>
      <c r="F7" s="1760"/>
      <c r="G7" s="1760"/>
      <c r="H7" s="1760"/>
      <c r="I7" s="2234"/>
      <c r="J7" s="705"/>
    </row>
    <row r="8" spans="1:10" ht="41.25" customHeight="1" thickBot="1" x14ac:dyDescent="0.25">
      <c r="A8" s="1759" t="s">
        <v>2322</v>
      </c>
      <c r="B8" s="1760"/>
      <c r="C8" s="1760"/>
      <c r="D8" s="1760"/>
      <c r="E8" s="1760"/>
      <c r="F8" s="1760"/>
      <c r="G8" s="1760"/>
      <c r="H8" s="1760"/>
      <c r="I8" s="2234"/>
      <c r="J8" s="705"/>
    </row>
    <row r="9" spans="1:10" ht="13.5" thickBot="1" x14ac:dyDescent="0.25">
      <c r="A9" s="1759" t="s">
        <v>2106</v>
      </c>
      <c r="B9" s="1760"/>
      <c r="C9" s="1760"/>
      <c r="D9" s="1760"/>
      <c r="E9" s="1760"/>
      <c r="F9" s="1760"/>
      <c r="G9" s="1760"/>
      <c r="H9" s="1760"/>
      <c r="I9" s="2234"/>
      <c r="J9" s="705"/>
    </row>
    <row r="10" spans="1:10" ht="13.5" thickBot="1" x14ac:dyDescent="0.25">
      <c r="A10" s="1759" t="s">
        <v>2323</v>
      </c>
      <c r="B10" s="1760"/>
      <c r="C10" s="1760"/>
      <c r="D10" s="1760"/>
      <c r="E10" s="1760"/>
      <c r="F10" s="1760"/>
      <c r="G10" s="1760"/>
      <c r="H10" s="1760"/>
      <c r="I10" s="2234"/>
      <c r="J10" s="705"/>
    </row>
    <row r="11" spans="1:10" ht="13.5" thickBot="1" x14ac:dyDescent="0.25">
      <c r="A11" s="1280"/>
      <c r="B11" s="1318"/>
      <c r="C11" s="1318"/>
      <c r="D11" s="1319"/>
      <c r="E11" s="1319"/>
      <c r="F11" s="1319"/>
      <c r="G11" s="1319"/>
      <c r="H11" s="1319"/>
      <c r="I11" s="1311"/>
      <c r="J11" s="705"/>
    </row>
    <row r="12" spans="1:10" ht="13.5" thickBot="1" x14ac:dyDescent="0.25">
      <c r="A12" s="2421" t="s">
        <v>2332</v>
      </c>
      <c r="B12" s="2414"/>
      <c r="C12" s="1294" t="s">
        <v>783</v>
      </c>
      <c r="D12" s="1325" t="s">
        <v>784</v>
      </c>
      <c r="E12" s="1325" t="s">
        <v>788</v>
      </c>
      <c r="F12" s="1325" t="s">
        <v>789</v>
      </c>
      <c r="G12" s="1325" t="s">
        <v>792</v>
      </c>
      <c r="H12" s="1325" t="s">
        <v>851</v>
      </c>
      <c r="I12" s="1325" t="s">
        <v>852</v>
      </c>
    </row>
    <row r="13" spans="1:10" ht="45" customHeight="1" thickBot="1" x14ac:dyDescent="0.25">
      <c r="A13" s="2574"/>
      <c r="B13" s="2416"/>
      <c r="C13" s="1325" t="s">
        <v>1409</v>
      </c>
      <c r="D13" s="1325" t="s">
        <v>1410</v>
      </c>
      <c r="E13" s="1325" t="s">
        <v>1411</v>
      </c>
      <c r="F13" s="1325" t="s">
        <v>1412</v>
      </c>
      <c r="G13" s="1325" t="s">
        <v>1413</v>
      </c>
      <c r="H13" s="1325" t="s">
        <v>1414</v>
      </c>
      <c r="I13" s="1325" t="s">
        <v>964</v>
      </c>
    </row>
    <row r="14" spans="1:10" ht="13.5" thickBot="1" x14ac:dyDescent="0.25">
      <c r="A14" s="1314">
        <v>1</v>
      </c>
      <c r="B14" s="539" t="s">
        <v>1415</v>
      </c>
      <c r="C14" s="537"/>
      <c r="D14" s="1235"/>
      <c r="E14" s="1235"/>
      <c r="F14" s="537"/>
      <c r="G14" s="537"/>
      <c r="H14" s="1235"/>
      <c r="I14" s="1235"/>
      <c r="J14" s="1157"/>
    </row>
    <row r="15" spans="1:10" ht="13.5" thickBot="1" x14ac:dyDescent="0.25">
      <c r="A15" s="1314">
        <v>2</v>
      </c>
      <c r="B15" s="539" t="s">
        <v>1416</v>
      </c>
      <c r="C15" s="1235"/>
      <c r="D15" s="537"/>
      <c r="E15" s="537"/>
      <c r="F15" s="537"/>
      <c r="G15" s="537"/>
      <c r="H15" s="1235"/>
      <c r="I15" s="1235"/>
      <c r="J15" s="1157"/>
    </row>
    <row r="16" spans="1:10" ht="13.5" thickBot="1" x14ac:dyDescent="0.25">
      <c r="A16" s="1314">
        <v>3</v>
      </c>
      <c r="B16" s="539" t="s">
        <v>1291</v>
      </c>
      <c r="C16" s="537"/>
      <c r="D16" s="1235"/>
      <c r="E16" s="537"/>
      <c r="F16" s="537"/>
      <c r="G16" s="1235"/>
      <c r="H16" s="1235"/>
      <c r="I16" s="1235"/>
      <c r="J16" s="1157"/>
    </row>
    <row r="17" spans="1:10" ht="13.5" thickBot="1" x14ac:dyDescent="0.25">
      <c r="A17" s="1314">
        <v>4</v>
      </c>
      <c r="B17" s="539" t="s">
        <v>1417</v>
      </c>
      <c r="C17" s="537"/>
      <c r="D17" s="537"/>
      <c r="E17" s="537"/>
      <c r="F17" s="1235"/>
      <c r="G17" s="1235"/>
      <c r="H17" s="1235"/>
      <c r="I17" s="1235"/>
      <c r="J17" s="1157"/>
    </row>
    <row r="18" spans="1:10" ht="13.5" thickBot="1" x14ac:dyDescent="0.25">
      <c r="A18" s="1314">
        <v>5</v>
      </c>
      <c r="B18" s="1320" t="s">
        <v>1418</v>
      </c>
      <c r="C18" s="537"/>
      <c r="D18" s="537"/>
      <c r="E18" s="537"/>
      <c r="F18" s="1235"/>
      <c r="G18" s="1235"/>
      <c r="H18" s="1235"/>
      <c r="I18" s="1235"/>
      <c r="J18" s="1157"/>
    </row>
    <row r="19" spans="1:10" ht="13.5" thickBot="1" x14ac:dyDescent="0.25">
      <c r="A19" s="1314">
        <v>6</v>
      </c>
      <c r="B19" s="1320" t="s">
        <v>1419</v>
      </c>
      <c r="C19" s="537"/>
      <c r="D19" s="537"/>
      <c r="E19" s="537"/>
      <c r="F19" s="1235"/>
      <c r="G19" s="1235"/>
      <c r="H19" s="1235"/>
      <c r="I19" s="1235"/>
      <c r="J19" s="1157"/>
    </row>
    <row r="20" spans="1:10" ht="13.5" thickBot="1" x14ac:dyDescent="0.25">
      <c r="A20" s="1314">
        <v>7</v>
      </c>
      <c r="B20" s="1320" t="s">
        <v>1420</v>
      </c>
      <c r="C20" s="537"/>
      <c r="D20" s="537"/>
      <c r="E20" s="537"/>
      <c r="F20" s="1235"/>
      <c r="G20" s="1235"/>
      <c r="H20" s="1235"/>
      <c r="I20" s="1235"/>
      <c r="J20" s="1157"/>
    </row>
    <row r="21" spans="1:10" ht="13.5" thickBot="1" x14ac:dyDescent="0.25">
      <c r="A21" s="1314">
        <v>8</v>
      </c>
      <c r="B21" s="539" t="s">
        <v>1421</v>
      </c>
      <c r="C21" s="537"/>
      <c r="D21" s="537"/>
      <c r="E21" s="537"/>
      <c r="F21" s="537"/>
      <c r="G21" s="537"/>
      <c r="H21" s="1235"/>
      <c r="I21" s="1235"/>
      <c r="J21" s="1157"/>
    </row>
    <row r="22" spans="1:10" ht="13.5" thickBot="1" x14ac:dyDescent="0.25">
      <c r="A22" s="1314">
        <v>9</v>
      </c>
      <c r="B22" s="539" t="s">
        <v>1422</v>
      </c>
      <c r="C22" s="537"/>
      <c r="D22" s="537"/>
      <c r="E22" s="537"/>
      <c r="F22" s="537"/>
      <c r="G22" s="537"/>
      <c r="H22" s="1235"/>
      <c r="I22" s="1235"/>
      <c r="J22" s="1157"/>
    </row>
    <row r="23" spans="1:10" ht="13.5" thickBot="1" x14ac:dyDescent="0.25">
      <c r="A23" s="1314">
        <v>10</v>
      </c>
      <c r="B23" s="539" t="s">
        <v>1977</v>
      </c>
      <c r="C23" s="537"/>
      <c r="D23" s="537"/>
      <c r="E23" s="537"/>
      <c r="F23" s="537"/>
      <c r="G23" s="537"/>
      <c r="H23" s="1235"/>
      <c r="I23" s="1235"/>
      <c r="J23" s="1157"/>
    </row>
    <row r="24" spans="1:10" ht="13.5" thickBot="1" x14ac:dyDescent="0.25">
      <c r="A24" s="1315">
        <v>11</v>
      </c>
      <c r="B24" s="771" t="s">
        <v>415</v>
      </c>
      <c r="C24" s="772"/>
      <c r="D24" s="772"/>
      <c r="E24" s="772"/>
      <c r="F24" s="772"/>
      <c r="G24" s="772"/>
      <c r="H24" s="772"/>
      <c r="I24" s="1235"/>
      <c r="J24" s="1157"/>
    </row>
    <row r="25" spans="1:10" x14ac:dyDescent="0.2">
      <c r="A25" s="773"/>
      <c r="B25" s="774"/>
      <c r="C25" s="773"/>
      <c r="D25" s="773"/>
      <c r="E25" s="773"/>
      <c r="F25" s="773"/>
      <c r="G25" s="773"/>
      <c r="H25" s="773"/>
      <c r="I25" s="773"/>
    </row>
    <row r="26" spans="1:10" ht="108" customHeight="1" x14ac:dyDescent="0.2">
      <c r="A26" s="2573" t="s">
        <v>2333</v>
      </c>
      <c r="B26" s="2573"/>
      <c r="C26" s="2573"/>
      <c r="D26" s="2573"/>
      <c r="E26" s="2573"/>
      <c r="F26" s="2573"/>
      <c r="G26" s="2573"/>
      <c r="H26" s="2573"/>
      <c r="I26" s="2573"/>
    </row>
    <row r="27" spans="1:10" ht="18.75" customHeight="1" x14ac:dyDescent="0.2">
      <c r="A27" s="2526" t="s">
        <v>924</v>
      </c>
      <c r="B27" s="2526"/>
      <c r="C27" s="2526"/>
      <c r="D27" s="2526"/>
      <c r="E27" s="2526"/>
      <c r="F27" s="2526"/>
      <c r="G27" s="2526"/>
      <c r="H27" s="2526"/>
      <c r="I27" s="2526"/>
    </row>
    <row r="28" spans="1:10" ht="53.25" customHeight="1" x14ac:dyDescent="0.2">
      <c r="A28" s="1934" t="s">
        <v>2324</v>
      </c>
      <c r="B28" s="1934"/>
      <c r="C28" s="1934"/>
      <c r="D28" s="1934"/>
      <c r="E28" s="1934"/>
      <c r="F28" s="1934"/>
      <c r="G28" s="1934"/>
      <c r="H28" s="1934"/>
      <c r="I28" s="1934"/>
    </row>
    <row r="29" spans="1:10" ht="65.25" customHeight="1" x14ac:dyDescent="0.2">
      <c r="A29" s="2333" t="s">
        <v>2325</v>
      </c>
      <c r="B29" s="2333"/>
      <c r="C29" s="2333"/>
      <c r="D29" s="2333"/>
      <c r="E29" s="2333"/>
      <c r="F29" s="2333"/>
      <c r="G29" s="2333"/>
      <c r="H29" s="2333"/>
      <c r="I29" s="2333"/>
    </row>
    <row r="30" spans="1:10" ht="67.5" customHeight="1" x14ac:dyDescent="0.2">
      <c r="A30" s="2333" t="s">
        <v>2326</v>
      </c>
      <c r="B30" s="2333"/>
      <c r="C30" s="2333"/>
      <c r="D30" s="2333"/>
      <c r="E30" s="2333"/>
      <c r="F30" s="2333"/>
      <c r="G30" s="2333"/>
      <c r="H30" s="2333"/>
      <c r="I30" s="2333"/>
    </row>
    <row r="31" spans="1:10" ht="45.75" customHeight="1" x14ac:dyDescent="0.2">
      <c r="A31" s="2575" t="s">
        <v>2327</v>
      </c>
      <c r="B31" s="2575"/>
      <c r="C31" s="2575"/>
      <c r="D31" s="2575"/>
      <c r="E31" s="2575"/>
      <c r="F31" s="2575"/>
      <c r="G31" s="2575"/>
      <c r="H31" s="2575"/>
      <c r="I31" s="2575"/>
    </row>
    <row r="32" spans="1:10" ht="29.25" customHeight="1" x14ac:dyDescent="0.2">
      <c r="A32" s="2409" t="s">
        <v>2328</v>
      </c>
      <c r="B32" s="2409"/>
      <c r="C32" s="2409"/>
      <c r="D32" s="2409"/>
      <c r="E32" s="2409"/>
      <c r="F32" s="2409"/>
      <c r="G32" s="2409"/>
      <c r="H32" s="2409"/>
      <c r="I32" s="2409"/>
    </row>
    <row r="33" spans="1:9" ht="66" customHeight="1" x14ac:dyDescent="0.2">
      <c r="A33" s="2409" t="s">
        <v>2329</v>
      </c>
      <c r="B33" s="2409"/>
      <c r="C33" s="2409"/>
      <c r="D33" s="2409"/>
      <c r="E33" s="2409"/>
      <c r="F33" s="2409"/>
      <c r="G33" s="2409"/>
      <c r="H33" s="2409"/>
      <c r="I33" s="2409"/>
    </row>
    <row r="34" spans="1:9" ht="54.75" customHeight="1" x14ac:dyDescent="0.2">
      <c r="A34" s="2409" t="s">
        <v>2330</v>
      </c>
      <c r="B34" s="2409"/>
      <c r="C34" s="2409"/>
      <c r="D34" s="2409"/>
      <c r="E34" s="2409"/>
      <c r="F34" s="2409"/>
      <c r="G34" s="2409"/>
      <c r="H34" s="2409"/>
      <c r="I34" s="2409"/>
    </row>
    <row r="35" spans="1:9" ht="51.75" customHeight="1" x14ac:dyDescent="0.2">
      <c r="A35" s="2409" t="s">
        <v>2331</v>
      </c>
      <c r="B35" s="2409"/>
      <c r="C35" s="2409"/>
      <c r="D35" s="2409"/>
      <c r="E35" s="2409"/>
      <c r="F35" s="2409"/>
      <c r="G35" s="2409"/>
      <c r="H35" s="2409"/>
      <c r="I35" s="2409"/>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61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4.85546875" style="18" customWidth="1"/>
    <col min="2" max="2" width="75.7109375" style="18" customWidth="1"/>
    <col min="3" max="3" width="15.7109375" style="21" customWidth="1"/>
    <col min="4" max="4" width="15.7109375" style="18" customWidth="1"/>
    <col min="5" max="16384" width="9.140625" style="18"/>
  </cols>
  <sheetData>
    <row r="1" spans="1:5" ht="51.75" customHeight="1" x14ac:dyDescent="0.2">
      <c r="A1" s="500" t="s">
        <v>1424</v>
      </c>
      <c r="B1" s="485"/>
      <c r="C1" s="1756" t="s">
        <v>744</v>
      </c>
      <c r="D1" s="1757"/>
    </row>
    <row r="2" spans="1:5" ht="15" customHeight="1" x14ac:dyDescent="0.2">
      <c r="A2" s="127" t="s">
        <v>1434</v>
      </c>
      <c r="B2" s="242"/>
      <c r="C2" s="2576"/>
      <c r="D2" s="2577"/>
    </row>
    <row r="3" spans="1:5" ht="13.5" thickBot="1" x14ac:dyDescent="0.25">
      <c r="A3" s="2472"/>
      <c r="B3" s="2473"/>
      <c r="C3" s="2473"/>
      <c r="D3" s="883"/>
    </row>
    <row r="4" spans="1:5" ht="40.5" customHeight="1" thickBot="1" x14ac:dyDescent="0.25">
      <c r="A4" s="1733" t="s">
        <v>601</v>
      </c>
      <c r="B4" s="1936"/>
      <c r="C4" s="1733" t="s">
        <v>1468</v>
      </c>
      <c r="D4" s="1735"/>
      <c r="E4" s="1337">
        <v>2010</v>
      </c>
    </row>
    <row r="5" spans="1:5" ht="15" customHeight="1" thickBot="1" x14ac:dyDescent="0.25">
      <c r="A5" s="103" t="s">
        <v>561</v>
      </c>
      <c r="B5" s="243"/>
      <c r="C5" s="987"/>
      <c r="D5" s="1082">
        <f>Obsah!$D$4</f>
        <v>44012</v>
      </c>
    </row>
    <row r="6" spans="1:5" ht="13.5" thickBot="1" x14ac:dyDescent="0.25">
      <c r="A6" s="2447" t="s">
        <v>2334</v>
      </c>
      <c r="B6" s="2448"/>
      <c r="C6" s="2448"/>
      <c r="D6" s="2449"/>
    </row>
    <row r="7" spans="1:5" ht="31.5" customHeight="1" thickBot="1" x14ac:dyDescent="0.25">
      <c r="A7" s="2447" t="s">
        <v>2335</v>
      </c>
      <c r="B7" s="2448"/>
      <c r="C7" s="2448"/>
      <c r="D7" s="2449"/>
    </row>
    <row r="8" spans="1:5" ht="13.5" thickBot="1" x14ac:dyDescent="0.25">
      <c r="A8" s="2447" t="s">
        <v>2336</v>
      </c>
      <c r="B8" s="2448"/>
      <c r="C8" s="2448"/>
      <c r="D8" s="2449"/>
    </row>
    <row r="9" spans="1:5" ht="13.5" thickBot="1" x14ac:dyDescent="0.25">
      <c r="A9" s="2447" t="s">
        <v>2106</v>
      </c>
      <c r="B9" s="2448"/>
      <c r="C9" s="2448"/>
      <c r="D9" s="2449"/>
    </row>
    <row r="10" spans="1:5" ht="13.5" thickBot="1" x14ac:dyDescent="0.25">
      <c r="A10" s="2447" t="s">
        <v>2323</v>
      </c>
      <c r="B10" s="2448"/>
      <c r="C10" s="2448"/>
      <c r="D10" s="2449"/>
    </row>
    <row r="11" spans="1:5" ht="31.5" customHeight="1" thickBot="1" x14ac:dyDescent="0.25">
      <c r="A11" s="2447" t="s">
        <v>2294</v>
      </c>
      <c r="B11" s="2448"/>
      <c r="C11" s="2448"/>
      <c r="D11" s="2449"/>
    </row>
    <row r="12" spans="1:5" ht="13.5" thickBot="1" x14ac:dyDescent="0.25">
      <c r="A12" s="1280"/>
      <c r="B12" s="1318"/>
      <c r="C12" s="1319"/>
      <c r="D12" s="1311"/>
    </row>
    <row r="13" spans="1:5" ht="13.5" thickBot="1" x14ac:dyDescent="0.25">
      <c r="A13" s="2585" t="s">
        <v>1432</v>
      </c>
      <c r="B13" s="2358"/>
      <c r="C13" s="1322" t="s">
        <v>783</v>
      </c>
      <c r="D13" s="1322" t="s">
        <v>784</v>
      </c>
    </row>
    <row r="14" spans="1:5" ht="15.75" customHeight="1" x14ac:dyDescent="0.2">
      <c r="A14" s="2586"/>
      <c r="B14" s="2587"/>
      <c r="C14" s="2417" t="s">
        <v>1007</v>
      </c>
      <c r="D14" s="2417" t="s">
        <v>964</v>
      </c>
    </row>
    <row r="15" spans="1:5" ht="13.5" thickBot="1" x14ac:dyDescent="0.25">
      <c r="A15" s="2588"/>
      <c r="B15" s="2360"/>
      <c r="C15" s="2418"/>
      <c r="D15" s="2418"/>
    </row>
    <row r="16" spans="1:5" ht="13.5" thickBot="1" x14ac:dyDescent="0.25">
      <c r="A16" s="1323">
        <v>1</v>
      </c>
      <c r="B16" s="539" t="s">
        <v>1425</v>
      </c>
      <c r="C16" s="1235"/>
      <c r="D16" s="1235"/>
      <c r="E16" s="1157"/>
    </row>
    <row r="17" spans="1:20" ht="13.5" thickBot="1" x14ac:dyDescent="0.25">
      <c r="A17" s="1323">
        <v>2</v>
      </c>
      <c r="B17" s="1321" t="s">
        <v>1426</v>
      </c>
      <c r="C17" s="537"/>
      <c r="D17" s="1235"/>
      <c r="E17" s="1157"/>
    </row>
    <row r="18" spans="1:20" ht="13.5" thickBot="1" x14ac:dyDescent="0.25">
      <c r="A18" s="1323">
        <v>3</v>
      </c>
      <c r="B18" s="1321" t="s">
        <v>1427</v>
      </c>
      <c r="C18" s="537"/>
      <c r="D18" s="1235"/>
      <c r="E18" s="1157"/>
    </row>
    <row r="19" spans="1:20" ht="13.5" thickBot="1" x14ac:dyDescent="0.25">
      <c r="A19" s="1323">
        <v>4</v>
      </c>
      <c r="B19" s="539" t="s">
        <v>1428</v>
      </c>
      <c r="C19" s="1235"/>
      <c r="D19" s="1235"/>
      <c r="E19" s="1157"/>
    </row>
    <row r="20" spans="1:20" ht="13.5" thickBot="1" x14ac:dyDescent="0.25">
      <c r="A20" s="1323" t="s">
        <v>1429</v>
      </c>
      <c r="B20" s="539" t="s">
        <v>1430</v>
      </c>
      <c r="C20" s="1235"/>
      <c r="D20" s="1235"/>
      <c r="E20" s="1157"/>
    </row>
    <row r="21" spans="1:20" ht="13.5" thickBot="1" x14ac:dyDescent="0.25">
      <c r="A21" s="1324">
        <v>5</v>
      </c>
      <c r="B21" s="486" t="s">
        <v>1431</v>
      </c>
      <c r="C21" s="1235"/>
      <c r="D21" s="1235"/>
      <c r="E21" s="1157"/>
    </row>
    <row r="22" spans="1:20" ht="15.75" thickBot="1" x14ac:dyDescent="0.3">
      <c r="A22" s="2581" t="s">
        <v>2574</v>
      </c>
      <c r="B22" s="2582"/>
      <c r="C22" s="2582"/>
      <c r="D22" s="2583"/>
    </row>
    <row r="23" spans="1:20" ht="69" customHeight="1" thickBot="1" x14ac:dyDescent="0.25">
      <c r="A23" s="2578"/>
      <c r="B23" s="2579"/>
      <c r="C23" s="2579"/>
      <c r="D23" s="2580"/>
      <c r="E23" s="1157"/>
      <c r="F23" s="1329"/>
      <c r="G23" s="1329"/>
      <c r="H23" s="1329"/>
      <c r="I23" s="1329"/>
      <c r="J23" s="1329"/>
      <c r="K23" s="1329"/>
      <c r="L23" s="1329"/>
      <c r="M23" s="1329"/>
      <c r="N23" s="1329"/>
      <c r="O23" s="1329"/>
      <c r="P23" s="1329"/>
      <c r="Q23" s="1329"/>
      <c r="R23" s="1329"/>
      <c r="S23" s="1329"/>
      <c r="T23" s="1329"/>
    </row>
    <row r="24" spans="1:20" ht="145.5" customHeight="1" x14ac:dyDescent="0.2">
      <c r="A24" s="2573" t="s">
        <v>1435</v>
      </c>
      <c r="B24" s="2573"/>
      <c r="C24" s="2573"/>
      <c r="D24" s="2573"/>
      <c r="E24" s="775"/>
      <c r="F24" s="775"/>
      <c r="G24" s="775"/>
      <c r="H24" s="775"/>
      <c r="I24" s="775"/>
    </row>
    <row r="25" spans="1:20" ht="22.5" customHeight="1" x14ac:dyDescent="0.2">
      <c r="A25" s="2385" t="s">
        <v>924</v>
      </c>
      <c r="B25" s="2385"/>
      <c r="C25" s="2385"/>
      <c r="D25" s="2385"/>
    </row>
    <row r="26" spans="1:20" ht="57" customHeight="1" x14ac:dyDescent="0.2">
      <c r="A26" s="2333" t="s">
        <v>2337</v>
      </c>
      <c r="B26" s="2333"/>
      <c r="C26" s="2333"/>
      <c r="D26" s="2333"/>
    </row>
    <row r="27" spans="1:20" ht="29.25" customHeight="1" x14ac:dyDescent="0.2">
      <c r="A27" s="2333" t="s">
        <v>2338</v>
      </c>
      <c r="B27" s="2333"/>
      <c r="C27" s="2333"/>
      <c r="D27" s="2333"/>
    </row>
    <row r="28" spans="1:20" ht="57" customHeight="1" x14ac:dyDescent="0.2">
      <c r="A28" s="2333" t="s">
        <v>2339</v>
      </c>
      <c r="B28" s="2333"/>
      <c r="C28" s="2333"/>
      <c r="D28" s="2333"/>
    </row>
    <row r="29" spans="1:20" ht="42" customHeight="1" x14ac:dyDescent="0.2">
      <c r="A29" s="2333" t="s">
        <v>2340</v>
      </c>
      <c r="B29" s="2333"/>
      <c r="C29" s="2333"/>
      <c r="D29" s="2333"/>
    </row>
    <row r="30" spans="1:20" ht="31.5" customHeight="1" x14ac:dyDescent="0.2">
      <c r="A30" s="2333" t="s">
        <v>2341</v>
      </c>
      <c r="B30" s="2333"/>
      <c r="C30" s="2333"/>
      <c r="D30" s="2333"/>
    </row>
    <row r="31" spans="1:20" ht="57" customHeight="1" x14ac:dyDescent="0.2">
      <c r="A31" s="2333" t="s">
        <v>2342</v>
      </c>
      <c r="B31" s="2333"/>
      <c r="C31" s="2333"/>
      <c r="D31" s="2333"/>
    </row>
    <row r="32" spans="1:20" ht="27.75" customHeight="1" thickBot="1" x14ac:dyDescent="0.25">
      <c r="A32" s="2584" t="s">
        <v>2343</v>
      </c>
      <c r="B32" s="2584"/>
      <c r="C32" s="2584"/>
      <c r="D32" s="2584"/>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sheetData>
  <mergeCells count="25">
    <mergeCell ref="A32:D32"/>
    <mergeCell ref="A13:B15"/>
    <mergeCell ref="A6:D6"/>
    <mergeCell ref="A7:D7"/>
    <mergeCell ref="A8:D8"/>
    <mergeCell ref="A9:D9"/>
    <mergeCell ref="A10:D10"/>
    <mergeCell ref="A11:D11"/>
    <mergeCell ref="C14:C15"/>
    <mergeCell ref="D14:D15"/>
    <mergeCell ref="A25:D25"/>
    <mergeCell ref="A26:D26"/>
    <mergeCell ref="A27:D27"/>
    <mergeCell ref="A24:D24"/>
    <mergeCell ref="A28:D28"/>
    <mergeCell ref="A29:D29"/>
    <mergeCell ref="C1:D1"/>
    <mergeCell ref="C2:D2"/>
    <mergeCell ref="A3:C3"/>
    <mergeCell ref="A30:D30"/>
    <mergeCell ref="A31:D31"/>
    <mergeCell ref="A4:B4"/>
    <mergeCell ref="C4:D4"/>
    <mergeCell ref="A23:D23"/>
    <mergeCell ref="A22:D22"/>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tabColor theme="0" tint="-0.14999847407452621"/>
  </sheetPr>
  <dimension ref="A1:E585"/>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4" style="18" customWidth="1"/>
    <col min="2" max="2" width="75.7109375" style="18" customWidth="1"/>
    <col min="3" max="3" width="15.7109375" style="21" customWidth="1"/>
    <col min="4" max="4" width="15.7109375" style="18" customWidth="1"/>
    <col min="5" max="16384" width="9.140625" style="18"/>
  </cols>
  <sheetData>
    <row r="1" spans="1:5" ht="54.75" customHeight="1" x14ac:dyDescent="0.2">
      <c r="A1" s="500" t="s">
        <v>1438</v>
      </c>
      <c r="B1" s="485"/>
      <c r="C1" s="1756" t="s">
        <v>744</v>
      </c>
      <c r="D1" s="1757"/>
    </row>
    <row r="2" spans="1:5" ht="15" customHeight="1" x14ac:dyDescent="0.2">
      <c r="A2" s="127" t="s">
        <v>1436</v>
      </c>
      <c r="B2" s="242"/>
      <c r="C2" s="2576"/>
      <c r="D2" s="2577"/>
    </row>
    <row r="3" spans="1:5" ht="13.5" thickBot="1" x14ac:dyDescent="0.25">
      <c r="A3" s="2472"/>
      <c r="B3" s="2473"/>
      <c r="C3" s="2473"/>
      <c r="D3" s="883"/>
    </row>
    <row r="4" spans="1:5" ht="40.5" customHeight="1" thickBot="1" x14ac:dyDescent="0.25">
      <c r="A4" s="1733" t="s">
        <v>601</v>
      </c>
      <c r="B4" s="1936"/>
      <c r="C4" s="1733" t="s">
        <v>1469</v>
      </c>
      <c r="D4" s="1735"/>
      <c r="E4" s="1084" t="s">
        <v>2582</v>
      </c>
    </row>
    <row r="5" spans="1:5" ht="15" customHeight="1" thickBot="1" x14ac:dyDescent="0.25">
      <c r="A5" s="103" t="s">
        <v>561</v>
      </c>
      <c r="B5" s="243"/>
      <c r="C5" s="987"/>
      <c r="D5" s="1082">
        <f>Obsah!$D$4</f>
        <v>44012</v>
      </c>
    </row>
    <row r="6" spans="1:5" ht="44.25" customHeight="1" thickBot="1" x14ac:dyDescent="0.25">
      <c r="A6" s="2447" t="s">
        <v>2344</v>
      </c>
      <c r="B6" s="2448"/>
      <c r="C6" s="2448"/>
      <c r="D6" s="2449"/>
    </row>
    <row r="7" spans="1:5" ht="13.5" thickBot="1" x14ac:dyDescent="0.25">
      <c r="A7" s="2447" t="s">
        <v>2345</v>
      </c>
      <c r="B7" s="2448"/>
      <c r="C7" s="2448"/>
      <c r="D7" s="2449"/>
    </row>
    <row r="8" spans="1:5" ht="13.5" thickBot="1" x14ac:dyDescent="0.25">
      <c r="A8" s="2447" t="s">
        <v>2346</v>
      </c>
      <c r="B8" s="2448"/>
      <c r="C8" s="2448"/>
      <c r="D8" s="2449"/>
    </row>
    <row r="9" spans="1:5" ht="13.5" thickBot="1" x14ac:dyDescent="0.25">
      <c r="A9" s="2447" t="s">
        <v>2106</v>
      </c>
      <c r="B9" s="2448"/>
      <c r="C9" s="2448"/>
      <c r="D9" s="2449"/>
    </row>
    <row r="10" spans="1:5" ht="30" customHeight="1" thickBot="1" x14ac:dyDescent="0.25">
      <c r="A10" s="2447" t="s">
        <v>2347</v>
      </c>
      <c r="B10" s="2448"/>
      <c r="C10" s="2448"/>
      <c r="D10" s="2449"/>
    </row>
    <row r="11" spans="1:5" ht="31.5" customHeight="1" thickBot="1" x14ac:dyDescent="0.25">
      <c r="A11" s="2447" t="s">
        <v>2235</v>
      </c>
      <c r="B11" s="2448"/>
      <c r="C11" s="2448"/>
      <c r="D11" s="2449"/>
    </row>
    <row r="12" spans="1:5" ht="13.5" thickBot="1" x14ac:dyDescent="0.25">
      <c r="A12" s="776"/>
      <c r="B12" s="777"/>
      <c r="C12" s="561"/>
      <c r="D12" s="553"/>
    </row>
    <row r="13" spans="1:5" ht="13.5" thickBot="1" x14ac:dyDescent="0.25">
      <c r="A13" s="2483" t="s">
        <v>1452</v>
      </c>
      <c r="B13" s="2484"/>
      <c r="C13" s="553" t="s">
        <v>783</v>
      </c>
      <c r="D13" s="553" t="s">
        <v>784</v>
      </c>
    </row>
    <row r="14" spans="1:5" ht="39.75" customHeight="1" thickBot="1" x14ac:dyDescent="0.25">
      <c r="A14" s="2485"/>
      <c r="B14" s="2486"/>
      <c r="C14" s="1062" t="s">
        <v>1414</v>
      </c>
      <c r="D14" s="1062" t="s">
        <v>964</v>
      </c>
    </row>
    <row r="15" spans="1:5" ht="13.5" thickBot="1" x14ac:dyDescent="0.25">
      <c r="A15" s="756">
        <v>1</v>
      </c>
      <c r="B15" s="739" t="s">
        <v>1439</v>
      </c>
      <c r="C15" s="778"/>
      <c r="D15" s="555"/>
    </row>
    <row r="16" spans="1:5" ht="26.25" thickBot="1" x14ac:dyDescent="0.25">
      <c r="A16" s="717">
        <v>2</v>
      </c>
      <c r="B16" s="539" t="s">
        <v>1440</v>
      </c>
      <c r="C16" s="555"/>
      <c r="D16" s="555"/>
    </row>
    <row r="17" spans="1:4" ht="13.5" thickBot="1" x14ac:dyDescent="0.25">
      <c r="A17" s="717">
        <v>3</v>
      </c>
      <c r="B17" s="539" t="s">
        <v>1441</v>
      </c>
      <c r="C17" s="555"/>
      <c r="D17" s="555"/>
    </row>
    <row r="18" spans="1:4" ht="13.5" thickBot="1" x14ac:dyDescent="0.25">
      <c r="A18" s="717">
        <v>4</v>
      </c>
      <c r="B18" s="539" t="s">
        <v>1442</v>
      </c>
      <c r="C18" s="555"/>
      <c r="D18" s="555"/>
    </row>
    <row r="19" spans="1:4" ht="13.5" thickBot="1" x14ac:dyDescent="0.25">
      <c r="A19" s="717">
        <v>5</v>
      </c>
      <c r="B19" s="539" t="s">
        <v>1443</v>
      </c>
      <c r="C19" s="555"/>
      <c r="D19" s="555"/>
    </row>
    <row r="20" spans="1:4" ht="13.5" thickBot="1" x14ac:dyDescent="0.25">
      <c r="A20" s="717">
        <v>6</v>
      </c>
      <c r="B20" s="539" t="s">
        <v>1444</v>
      </c>
      <c r="C20" s="555"/>
      <c r="D20" s="555"/>
    </row>
    <row r="21" spans="1:4" ht="13.5" thickBot="1" x14ac:dyDescent="0.25">
      <c r="A21" s="717">
        <v>7</v>
      </c>
      <c r="B21" s="539" t="s">
        <v>1445</v>
      </c>
      <c r="C21" s="555"/>
      <c r="D21" s="778"/>
    </row>
    <row r="22" spans="1:4" ht="13.5" thickBot="1" x14ac:dyDescent="0.25">
      <c r="A22" s="717">
        <v>8</v>
      </c>
      <c r="B22" s="539" t="s">
        <v>1446</v>
      </c>
      <c r="C22" s="555"/>
      <c r="D22" s="555"/>
    </row>
    <row r="23" spans="1:4" ht="13.5" thickBot="1" x14ac:dyDescent="0.25">
      <c r="A23" s="717">
        <v>9</v>
      </c>
      <c r="B23" s="539" t="s">
        <v>1447</v>
      </c>
      <c r="C23" s="555"/>
      <c r="D23" s="555"/>
    </row>
    <row r="24" spans="1:4" ht="13.5" thickBot="1" x14ac:dyDescent="0.25">
      <c r="A24" s="717">
        <v>10</v>
      </c>
      <c r="B24" s="539" t="s">
        <v>1448</v>
      </c>
      <c r="C24" s="778"/>
      <c r="D24" s="555"/>
    </row>
    <row r="25" spans="1:4" ht="13.5" thickBot="1" x14ac:dyDescent="0.25">
      <c r="A25" s="756">
        <v>11</v>
      </c>
      <c r="B25" s="779" t="s">
        <v>1449</v>
      </c>
      <c r="C25" s="778"/>
      <c r="D25" s="555"/>
    </row>
    <row r="26" spans="1:4" ht="26.25" thickBot="1" x14ac:dyDescent="0.25">
      <c r="A26" s="717">
        <v>12</v>
      </c>
      <c r="B26" s="539" t="s">
        <v>1450</v>
      </c>
      <c r="C26" s="555"/>
      <c r="D26" s="555"/>
    </row>
    <row r="27" spans="1:4" ht="13.5" thickBot="1" x14ac:dyDescent="0.25">
      <c r="A27" s="717">
        <v>13</v>
      </c>
      <c r="B27" s="539" t="s">
        <v>1441</v>
      </c>
      <c r="C27" s="555"/>
      <c r="D27" s="555"/>
    </row>
    <row r="28" spans="1:4" ht="13.5" thickBot="1" x14ac:dyDescent="0.25">
      <c r="A28" s="717">
        <v>14</v>
      </c>
      <c r="B28" s="539" t="s">
        <v>1442</v>
      </c>
      <c r="C28" s="555"/>
      <c r="D28" s="555"/>
    </row>
    <row r="29" spans="1:4" ht="13.5" thickBot="1" x14ac:dyDescent="0.25">
      <c r="A29" s="717">
        <v>15</v>
      </c>
      <c r="B29" s="539" t="s">
        <v>1443</v>
      </c>
      <c r="C29" s="555"/>
      <c r="D29" s="555"/>
    </row>
    <row r="30" spans="1:4" ht="13.5" thickBot="1" x14ac:dyDescent="0.25">
      <c r="A30" s="717">
        <v>16</v>
      </c>
      <c r="B30" s="539" t="s">
        <v>1444</v>
      </c>
      <c r="C30" s="555"/>
      <c r="D30" s="555"/>
    </row>
    <row r="31" spans="1:4" ht="13.5" thickBot="1" x14ac:dyDescent="0.25">
      <c r="A31" s="717">
        <v>17</v>
      </c>
      <c r="B31" s="539" t="s">
        <v>1445</v>
      </c>
      <c r="C31" s="555"/>
      <c r="D31" s="780"/>
    </row>
    <row r="32" spans="1:4" ht="13.5" thickBot="1" x14ac:dyDescent="0.25">
      <c r="A32" s="717">
        <v>18</v>
      </c>
      <c r="B32" s="539" t="s">
        <v>1446</v>
      </c>
      <c r="C32" s="555"/>
      <c r="D32" s="555"/>
    </row>
    <row r="33" spans="1:4" ht="13.5" thickBot="1" x14ac:dyDescent="0.25">
      <c r="A33" s="717">
        <v>19</v>
      </c>
      <c r="B33" s="539" t="s">
        <v>1447</v>
      </c>
      <c r="C33" s="555"/>
      <c r="D33" s="555"/>
    </row>
    <row r="34" spans="1:4" ht="13.5" thickBot="1" x14ac:dyDescent="0.25">
      <c r="A34" s="717">
        <v>20</v>
      </c>
      <c r="B34" s="539" t="s">
        <v>1451</v>
      </c>
      <c r="C34" s="555"/>
      <c r="D34" s="555"/>
    </row>
    <row r="35" spans="1:4" x14ac:dyDescent="0.2">
      <c r="A35" s="6"/>
      <c r="B35" s="6"/>
      <c r="C35" s="2"/>
    </row>
    <row r="36" spans="1:4" ht="134.25" customHeight="1" x14ac:dyDescent="0.2">
      <c r="A36" s="2573" t="s">
        <v>1437</v>
      </c>
      <c r="B36" s="2573"/>
      <c r="C36" s="2573"/>
      <c r="D36" s="2573"/>
    </row>
    <row r="37" spans="1:4" ht="15" customHeight="1" x14ac:dyDescent="0.2">
      <c r="A37" s="2589" t="s">
        <v>924</v>
      </c>
      <c r="B37" s="2589"/>
      <c r="C37" s="2589"/>
      <c r="D37" s="2589"/>
    </row>
    <row r="38" spans="1:4" ht="99.75" customHeight="1" x14ac:dyDescent="0.2">
      <c r="A38" s="1933" t="s">
        <v>2348</v>
      </c>
      <c r="B38" s="1933"/>
      <c r="C38" s="1933"/>
      <c r="D38" s="1933"/>
    </row>
    <row r="39" spans="1:4" ht="79.5" customHeight="1" x14ac:dyDescent="0.2">
      <c r="A39" s="1933" t="s">
        <v>2349</v>
      </c>
      <c r="B39" s="1933"/>
      <c r="C39" s="1933"/>
      <c r="D39" s="1933"/>
    </row>
    <row r="40" spans="1:4" ht="25.5" customHeight="1" x14ac:dyDescent="0.2">
      <c r="A40" s="1933" t="s">
        <v>2350</v>
      </c>
      <c r="B40" s="1933"/>
      <c r="C40" s="1933"/>
      <c r="D40" s="1933"/>
    </row>
    <row r="41" spans="1:4" ht="117" customHeight="1" x14ac:dyDescent="0.2">
      <c r="A41" s="1933" t="s">
        <v>2351</v>
      </c>
      <c r="B41" s="1933"/>
      <c r="C41" s="1933"/>
      <c r="D41" s="1933"/>
    </row>
    <row r="42" spans="1:4" ht="27" customHeight="1" x14ac:dyDescent="0.2">
      <c r="A42" s="1933" t="s">
        <v>2352</v>
      </c>
      <c r="B42" s="1933"/>
      <c r="C42" s="1933"/>
      <c r="D42" s="1933"/>
    </row>
    <row r="43" spans="1:4" ht="54.75" customHeight="1" x14ac:dyDescent="0.2">
      <c r="A43" s="1933" t="s">
        <v>2353</v>
      </c>
      <c r="B43" s="1933"/>
      <c r="C43" s="1933"/>
      <c r="D43" s="1933"/>
    </row>
    <row r="44" spans="1:4" ht="15.75" customHeight="1" x14ac:dyDescent="0.2">
      <c r="A44" s="1933" t="s">
        <v>2354</v>
      </c>
      <c r="B44" s="1933"/>
      <c r="C44" s="1933"/>
      <c r="D44" s="1933"/>
    </row>
    <row r="45" spans="1:4" ht="18" customHeight="1" x14ac:dyDescent="0.2">
      <c r="A45" s="1933" t="s">
        <v>2355</v>
      </c>
      <c r="B45" s="1933"/>
      <c r="C45" s="1933"/>
      <c r="D45" s="1933"/>
    </row>
    <row r="46" spans="1:4" ht="27.75" customHeight="1" x14ac:dyDescent="0.2">
      <c r="A46" s="1933" t="s">
        <v>2356</v>
      </c>
      <c r="B46" s="1933"/>
      <c r="C46" s="1933"/>
      <c r="D46" s="1933"/>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tabColor theme="0" tint="-0.14999847407452621"/>
  </sheetPr>
  <dimension ref="A1:O544"/>
  <sheetViews>
    <sheetView zoomScale="85" zoomScaleNormal="85" zoomScaleSheetLayoutView="100" workbookViewId="0">
      <pane xSplit="15" ySplit="5" topLeftCell="P6" activePane="bottomRight" state="frozen"/>
      <selection pane="topRight"/>
      <selection pane="bottomLeft"/>
      <selection pane="bottomRight"/>
    </sheetView>
  </sheetViews>
  <sheetFormatPr defaultColWidth="9.140625" defaultRowHeight="12.75" x14ac:dyDescent="0.2"/>
  <cols>
    <col min="1" max="1" width="4.85546875" style="18" customWidth="1"/>
    <col min="2" max="2" width="31.140625" style="18" customWidth="1"/>
    <col min="3" max="3" width="10.7109375" style="21" customWidth="1"/>
    <col min="4" max="15" width="10.7109375" style="18" customWidth="1"/>
    <col min="16" max="16384" width="9.140625" style="18"/>
  </cols>
  <sheetData>
    <row r="1" spans="1:15" ht="23.25" customHeight="1" x14ac:dyDescent="0.2">
      <c r="A1" s="500" t="s">
        <v>1453</v>
      </c>
      <c r="B1" s="485"/>
      <c r="C1" s="1756" t="s">
        <v>744</v>
      </c>
      <c r="D1" s="1756"/>
      <c r="E1" s="1756"/>
      <c r="F1" s="1756"/>
      <c r="G1" s="1756"/>
      <c r="H1" s="1756"/>
      <c r="I1" s="1756"/>
      <c r="J1" s="1756"/>
      <c r="K1" s="1756"/>
      <c r="L1" s="1756"/>
      <c r="M1" s="1756"/>
      <c r="N1" s="1756"/>
      <c r="O1" s="1757"/>
    </row>
    <row r="2" spans="1:15" ht="15" customHeight="1" x14ac:dyDescent="0.2">
      <c r="A2" s="127" t="s">
        <v>1454</v>
      </c>
      <c r="B2" s="242"/>
      <c r="C2" s="2576"/>
      <c r="D2" s="2576"/>
      <c r="E2" s="714"/>
      <c r="F2" s="714"/>
      <c r="G2" s="714"/>
      <c r="H2" s="714"/>
      <c r="I2" s="714"/>
      <c r="J2" s="714"/>
      <c r="K2" s="714"/>
      <c r="L2" s="714"/>
      <c r="M2" s="714"/>
      <c r="N2" s="714"/>
      <c r="O2" s="715"/>
    </row>
    <row r="3" spans="1:15" ht="13.5" thickBot="1" x14ac:dyDescent="0.25">
      <c r="A3" s="2472"/>
      <c r="B3" s="2473"/>
      <c r="C3" s="2473"/>
      <c r="D3" s="882"/>
      <c r="E3" s="882"/>
      <c r="F3" s="882"/>
      <c r="G3" s="882"/>
      <c r="H3" s="882"/>
      <c r="I3" s="882"/>
      <c r="J3" s="882"/>
      <c r="K3" s="882"/>
      <c r="L3" s="882"/>
      <c r="M3" s="882"/>
      <c r="N3" s="882"/>
      <c r="O3" s="883"/>
    </row>
    <row r="4" spans="1:15" ht="40.5" customHeight="1" thickBot="1" x14ac:dyDescent="0.25">
      <c r="A4" s="1733" t="s">
        <v>601</v>
      </c>
      <c r="B4" s="1936"/>
      <c r="C4" s="1733" t="s">
        <v>1470</v>
      </c>
      <c r="D4" s="1735"/>
      <c r="E4" s="1734"/>
      <c r="F4" s="1734"/>
      <c r="G4" s="1734"/>
      <c r="H4" s="1734"/>
      <c r="I4" s="1734"/>
      <c r="J4" s="1734"/>
      <c r="K4" s="1734"/>
      <c r="L4" s="1734"/>
      <c r="M4" s="1734"/>
      <c r="N4" s="1734"/>
      <c r="O4" s="1735"/>
    </row>
    <row r="5" spans="1:15" ht="15" customHeight="1" thickBot="1" x14ac:dyDescent="0.25">
      <c r="A5" s="109" t="s">
        <v>561</v>
      </c>
      <c r="B5" s="243"/>
      <c r="C5" s="988"/>
      <c r="D5" s="677"/>
      <c r="E5" s="742"/>
      <c r="F5" s="742"/>
      <c r="G5" s="742"/>
      <c r="H5" s="742"/>
      <c r="I5" s="742"/>
      <c r="J5" s="742"/>
      <c r="K5" s="742"/>
      <c r="L5" s="742"/>
      <c r="M5" s="742"/>
      <c r="N5" s="742"/>
      <c r="O5" s="1083">
        <f>Obsah!$D$4</f>
        <v>44012</v>
      </c>
    </row>
    <row r="6" spans="1:15" ht="25.5" customHeight="1" thickBot="1" x14ac:dyDescent="0.25">
      <c r="A6" s="2447" t="s">
        <v>2357</v>
      </c>
      <c r="B6" s="2448"/>
      <c r="C6" s="2448"/>
      <c r="D6" s="2448"/>
      <c r="E6" s="2448"/>
      <c r="F6" s="2448"/>
      <c r="G6" s="2448"/>
      <c r="H6" s="2448"/>
      <c r="I6" s="2448"/>
      <c r="J6" s="2448"/>
      <c r="K6" s="2448"/>
      <c r="L6" s="2448"/>
      <c r="M6" s="2448"/>
      <c r="N6" s="2448"/>
      <c r="O6" s="2449"/>
    </row>
    <row r="7" spans="1:15" ht="37.5" customHeight="1" x14ac:dyDescent="0.2">
      <c r="A7" s="2598" t="s">
        <v>2358</v>
      </c>
      <c r="B7" s="2599"/>
      <c r="C7" s="2599"/>
      <c r="D7" s="2599"/>
      <c r="E7" s="2599"/>
      <c r="F7" s="2599"/>
      <c r="G7" s="2599"/>
      <c r="H7" s="2599"/>
      <c r="I7" s="2599"/>
      <c r="J7" s="2599"/>
      <c r="K7" s="2599"/>
      <c r="L7" s="2599"/>
      <c r="M7" s="2599"/>
      <c r="N7" s="2599"/>
      <c r="O7" s="2600"/>
    </row>
    <row r="8" spans="1:15" ht="61.5" customHeight="1" thickBot="1" x14ac:dyDescent="0.25">
      <c r="A8" s="2601" t="s">
        <v>1456</v>
      </c>
      <c r="B8" s="2602"/>
      <c r="C8" s="2602"/>
      <c r="D8" s="2602"/>
      <c r="E8" s="2602"/>
      <c r="F8" s="2602"/>
      <c r="G8" s="2602"/>
      <c r="H8" s="2602"/>
      <c r="I8" s="2602"/>
      <c r="J8" s="2602"/>
      <c r="K8" s="2602"/>
      <c r="L8" s="2602"/>
      <c r="M8" s="2602"/>
      <c r="N8" s="2602"/>
      <c r="O8" s="2603"/>
    </row>
    <row r="9" spans="1:15" ht="13.5" thickBot="1" x14ac:dyDescent="0.25">
      <c r="A9" s="2447" t="s">
        <v>2359</v>
      </c>
      <c r="B9" s="2448"/>
      <c r="C9" s="2448"/>
      <c r="D9" s="2448"/>
      <c r="E9" s="2448"/>
      <c r="F9" s="2448"/>
      <c r="G9" s="2448"/>
      <c r="H9" s="2448"/>
      <c r="I9" s="2448"/>
      <c r="J9" s="2448"/>
      <c r="K9" s="2448"/>
      <c r="L9" s="2448"/>
      <c r="M9" s="2448"/>
      <c r="N9" s="2448"/>
      <c r="O9" s="2449"/>
    </row>
    <row r="10" spans="1:15" ht="13.5" thickBot="1" x14ac:dyDescent="0.25">
      <c r="A10" s="2447" t="s">
        <v>2191</v>
      </c>
      <c r="B10" s="2448"/>
      <c r="C10" s="2448"/>
      <c r="D10" s="2448"/>
      <c r="E10" s="2448"/>
      <c r="F10" s="2448"/>
      <c r="G10" s="2448"/>
      <c r="H10" s="2448"/>
      <c r="I10" s="2448"/>
      <c r="J10" s="2448"/>
      <c r="K10" s="2448"/>
      <c r="L10" s="2448"/>
      <c r="M10" s="2448"/>
      <c r="N10" s="2448"/>
      <c r="O10" s="2449"/>
    </row>
    <row r="11" spans="1:15" ht="13.5" thickBot="1" x14ac:dyDescent="0.25">
      <c r="A11" s="2447" t="s">
        <v>2323</v>
      </c>
      <c r="B11" s="2448"/>
      <c r="C11" s="2448"/>
      <c r="D11" s="2448"/>
      <c r="E11" s="2448"/>
      <c r="F11" s="2448"/>
      <c r="G11" s="2448"/>
      <c r="H11" s="2448"/>
      <c r="I11" s="2448"/>
      <c r="J11" s="2448"/>
      <c r="K11" s="2448"/>
      <c r="L11" s="2448"/>
      <c r="M11" s="2448"/>
      <c r="N11" s="2448"/>
      <c r="O11" s="2449"/>
    </row>
    <row r="12" spans="1:15" ht="13.5" thickBot="1" x14ac:dyDescent="0.25">
      <c r="A12" s="2483"/>
      <c r="B12" s="2590"/>
      <c r="C12" s="2590"/>
      <c r="D12" s="2590"/>
      <c r="E12" s="2590"/>
      <c r="F12" s="2590"/>
      <c r="G12" s="2590"/>
      <c r="H12" s="2590"/>
      <c r="I12" s="2590"/>
      <c r="J12" s="2590"/>
      <c r="K12" s="2590"/>
      <c r="L12" s="2590"/>
      <c r="M12" s="2590"/>
      <c r="N12" s="2590"/>
      <c r="O12" s="2484"/>
    </row>
    <row r="13" spans="1:15" ht="24" customHeight="1" thickBot="1" x14ac:dyDescent="0.25">
      <c r="A13" s="2235" t="s">
        <v>1905</v>
      </c>
      <c r="B13" s="2237"/>
      <c r="C13" s="2591" t="s">
        <v>1006</v>
      </c>
      <c r="D13" s="2592"/>
      <c r="E13" s="2592"/>
      <c r="F13" s="2592"/>
      <c r="G13" s="2592"/>
      <c r="H13" s="2592"/>
      <c r="I13" s="2592"/>
      <c r="J13" s="2592"/>
      <c r="K13" s="2592"/>
      <c r="L13" s="2592"/>
      <c r="M13" s="2593"/>
      <c r="N13" s="2594" t="s">
        <v>415</v>
      </c>
      <c r="O13" s="2594" t="s">
        <v>2253</v>
      </c>
    </row>
    <row r="14" spans="1:15" ht="26.25" customHeight="1" thickBot="1" x14ac:dyDescent="0.25">
      <c r="A14" s="2596" t="s">
        <v>1277</v>
      </c>
      <c r="B14" s="2597"/>
      <c r="C14" s="782">
        <v>0</v>
      </c>
      <c r="D14" s="782">
        <v>0.02</v>
      </c>
      <c r="E14" s="782">
        <v>0.04</v>
      </c>
      <c r="F14" s="782">
        <v>0.1</v>
      </c>
      <c r="G14" s="782">
        <v>0.2</v>
      </c>
      <c r="H14" s="782">
        <v>0.5</v>
      </c>
      <c r="I14" s="782">
        <v>0.7</v>
      </c>
      <c r="J14" s="782">
        <v>0.75</v>
      </c>
      <c r="K14" s="782">
        <v>1</v>
      </c>
      <c r="L14" s="782">
        <v>1.5</v>
      </c>
      <c r="M14" s="783" t="s">
        <v>1294</v>
      </c>
      <c r="N14" s="2595"/>
      <c r="O14" s="2595"/>
    </row>
    <row r="15" spans="1:15" ht="13.5" thickBot="1" x14ac:dyDescent="0.25">
      <c r="A15" s="717">
        <v>1</v>
      </c>
      <c r="B15" s="555" t="s">
        <v>1296</v>
      </c>
      <c r="C15" s="539"/>
      <c r="D15" s="539"/>
      <c r="E15" s="539"/>
      <c r="F15" s="539"/>
      <c r="G15" s="539"/>
      <c r="H15" s="539"/>
      <c r="I15" s="539"/>
      <c r="J15" s="539"/>
      <c r="K15" s="539"/>
      <c r="L15" s="539"/>
      <c r="M15" s="539"/>
      <c r="N15" s="539"/>
      <c r="O15" s="539"/>
    </row>
    <row r="16" spans="1:15" ht="13.5" thickBot="1" x14ac:dyDescent="0.25">
      <c r="A16" s="717">
        <v>2</v>
      </c>
      <c r="B16" s="555" t="s">
        <v>1063</v>
      </c>
      <c r="C16" s="539"/>
      <c r="D16" s="539"/>
      <c r="E16" s="539"/>
      <c r="F16" s="539"/>
      <c r="G16" s="539"/>
      <c r="H16" s="539"/>
      <c r="I16" s="539"/>
      <c r="J16" s="539"/>
      <c r="K16" s="539"/>
      <c r="L16" s="539"/>
      <c r="M16" s="539"/>
      <c r="N16" s="539"/>
      <c r="O16" s="539"/>
    </row>
    <row r="17" spans="1:15" ht="13.5" thickBot="1" x14ac:dyDescent="0.25">
      <c r="A17" s="717">
        <v>3</v>
      </c>
      <c r="B17" s="555" t="s">
        <v>1064</v>
      </c>
      <c r="C17" s="539"/>
      <c r="D17" s="539"/>
      <c r="E17" s="539"/>
      <c r="F17" s="539"/>
      <c r="G17" s="539"/>
      <c r="H17" s="539"/>
      <c r="I17" s="539"/>
      <c r="J17" s="539"/>
      <c r="K17" s="539"/>
      <c r="L17" s="539"/>
      <c r="M17" s="539"/>
      <c r="N17" s="539"/>
      <c r="O17" s="539"/>
    </row>
    <row r="18" spans="1:15" ht="13.5" thickBot="1" x14ac:dyDescent="0.25">
      <c r="A18" s="717">
        <v>4</v>
      </c>
      <c r="B18" s="555" t="s">
        <v>1279</v>
      </c>
      <c r="C18" s="539"/>
      <c r="D18" s="539"/>
      <c r="E18" s="539"/>
      <c r="F18" s="539"/>
      <c r="G18" s="539"/>
      <c r="H18" s="539"/>
      <c r="I18" s="539"/>
      <c r="J18" s="539"/>
      <c r="K18" s="539"/>
      <c r="L18" s="539"/>
      <c r="M18" s="539"/>
      <c r="N18" s="539"/>
      <c r="O18" s="539"/>
    </row>
    <row r="19" spans="1:15" ht="13.5" thickBot="1" x14ac:dyDescent="0.25">
      <c r="A19" s="717">
        <v>5</v>
      </c>
      <c r="B19" s="555" t="s">
        <v>1066</v>
      </c>
      <c r="C19" s="539"/>
      <c r="D19" s="539"/>
      <c r="E19" s="539"/>
      <c r="F19" s="539"/>
      <c r="G19" s="539"/>
      <c r="H19" s="539"/>
      <c r="I19" s="539"/>
      <c r="J19" s="539"/>
      <c r="K19" s="539"/>
      <c r="L19" s="539"/>
      <c r="M19" s="539"/>
      <c r="N19" s="539"/>
      <c r="O19" s="539"/>
    </row>
    <row r="20" spans="1:15" ht="13.5" thickBot="1" x14ac:dyDescent="0.25">
      <c r="A20" s="717">
        <v>6</v>
      </c>
      <c r="B20" s="555" t="s">
        <v>486</v>
      </c>
      <c r="C20" s="539"/>
      <c r="D20" s="539"/>
      <c r="E20" s="539"/>
      <c r="F20" s="539"/>
      <c r="G20" s="539"/>
      <c r="H20" s="539"/>
      <c r="I20" s="539"/>
      <c r="J20" s="539"/>
      <c r="K20" s="539"/>
      <c r="L20" s="539"/>
      <c r="M20" s="539"/>
      <c r="N20" s="539"/>
      <c r="O20" s="539"/>
    </row>
    <row r="21" spans="1:15" ht="13.5" thickBot="1" x14ac:dyDescent="0.25">
      <c r="A21" s="717">
        <v>7</v>
      </c>
      <c r="B21" s="555" t="s">
        <v>491</v>
      </c>
      <c r="C21" s="539"/>
      <c r="D21" s="539"/>
      <c r="E21" s="539"/>
      <c r="F21" s="539"/>
      <c r="G21" s="539"/>
      <c r="H21" s="539"/>
      <c r="I21" s="539"/>
      <c r="J21" s="539"/>
      <c r="K21" s="539"/>
      <c r="L21" s="539"/>
      <c r="M21" s="539"/>
      <c r="N21" s="539"/>
      <c r="O21" s="539"/>
    </row>
    <row r="22" spans="1:15" ht="13.5" thickBot="1" x14ac:dyDescent="0.25">
      <c r="A22" s="717">
        <v>8</v>
      </c>
      <c r="B22" s="555" t="s">
        <v>1056</v>
      </c>
      <c r="C22" s="539"/>
      <c r="D22" s="539"/>
      <c r="E22" s="539"/>
      <c r="F22" s="539"/>
      <c r="G22" s="539"/>
      <c r="H22" s="539"/>
      <c r="I22" s="539"/>
      <c r="J22" s="539"/>
      <c r="K22" s="539"/>
      <c r="L22" s="539"/>
      <c r="M22" s="539"/>
      <c r="N22" s="539"/>
      <c r="O22" s="539"/>
    </row>
    <row r="23" spans="1:15" ht="26.25" thickBot="1" x14ac:dyDescent="0.25">
      <c r="A23" s="717">
        <v>9</v>
      </c>
      <c r="B23" s="539" t="s">
        <v>1978</v>
      </c>
      <c r="C23" s="539"/>
      <c r="D23" s="539"/>
      <c r="E23" s="539"/>
      <c r="F23" s="539"/>
      <c r="G23" s="539"/>
      <c r="H23" s="539"/>
      <c r="I23" s="539"/>
      <c r="J23" s="539"/>
      <c r="K23" s="539"/>
      <c r="L23" s="539"/>
      <c r="M23" s="539"/>
      <c r="N23" s="539"/>
      <c r="O23" s="539"/>
    </row>
    <row r="24" spans="1:15" ht="13.5" thickBot="1" x14ac:dyDescent="0.25">
      <c r="A24" s="717">
        <v>10</v>
      </c>
      <c r="B24" s="555" t="s">
        <v>1283</v>
      </c>
      <c r="C24" s="539"/>
      <c r="D24" s="539"/>
      <c r="E24" s="539"/>
      <c r="F24" s="539"/>
      <c r="G24" s="539"/>
      <c r="H24" s="539"/>
      <c r="I24" s="539"/>
      <c r="J24" s="539"/>
      <c r="K24" s="539"/>
      <c r="L24" s="539"/>
      <c r="M24" s="539"/>
      <c r="N24" s="539"/>
      <c r="O24" s="539"/>
    </row>
    <row r="25" spans="1:15" ht="13.5" thickBot="1" x14ac:dyDescent="0.25">
      <c r="A25" s="717">
        <v>11</v>
      </c>
      <c r="B25" s="555" t="s">
        <v>415</v>
      </c>
      <c r="C25" s="539"/>
      <c r="D25" s="539"/>
      <c r="E25" s="539"/>
      <c r="F25" s="539"/>
      <c r="G25" s="539"/>
      <c r="H25" s="539"/>
      <c r="I25" s="539"/>
      <c r="J25" s="539"/>
      <c r="K25" s="539"/>
      <c r="L25" s="539"/>
      <c r="M25" s="539"/>
      <c r="N25" s="539"/>
      <c r="O25" s="539"/>
    </row>
    <row r="26" spans="1:15" x14ac:dyDescent="0.2">
      <c r="A26" s="6"/>
      <c r="B26" s="2"/>
      <c r="C26" s="18"/>
    </row>
    <row r="27" spans="1:15" ht="117.75" customHeight="1" x14ac:dyDescent="0.2">
      <c r="A27" s="2573" t="s">
        <v>1455</v>
      </c>
      <c r="B27" s="2573"/>
      <c r="C27" s="2573"/>
      <c r="D27" s="2573"/>
      <c r="E27" s="2573"/>
      <c r="F27" s="2573"/>
      <c r="G27" s="2573"/>
      <c r="H27" s="2573"/>
      <c r="I27" s="2573"/>
      <c r="J27" s="2573"/>
      <c r="K27" s="2573"/>
      <c r="L27" s="2573"/>
      <c r="M27" s="2573"/>
      <c r="N27" s="2573"/>
      <c r="O27" s="2573"/>
    </row>
    <row r="28" spans="1:15" x14ac:dyDescent="0.2">
      <c r="A28" s="752" t="s">
        <v>924</v>
      </c>
      <c r="B28" s="6"/>
      <c r="C28" s="2"/>
    </row>
    <row r="29" spans="1:15" ht="43.5" customHeight="1" x14ac:dyDescent="0.2">
      <c r="A29" s="1933" t="s">
        <v>2360</v>
      </c>
      <c r="B29" s="1933"/>
      <c r="C29" s="1933"/>
      <c r="D29" s="1933"/>
      <c r="E29" s="1933"/>
      <c r="F29" s="1933"/>
      <c r="G29" s="1933"/>
      <c r="H29" s="1933"/>
      <c r="I29" s="1933"/>
      <c r="J29" s="1933"/>
      <c r="K29" s="1933"/>
      <c r="L29" s="1933"/>
      <c r="M29" s="1933"/>
      <c r="N29" s="1933"/>
      <c r="O29" s="1933"/>
    </row>
    <row r="30" spans="1:15" ht="15.75" customHeight="1" x14ac:dyDescent="0.2">
      <c r="A30" s="1933" t="s">
        <v>2249</v>
      </c>
      <c r="B30" s="1933"/>
      <c r="C30" s="1933"/>
      <c r="D30" s="1933"/>
      <c r="E30" s="1933"/>
      <c r="F30" s="1933"/>
      <c r="G30" s="1933"/>
      <c r="H30" s="1933"/>
      <c r="I30" s="1933"/>
      <c r="J30" s="1933"/>
      <c r="K30" s="1933"/>
      <c r="L30" s="1933"/>
      <c r="M30" s="1933"/>
      <c r="N30" s="1933"/>
      <c r="O30" s="1933"/>
    </row>
    <row r="31" spans="1:15" ht="91.5" customHeight="1" x14ac:dyDescent="0.2">
      <c r="A31" s="1933" t="s">
        <v>2361</v>
      </c>
      <c r="B31" s="1933"/>
      <c r="C31" s="1933"/>
      <c r="D31" s="1933"/>
      <c r="E31" s="1933"/>
      <c r="F31" s="1933"/>
      <c r="G31" s="1933"/>
      <c r="H31" s="1933"/>
      <c r="I31" s="1933"/>
      <c r="J31" s="1933"/>
      <c r="K31" s="1933"/>
      <c r="L31" s="1933"/>
      <c r="M31" s="1933"/>
      <c r="N31" s="1933"/>
      <c r="O31" s="1933"/>
    </row>
    <row r="32" spans="1:15" ht="27" customHeight="1" x14ac:dyDescent="0.2">
      <c r="A32" s="1933" t="s">
        <v>2252</v>
      </c>
      <c r="B32" s="1933"/>
      <c r="C32" s="1933"/>
      <c r="D32" s="1933"/>
      <c r="E32" s="1933"/>
      <c r="F32" s="1933"/>
      <c r="G32" s="1933"/>
      <c r="H32" s="1933"/>
      <c r="I32" s="1933"/>
      <c r="J32" s="1933"/>
      <c r="K32" s="1933"/>
      <c r="L32" s="1933"/>
      <c r="M32" s="1933"/>
      <c r="N32" s="1933"/>
      <c r="O32" s="1933"/>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tabColor theme="0" tint="-0.14999847407452621"/>
  </sheetPr>
  <dimension ref="A1:I442"/>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40625" defaultRowHeight="12.75" outlineLevelRow="1" x14ac:dyDescent="0.2"/>
  <cols>
    <col min="1" max="1" width="15.28515625" style="18" customWidth="1"/>
    <col min="2" max="2" width="15" style="18" customWidth="1"/>
    <col min="3" max="3" width="15.7109375" style="21" customWidth="1"/>
    <col min="4" max="9" width="15.7109375" style="18" customWidth="1"/>
    <col min="10" max="16384" width="9.140625" style="18"/>
  </cols>
  <sheetData>
    <row r="1" spans="1:9" ht="24.75" customHeight="1" x14ac:dyDescent="0.2">
      <c r="A1" s="500" t="s">
        <v>1457</v>
      </c>
      <c r="B1" s="485"/>
      <c r="C1" s="1756" t="s">
        <v>744</v>
      </c>
      <c r="D1" s="1756"/>
      <c r="E1" s="1756"/>
      <c r="F1" s="1756"/>
      <c r="G1" s="1756"/>
      <c r="H1" s="1756"/>
      <c r="I1" s="1757"/>
    </row>
    <row r="2" spans="1:9" ht="15" customHeight="1" x14ac:dyDescent="0.2">
      <c r="A2" s="127" t="s">
        <v>1458</v>
      </c>
      <c r="B2" s="242"/>
      <c r="C2" s="2576"/>
      <c r="D2" s="2576"/>
      <c r="E2" s="714"/>
      <c r="F2" s="714"/>
      <c r="G2" s="714"/>
      <c r="H2" s="714"/>
      <c r="I2" s="715"/>
    </row>
    <row r="3" spans="1:9" ht="13.5" thickBot="1" x14ac:dyDescent="0.25">
      <c r="A3" s="2472"/>
      <c r="B3" s="2473"/>
      <c r="C3" s="2473"/>
      <c r="D3" s="882"/>
      <c r="E3" s="882"/>
      <c r="F3" s="882"/>
      <c r="G3" s="882"/>
      <c r="H3" s="882"/>
      <c r="I3" s="883"/>
    </row>
    <row r="4" spans="1:9" ht="40.5" customHeight="1" thickBot="1" x14ac:dyDescent="0.25">
      <c r="A4" s="1733" t="s">
        <v>601</v>
      </c>
      <c r="B4" s="1936"/>
      <c r="C4" s="1733" t="s">
        <v>1471</v>
      </c>
      <c r="D4" s="1735"/>
      <c r="E4" s="1734"/>
      <c r="F4" s="1734"/>
      <c r="G4" s="1734"/>
      <c r="H4" s="1734"/>
      <c r="I4" s="1735"/>
    </row>
    <row r="5" spans="1:9" ht="15" customHeight="1" thickBot="1" x14ac:dyDescent="0.25">
      <c r="A5" s="109" t="s">
        <v>561</v>
      </c>
      <c r="B5" s="243"/>
      <c r="C5" s="988"/>
      <c r="D5" s="677"/>
      <c r="E5" s="742"/>
      <c r="F5" s="742"/>
      <c r="G5" s="742"/>
      <c r="H5" s="742"/>
      <c r="I5" s="1071">
        <f>Obsah!$D$4</f>
        <v>44012</v>
      </c>
    </row>
    <row r="6" spans="1:9" ht="24.75" customHeight="1" thickBot="1" x14ac:dyDescent="0.25">
      <c r="A6" s="2447" t="s">
        <v>2362</v>
      </c>
      <c r="B6" s="2448"/>
      <c r="C6" s="2448"/>
      <c r="D6" s="2448"/>
      <c r="E6" s="2448"/>
      <c r="F6" s="2448"/>
      <c r="G6" s="2448"/>
      <c r="H6" s="2448"/>
      <c r="I6" s="2449"/>
    </row>
    <row r="7" spans="1:9" ht="77.25" customHeight="1" x14ac:dyDescent="0.2">
      <c r="A7" s="2598" t="s">
        <v>2363</v>
      </c>
      <c r="B7" s="2599"/>
      <c r="C7" s="2599"/>
      <c r="D7" s="2599"/>
      <c r="E7" s="2599"/>
      <c r="F7" s="2599"/>
      <c r="G7" s="2599"/>
      <c r="H7" s="2599"/>
      <c r="I7" s="2600"/>
    </row>
    <row r="8" spans="1:9" ht="54" customHeight="1" thickBot="1" x14ac:dyDescent="0.25">
      <c r="A8" s="2404" t="s">
        <v>1460</v>
      </c>
      <c r="B8" s="2390"/>
      <c r="C8" s="2390"/>
      <c r="D8" s="2390"/>
      <c r="E8" s="2390"/>
      <c r="F8" s="2390"/>
      <c r="G8" s="2390"/>
      <c r="H8" s="2390"/>
      <c r="I8" s="2391"/>
    </row>
    <row r="9" spans="1:9" ht="41.25" customHeight="1" thickBot="1" x14ac:dyDescent="0.25">
      <c r="A9" s="2447" t="s">
        <v>2364</v>
      </c>
      <c r="B9" s="2448"/>
      <c r="C9" s="2448"/>
      <c r="D9" s="2448"/>
      <c r="E9" s="2448"/>
      <c r="F9" s="2448"/>
      <c r="G9" s="2448"/>
      <c r="H9" s="2448"/>
      <c r="I9" s="2449"/>
    </row>
    <row r="10" spans="1:9" ht="13.5" thickBot="1" x14ac:dyDescent="0.25">
      <c r="A10" s="2447" t="s">
        <v>2106</v>
      </c>
      <c r="B10" s="2448"/>
      <c r="C10" s="2448"/>
      <c r="D10" s="2448"/>
      <c r="E10" s="2448"/>
      <c r="F10" s="2448"/>
      <c r="G10" s="2448"/>
      <c r="H10" s="2448"/>
      <c r="I10" s="2449"/>
    </row>
    <row r="11" spans="1:9" ht="13.5" thickBot="1" x14ac:dyDescent="0.25">
      <c r="A11" s="2447" t="s">
        <v>2365</v>
      </c>
      <c r="B11" s="2448"/>
      <c r="C11" s="2448"/>
      <c r="D11" s="2448"/>
      <c r="E11" s="2448"/>
      <c r="F11" s="2448"/>
      <c r="G11" s="2448"/>
      <c r="H11" s="2448"/>
      <c r="I11" s="2449"/>
    </row>
    <row r="12" spans="1:9" ht="30" customHeight="1" thickBot="1" x14ac:dyDescent="0.25">
      <c r="A12" s="2447" t="s">
        <v>2294</v>
      </c>
      <c r="B12" s="2448"/>
      <c r="C12" s="2448"/>
      <c r="D12" s="2448"/>
      <c r="E12" s="2448"/>
      <c r="F12" s="2448"/>
      <c r="G12" s="2448"/>
      <c r="H12" s="2448"/>
      <c r="I12" s="2449"/>
    </row>
    <row r="13" spans="1:9" ht="13.5" thickBot="1" x14ac:dyDescent="0.25">
      <c r="A13" s="569"/>
      <c r="B13" s="570"/>
      <c r="C13" s="784"/>
      <c r="D13" s="784"/>
      <c r="E13" s="784"/>
      <c r="F13" s="784"/>
      <c r="G13" s="784"/>
      <c r="H13" s="784"/>
      <c r="I13" s="739"/>
    </row>
    <row r="14" spans="1:9" ht="13.5" thickBot="1" x14ac:dyDescent="0.25">
      <c r="A14" s="2527" t="s">
        <v>1473</v>
      </c>
      <c r="B14" s="2528"/>
      <c r="C14" s="553" t="s">
        <v>783</v>
      </c>
      <c r="D14" s="553" t="s">
        <v>784</v>
      </c>
      <c r="E14" s="553" t="s">
        <v>788</v>
      </c>
      <c r="F14" s="553" t="s">
        <v>789</v>
      </c>
      <c r="G14" s="553" t="s">
        <v>792</v>
      </c>
      <c r="H14" s="553" t="s">
        <v>851</v>
      </c>
      <c r="I14" s="553" t="s">
        <v>852</v>
      </c>
    </row>
    <row r="15" spans="1:9" ht="34.5" thickBot="1" x14ac:dyDescent="0.25">
      <c r="A15" s="518"/>
      <c r="B15" s="1068" t="s">
        <v>1323</v>
      </c>
      <c r="C15" s="1060" t="s">
        <v>1414</v>
      </c>
      <c r="D15" s="1060" t="s">
        <v>1338</v>
      </c>
      <c r="E15" s="1060" t="s">
        <v>1339</v>
      </c>
      <c r="F15" s="1060" t="s">
        <v>1340</v>
      </c>
      <c r="G15" s="1060" t="s">
        <v>1341</v>
      </c>
      <c r="H15" s="1068" t="s">
        <v>964</v>
      </c>
      <c r="I15" s="1068" t="s">
        <v>1278</v>
      </c>
    </row>
    <row r="16" spans="1:9" ht="26.25" thickBot="1" x14ac:dyDescent="0.25">
      <c r="A16" s="746" t="s">
        <v>1325</v>
      </c>
      <c r="B16" s="553"/>
      <c r="C16" s="553"/>
      <c r="D16" s="553"/>
      <c r="E16" s="553"/>
      <c r="F16" s="553"/>
      <c r="G16" s="553"/>
      <c r="H16" s="553"/>
      <c r="I16" s="553"/>
    </row>
    <row r="17" spans="1:9" ht="13.5" thickBot="1" x14ac:dyDescent="0.25">
      <c r="A17" s="717"/>
      <c r="B17" s="553" t="s">
        <v>1326</v>
      </c>
      <c r="C17" s="553"/>
      <c r="D17" s="553"/>
      <c r="E17" s="553"/>
      <c r="F17" s="553"/>
      <c r="G17" s="553"/>
      <c r="H17" s="553"/>
      <c r="I17" s="553"/>
    </row>
    <row r="18" spans="1:9" ht="13.5" thickBot="1" x14ac:dyDescent="0.25">
      <c r="A18" s="717"/>
      <c r="B18" s="553" t="s">
        <v>1327</v>
      </c>
      <c r="C18" s="553"/>
      <c r="D18" s="553"/>
      <c r="E18" s="553"/>
      <c r="F18" s="553"/>
      <c r="G18" s="553"/>
      <c r="H18" s="553"/>
      <c r="I18" s="553"/>
    </row>
    <row r="19" spans="1:9" ht="13.5" thickBot="1" x14ac:dyDescent="0.25">
      <c r="A19" s="717"/>
      <c r="B19" s="553" t="s">
        <v>1328</v>
      </c>
      <c r="C19" s="553"/>
      <c r="D19" s="553"/>
      <c r="E19" s="553"/>
      <c r="F19" s="553"/>
      <c r="G19" s="553"/>
      <c r="H19" s="553"/>
      <c r="I19" s="553"/>
    </row>
    <row r="20" spans="1:9" ht="13.5" thickBot="1" x14ac:dyDescent="0.25">
      <c r="A20" s="717"/>
      <c r="B20" s="553" t="s">
        <v>1329</v>
      </c>
      <c r="C20" s="553"/>
      <c r="D20" s="553"/>
      <c r="E20" s="553"/>
      <c r="F20" s="553"/>
      <c r="G20" s="553"/>
      <c r="H20" s="553"/>
      <c r="I20" s="553"/>
    </row>
    <row r="21" spans="1:9" ht="13.5" thickBot="1" x14ac:dyDescent="0.25">
      <c r="A21" s="717"/>
      <c r="B21" s="553" t="s">
        <v>1330</v>
      </c>
      <c r="C21" s="553"/>
      <c r="D21" s="553"/>
      <c r="E21" s="553"/>
      <c r="F21" s="553"/>
      <c r="G21" s="553"/>
      <c r="H21" s="553"/>
      <c r="I21" s="553"/>
    </row>
    <row r="22" spans="1:9" ht="13.5" thickBot="1" x14ac:dyDescent="0.25">
      <c r="A22" s="717"/>
      <c r="B22" s="553" t="s">
        <v>1331</v>
      </c>
      <c r="C22" s="553"/>
      <c r="D22" s="553"/>
      <c r="E22" s="553"/>
      <c r="F22" s="553"/>
      <c r="G22" s="553"/>
      <c r="H22" s="553"/>
      <c r="I22" s="553"/>
    </row>
    <row r="23" spans="1:9" ht="13.5" thickBot="1" x14ac:dyDescent="0.25">
      <c r="A23" s="717"/>
      <c r="B23" s="553" t="s">
        <v>1332</v>
      </c>
      <c r="C23" s="553"/>
      <c r="D23" s="553"/>
      <c r="E23" s="553"/>
      <c r="F23" s="553"/>
      <c r="G23" s="553"/>
      <c r="H23" s="553"/>
      <c r="I23" s="553"/>
    </row>
    <row r="24" spans="1:9" ht="13.5" thickBot="1" x14ac:dyDescent="0.25">
      <c r="A24" s="717"/>
      <c r="B24" s="553" t="s">
        <v>1333</v>
      </c>
      <c r="C24" s="553"/>
      <c r="D24" s="553"/>
      <c r="E24" s="553"/>
      <c r="F24" s="553"/>
      <c r="G24" s="553"/>
      <c r="H24" s="553"/>
      <c r="I24" s="553"/>
    </row>
    <row r="25" spans="1:9" ht="13.5" thickBot="1" x14ac:dyDescent="0.25">
      <c r="A25" s="717"/>
      <c r="B25" s="553" t="s">
        <v>1334</v>
      </c>
      <c r="C25" s="553"/>
      <c r="D25" s="553"/>
      <c r="E25" s="553"/>
      <c r="F25" s="553"/>
      <c r="G25" s="553"/>
      <c r="H25" s="553"/>
      <c r="I25" s="553"/>
    </row>
    <row r="26" spans="1:9" ht="26.25" hidden="1" outlineLevel="1" thickBot="1" x14ac:dyDescent="0.25">
      <c r="A26" s="746" t="s">
        <v>1325</v>
      </c>
      <c r="B26" s="553"/>
      <c r="C26" s="553"/>
      <c r="D26" s="553"/>
      <c r="E26" s="553"/>
      <c r="F26" s="553"/>
      <c r="G26" s="553"/>
      <c r="H26" s="553"/>
      <c r="I26" s="553"/>
    </row>
    <row r="27" spans="1:9" ht="13.5" hidden="1" outlineLevel="1" thickBot="1" x14ac:dyDescent="0.25">
      <c r="A27" s="717"/>
      <c r="B27" s="553" t="s">
        <v>1326</v>
      </c>
      <c r="C27" s="553"/>
      <c r="D27" s="553"/>
      <c r="E27" s="553"/>
      <c r="F27" s="553"/>
      <c r="G27" s="553"/>
      <c r="H27" s="553"/>
      <c r="I27" s="553"/>
    </row>
    <row r="28" spans="1:9" ht="13.5" hidden="1" outlineLevel="1" thickBot="1" x14ac:dyDescent="0.25">
      <c r="A28" s="717"/>
      <c r="B28" s="553" t="s">
        <v>1327</v>
      </c>
      <c r="C28" s="553"/>
      <c r="D28" s="553"/>
      <c r="E28" s="553"/>
      <c r="F28" s="553"/>
      <c r="G28" s="553"/>
      <c r="H28" s="553"/>
      <c r="I28" s="553"/>
    </row>
    <row r="29" spans="1:9" ht="13.5" hidden="1" outlineLevel="1" thickBot="1" x14ac:dyDescent="0.25">
      <c r="A29" s="717"/>
      <c r="B29" s="553" t="s">
        <v>1328</v>
      </c>
      <c r="C29" s="553"/>
      <c r="D29" s="553"/>
      <c r="E29" s="553"/>
      <c r="F29" s="553"/>
      <c r="G29" s="553"/>
      <c r="H29" s="553"/>
      <c r="I29" s="553"/>
    </row>
    <row r="30" spans="1:9" ht="13.5" hidden="1" outlineLevel="1" thickBot="1" x14ac:dyDescent="0.25">
      <c r="A30" s="717"/>
      <c r="B30" s="553" t="s">
        <v>1329</v>
      </c>
      <c r="C30" s="553"/>
      <c r="D30" s="553"/>
      <c r="E30" s="553"/>
      <c r="F30" s="553"/>
      <c r="G30" s="553"/>
      <c r="H30" s="553"/>
      <c r="I30" s="553"/>
    </row>
    <row r="31" spans="1:9" ht="13.5" hidden="1" outlineLevel="1" thickBot="1" x14ac:dyDescent="0.25">
      <c r="A31" s="717"/>
      <c r="B31" s="553" t="s">
        <v>1330</v>
      </c>
      <c r="C31" s="553"/>
      <c r="D31" s="553"/>
      <c r="E31" s="553"/>
      <c r="F31" s="553"/>
      <c r="G31" s="553"/>
      <c r="H31" s="553"/>
      <c r="I31" s="553"/>
    </row>
    <row r="32" spans="1:9" ht="13.5" hidden="1" outlineLevel="1" thickBot="1" x14ac:dyDescent="0.25">
      <c r="A32" s="717"/>
      <c r="B32" s="553" t="s">
        <v>1331</v>
      </c>
      <c r="C32" s="553"/>
      <c r="D32" s="553"/>
      <c r="E32" s="553"/>
      <c r="F32" s="553"/>
      <c r="G32" s="553"/>
      <c r="H32" s="553"/>
      <c r="I32" s="553"/>
    </row>
    <row r="33" spans="1:9" ht="13.5" hidden="1" outlineLevel="1" thickBot="1" x14ac:dyDescent="0.25">
      <c r="A33" s="717"/>
      <c r="B33" s="553" t="s">
        <v>1332</v>
      </c>
      <c r="C33" s="553"/>
      <c r="D33" s="553"/>
      <c r="E33" s="553"/>
      <c r="F33" s="553"/>
      <c r="G33" s="553"/>
      <c r="H33" s="553"/>
      <c r="I33" s="553"/>
    </row>
    <row r="34" spans="1:9" ht="13.5" hidden="1" outlineLevel="1" thickBot="1" x14ac:dyDescent="0.25">
      <c r="A34" s="717"/>
      <c r="B34" s="553" t="s">
        <v>1333</v>
      </c>
      <c r="C34" s="553"/>
      <c r="D34" s="553"/>
      <c r="E34" s="553"/>
      <c r="F34" s="553"/>
      <c r="G34" s="553"/>
      <c r="H34" s="553"/>
      <c r="I34" s="553"/>
    </row>
    <row r="35" spans="1:9" ht="13.5" hidden="1" outlineLevel="1" thickBot="1" x14ac:dyDescent="0.25">
      <c r="A35" s="717"/>
      <c r="B35" s="553" t="s">
        <v>1334</v>
      </c>
      <c r="C35" s="553"/>
      <c r="D35" s="553"/>
      <c r="E35" s="553"/>
      <c r="F35" s="553"/>
      <c r="G35" s="553"/>
      <c r="H35" s="553"/>
      <c r="I35" s="553"/>
    </row>
    <row r="36" spans="1:9" ht="26.25" hidden="1" outlineLevel="1" thickBot="1" x14ac:dyDescent="0.25">
      <c r="A36" s="746" t="s">
        <v>1325</v>
      </c>
      <c r="B36" s="553"/>
      <c r="C36" s="553"/>
      <c r="D36" s="553"/>
      <c r="E36" s="553"/>
      <c r="F36" s="553"/>
      <c r="G36" s="553"/>
      <c r="H36" s="553"/>
      <c r="I36" s="553"/>
    </row>
    <row r="37" spans="1:9" ht="13.5" hidden="1" outlineLevel="1" thickBot="1" x14ac:dyDescent="0.25">
      <c r="A37" s="717"/>
      <c r="B37" s="553" t="s">
        <v>1326</v>
      </c>
      <c r="C37" s="553"/>
      <c r="D37" s="553"/>
      <c r="E37" s="553"/>
      <c r="F37" s="553"/>
      <c r="G37" s="553"/>
      <c r="H37" s="553"/>
      <c r="I37" s="553"/>
    </row>
    <row r="38" spans="1:9" ht="13.5" hidden="1" outlineLevel="1" thickBot="1" x14ac:dyDescent="0.25">
      <c r="A38" s="717"/>
      <c r="B38" s="553" t="s">
        <v>1327</v>
      </c>
      <c r="C38" s="553"/>
      <c r="D38" s="553"/>
      <c r="E38" s="553"/>
      <c r="F38" s="553"/>
      <c r="G38" s="553"/>
      <c r="H38" s="553"/>
      <c r="I38" s="553"/>
    </row>
    <row r="39" spans="1:9" ht="13.5" hidden="1" outlineLevel="1" thickBot="1" x14ac:dyDescent="0.25">
      <c r="A39" s="717"/>
      <c r="B39" s="553" t="s">
        <v>1328</v>
      </c>
      <c r="C39" s="553"/>
      <c r="D39" s="553"/>
      <c r="E39" s="553"/>
      <c r="F39" s="553"/>
      <c r="G39" s="553"/>
      <c r="H39" s="553"/>
      <c r="I39" s="553"/>
    </row>
    <row r="40" spans="1:9" ht="13.5" hidden="1" outlineLevel="1" thickBot="1" x14ac:dyDescent="0.25">
      <c r="A40" s="717"/>
      <c r="B40" s="553" t="s">
        <v>1329</v>
      </c>
      <c r="C40" s="553"/>
      <c r="D40" s="553"/>
      <c r="E40" s="553"/>
      <c r="F40" s="553"/>
      <c r="G40" s="553"/>
      <c r="H40" s="553"/>
      <c r="I40" s="553"/>
    </row>
    <row r="41" spans="1:9" ht="13.5" hidden="1" outlineLevel="1" thickBot="1" x14ac:dyDescent="0.25">
      <c r="A41" s="717"/>
      <c r="B41" s="553" t="s">
        <v>1330</v>
      </c>
      <c r="C41" s="553"/>
      <c r="D41" s="553"/>
      <c r="E41" s="553"/>
      <c r="F41" s="553"/>
      <c r="G41" s="553"/>
      <c r="H41" s="553"/>
      <c r="I41" s="553"/>
    </row>
    <row r="42" spans="1:9" ht="13.5" hidden="1" outlineLevel="1" thickBot="1" x14ac:dyDescent="0.25">
      <c r="A42" s="717"/>
      <c r="B42" s="553" t="s">
        <v>1331</v>
      </c>
      <c r="C42" s="553"/>
      <c r="D42" s="553"/>
      <c r="E42" s="553"/>
      <c r="F42" s="553"/>
      <c r="G42" s="553"/>
      <c r="H42" s="553"/>
      <c r="I42" s="553"/>
    </row>
    <row r="43" spans="1:9" ht="13.5" hidden="1" outlineLevel="1" thickBot="1" x14ac:dyDescent="0.25">
      <c r="A43" s="717"/>
      <c r="B43" s="553" t="s">
        <v>1332</v>
      </c>
      <c r="C43" s="553"/>
      <c r="D43" s="553"/>
      <c r="E43" s="553"/>
      <c r="F43" s="553"/>
      <c r="G43" s="553"/>
      <c r="H43" s="553"/>
      <c r="I43" s="553"/>
    </row>
    <row r="44" spans="1:9" ht="13.5" hidden="1" outlineLevel="1" thickBot="1" x14ac:dyDescent="0.25">
      <c r="A44" s="717"/>
      <c r="B44" s="553" t="s">
        <v>1333</v>
      </c>
      <c r="C44" s="553"/>
      <c r="D44" s="553"/>
      <c r="E44" s="553"/>
      <c r="F44" s="553"/>
      <c r="G44" s="553"/>
      <c r="H44" s="553"/>
      <c r="I44" s="553"/>
    </row>
    <row r="45" spans="1:9" ht="13.5" hidden="1" outlineLevel="1" thickBot="1" x14ac:dyDescent="0.25">
      <c r="A45" s="717"/>
      <c r="B45" s="553" t="s">
        <v>1334</v>
      </c>
      <c r="C45" s="553"/>
      <c r="D45" s="553"/>
      <c r="E45" s="553"/>
      <c r="F45" s="553"/>
      <c r="G45" s="553"/>
      <c r="H45" s="553"/>
      <c r="I45" s="553"/>
    </row>
    <row r="46" spans="1:9" ht="26.25" hidden="1" outlineLevel="1" thickBot="1" x14ac:dyDescent="0.25">
      <c r="A46" s="746" t="s">
        <v>1325</v>
      </c>
      <c r="B46" s="553"/>
      <c r="C46" s="539"/>
      <c r="D46" s="539"/>
      <c r="E46" s="539"/>
      <c r="F46" s="539"/>
      <c r="G46" s="539"/>
      <c r="H46" s="539"/>
      <c r="I46" s="539"/>
    </row>
    <row r="47" spans="1:9" ht="13.5" hidden="1" outlineLevel="1" thickBot="1" x14ac:dyDescent="0.25">
      <c r="A47" s="717"/>
      <c r="B47" s="553" t="s">
        <v>1326</v>
      </c>
      <c r="C47" s="539"/>
      <c r="D47" s="539"/>
      <c r="E47" s="539"/>
      <c r="F47" s="539"/>
      <c r="G47" s="539"/>
      <c r="H47" s="539"/>
      <c r="I47" s="539"/>
    </row>
    <row r="48" spans="1:9" ht="13.5" hidden="1" outlineLevel="1" thickBot="1" x14ac:dyDescent="0.25">
      <c r="A48" s="717"/>
      <c r="B48" s="553" t="s">
        <v>1327</v>
      </c>
      <c r="C48" s="539"/>
      <c r="D48" s="539"/>
      <c r="E48" s="539"/>
      <c r="F48" s="539"/>
      <c r="G48" s="539"/>
      <c r="H48" s="539"/>
      <c r="I48" s="539"/>
    </row>
    <row r="49" spans="1:9" ht="13.5" hidden="1" outlineLevel="1" thickBot="1" x14ac:dyDescent="0.25">
      <c r="A49" s="717"/>
      <c r="B49" s="553" t="s">
        <v>1328</v>
      </c>
      <c r="C49" s="539"/>
      <c r="D49" s="539"/>
      <c r="E49" s="539"/>
      <c r="F49" s="539"/>
      <c r="G49" s="539"/>
      <c r="H49" s="539"/>
      <c r="I49" s="539"/>
    </row>
    <row r="50" spans="1:9" ht="13.5" hidden="1" outlineLevel="1" thickBot="1" x14ac:dyDescent="0.25">
      <c r="A50" s="717"/>
      <c r="B50" s="553" t="s">
        <v>1329</v>
      </c>
      <c r="C50" s="539"/>
      <c r="D50" s="539"/>
      <c r="E50" s="539"/>
      <c r="F50" s="539"/>
      <c r="G50" s="539"/>
      <c r="H50" s="539"/>
      <c r="I50" s="539"/>
    </row>
    <row r="51" spans="1:9" ht="13.5" hidden="1" outlineLevel="1" thickBot="1" x14ac:dyDescent="0.25">
      <c r="A51" s="717"/>
      <c r="B51" s="553" t="s">
        <v>1330</v>
      </c>
      <c r="C51" s="539"/>
      <c r="D51" s="539"/>
      <c r="E51" s="539"/>
      <c r="F51" s="539"/>
      <c r="G51" s="539"/>
      <c r="H51" s="539"/>
      <c r="I51" s="539"/>
    </row>
    <row r="52" spans="1:9" ht="13.5" hidden="1" outlineLevel="1" thickBot="1" x14ac:dyDescent="0.25">
      <c r="A52" s="717"/>
      <c r="B52" s="553" t="s">
        <v>1331</v>
      </c>
      <c r="C52" s="539"/>
      <c r="D52" s="539"/>
      <c r="E52" s="539"/>
      <c r="F52" s="539"/>
      <c r="G52" s="539"/>
      <c r="H52" s="539"/>
      <c r="I52" s="539"/>
    </row>
    <row r="53" spans="1:9" ht="13.5" hidden="1" outlineLevel="1" thickBot="1" x14ac:dyDescent="0.25">
      <c r="A53" s="717"/>
      <c r="B53" s="553" t="s">
        <v>1332</v>
      </c>
      <c r="C53" s="539"/>
      <c r="D53" s="539"/>
      <c r="E53" s="539"/>
      <c r="F53" s="539"/>
      <c r="G53" s="539"/>
      <c r="H53" s="539"/>
      <c r="I53" s="539"/>
    </row>
    <row r="54" spans="1:9" ht="13.5" hidden="1" outlineLevel="1" thickBot="1" x14ac:dyDescent="0.25">
      <c r="A54" s="717"/>
      <c r="B54" s="553" t="s">
        <v>1333</v>
      </c>
      <c r="C54" s="539"/>
      <c r="D54" s="539"/>
      <c r="E54" s="539"/>
      <c r="F54" s="539"/>
      <c r="G54" s="539"/>
      <c r="H54" s="539"/>
      <c r="I54" s="539"/>
    </row>
    <row r="55" spans="1:9" ht="13.5" hidden="1" outlineLevel="1" thickBot="1" x14ac:dyDescent="0.25">
      <c r="A55" s="717"/>
      <c r="B55" s="553" t="s">
        <v>1334</v>
      </c>
      <c r="C55" s="539"/>
      <c r="D55" s="539"/>
      <c r="E55" s="539"/>
      <c r="F55" s="539"/>
      <c r="G55" s="539"/>
      <c r="H55" s="539"/>
      <c r="I55" s="539"/>
    </row>
    <row r="56" spans="1:9" ht="13.5" collapsed="1" thickBot="1" x14ac:dyDescent="0.25">
      <c r="A56" s="2259" t="s">
        <v>1335</v>
      </c>
      <c r="B56" s="2261"/>
      <c r="C56" s="539"/>
      <c r="D56" s="539"/>
      <c r="E56" s="539"/>
      <c r="F56" s="539"/>
      <c r="G56" s="539"/>
      <c r="H56" s="539"/>
      <c r="I56" s="539"/>
    </row>
    <row r="57" spans="1:9" x14ac:dyDescent="0.2">
      <c r="A57" s="8"/>
      <c r="B57" s="8"/>
      <c r="C57" s="12"/>
    </row>
    <row r="58" spans="1:9" ht="127.5" customHeight="1" x14ac:dyDescent="0.2">
      <c r="A58" s="2573" t="s">
        <v>1459</v>
      </c>
      <c r="B58" s="2573"/>
      <c r="C58" s="2573"/>
      <c r="D58" s="2573"/>
      <c r="E58" s="2573"/>
      <c r="F58" s="2573"/>
      <c r="G58" s="2573"/>
      <c r="H58" s="2573"/>
      <c r="I58" s="2573"/>
    </row>
    <row r="59" spans="1:9" x14ac:dyDescent="0.2">
      <c r="A59" s="2250" t="s">
        <v>924</v>
      </c>
      <c r="B59" s="2250"/>
      <c r="C59" s="2250"/>
      <c r="D59" s="2250"/>
      <c r="E59" s="2250"/>
      <c r="F59" s="2250"/>
      <c r="G59" s="2250"/>
      <c r="H59" s="2250"/>
      <c r="I59" s="2250"/>
    </row>
    <row r="60" spans="1:9" x14ac:dyDescent="0.2">
      <c r="A60" s="2250" t="s">
        <v>900</v>
      </c>
      <c r="B60" s="2250"/>
      <c r="C60" s="2250"/>
      <c r="D60" s="2250"/>
      <c r="E60" s="2250"/>
      <c r="F60" s="2250"/>
      <c r="G60" s="2250"/>
      <c r="H60" s="2250"/>
      <c r="I60" s="2250"/>
    </row>
    <row r="61" spans="1:9" ht="32.25" customHeight="1" x14ac:dyDescent="0.2">
      <c r="A61" s="1933" t="s">
        <v>2366</v>
      </c>
      <c r="B61" s="1933"/>
      <c r="C61" s="1933"/>
      <c r="D61" s="1933"/>
      <c r="E61" s="1933"/>
      <c r="F61" s="1933"/>
      <c r="G61" s="1933"/>
      <c r="H61" s="1933"/>
      <c r="I61" s="1933"/>
    </row>
    <row r="62" spans="1:9" ht="27" customHeight="1" x14ac:dyDescent="0.2">
      <c r="A62" s="1933" t="s">
        <v>2367</v>
      </c>
      <c r="B62" s="1933"/>
      <c r="C62" s="1933"/>
      <c r="D62" s="1933"/>
      <c r="E62" s="1933"/>
      <c r="F62" s="1933"/>
      <c r="G62" s="1933"/>
      <c r="H62" s="1933"/>
      <c r="I62" s="1933"/>
    </row>
    <row r="63" spans="1:9" x14ac:dyDescent="0.2">
      <c r="A63" s="2250" t="s">
        <v>902</v>
      </c>
      <c r="B63" s="2250"/>
      <c r="C63" s="2250"/>
      <c r="D63" s="2250"/>
      <c r="E63" s="2250"/>
      <c r="F63" s="2250"/>
      <c r="G63" s="2250"/>
      <c r="H63" s="2250"/>
      <c r="I63" s="2250"/>
    </row>
    <row r="64" spans="1:9" ht="38.25" customHeight="1" x14ac:dyDescent="0.2">
      <c r="A64" s="1933" t="s">
        <v>2267</v>
      </c>
      <c r="B64" s="1933"/>
      <c r="C64" s="1933"/>
      <c r="D64" s="1933"/>
      <c r="E64" s="1933"/>
      <c r="F64" s="1933"/>
      <c r="G64" s="1933"/>
      <c r="H64" s="1933"/>
      <c r="I64" s="1933"/>
    </row>
    <row r="65" spans="1:9" ht="56.25" customHeight="1" x14ac:dyDescent="0.2">
      <c r="A65" s="1933" t="s">
        <v>2368</v>
      </c>
      <c r="B65" s="1933"/>
      <c r="C65" s="1933"/>
      <c r="D65" s="1933"/>
      <c r="E65" s="1933"/>
      <c r="F65" s="1933"/>
      <c r="G65" s="1933"/>
      <c r="H65" s="1933"/>
      <c r="I65" s="1933"/>
    </row>
    <row r="66" spans="1:9" ht="15" customHeight="1" x14ac:dyDescent="0.2">
      <c r="A66" s="1933" t="s">
        <v>2272</v>
      </c>
      <c r="B66" s="1933"/>
      <c r="C66" s="1933"/>
      <c r="D66" s="1933"/>
      <c r="E66" s="1933"/>
      <c r="F66" s="1933"/>
      <c r="G66" s="1933"/>
      <c r="H66" s="1933"/>
      <c r="I66" s="1933"/>
    </row>
    <row r="67" spans="1:9" ht="16.5" customHeight="1" x14ac:dyDescent="0.2">
      <c r="A67" s="1933" t="s">
        <v>2369</v>
      </c>
      <c r="B67" s="1933"/>
      <c r="C67" s="1933"/>
      <c r="D67" s="1933"/>
      <c r="E67" s="1933"/>
      <c r="F67" s="1933"/>
      <c r="G67" s="1933"/>
      <c r="H67" s="1933"/>
      <c r="I67" s="1933"/>
    </row>
    <row r="68" spans="1:9" ht="41.25" customHeight="1" x14ac:dyDescent="0.2">
      <c r="A68" s="1933" t="s">
        <v>2370</v>
      </c>
      <c r="B68" s="1933"/>
      <c r="C68" s="1933"/>
      <c r="D68" s="1933"/>
      <c r="E68" s="1933"/>
      <c r="F68" s="1933"/>
      <c r="G68" s="1933"/>
      <c r="H68" s="1933"/>
      <c r="I68" s="1933"/>
    </row>
    <row r="69" spans="1:9" ht="39" customHeight="1" x14ac:dyDescent="0.2">
      <c r="A69" s="1933" t="s">
        <v>2371</v>
      </c>
      <c r="B69" s="1933"/>
      <c r="C69" s="1933"/>
      <c r="D69" s="1933"/>
      <c r="E69" s="1933"/>
      <c r="F69" s="1933"/>
      <c r="G69" s="1933"/>
      <c r="H69" s="1933"/>
      <c r="I69" s="1933"/>
    </row>
    <row r="70" spans="1:9" ht="27" customHeight="1" x14ac:dyDescent="0.2">
      <c r="A70" s="1933" t="s">
        <v>2372</v>
      </c>
      <c r="B70" s="1933"/>
      <c r="C70" s="1933"/>
      <c r="D70" s="1933"/>
      <c r="E70" s="1933"/>
      <c r="F70" s="1933"/>
      <c r="G70" s="1933"/>
      <c r="H70" s="1933"/>
      <c r="I70" s="1933"/>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tabColor theme="0" tint="-0.14999847407452621"/>
  </sheetPr>
  <dimension ref="A1:D276"/>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x14ac:dyDescent="0.2"/>
  <cols>
    <col min="1" max="1" width="3.140625" style="18" customWidth="1"/>
    <col min="2" max="2" width="75.7109375" style="18" customWidth="1"/>
    <col min="3" max="3" width="15.7109375" style="21" customWidth="1"/>
    <col min="4" max="4" width="15.7109375" style="18" customWidth="1"/>
    <col min="5" max="16384" width="9.140625" style="18"/>
  </cols>
  <sheetData>
    <row r="1" spans="1:4" ht="24.75" customHeight="1" x14ac:dyDescent="0.2">
      <c r="A1" s="500" t="s">
        <v>1464</v>
      </c>
      <c r="B1" s="485"/>
      <c r="C1" s="1756" t="s">
        <v>744</v>
      </c>
      <c r="D1" s="1757"/>
    </row>
    <row r="2" spans="1:4" ht="15" customHeight="1" x14ac:dyDescent="0.2">
      <c r="A2" s="127" t="s">
        <v>1465</v>
      </c>
      <c r="B2" s="242"/>
      <c r="C2" s="2576"/>
      <c r="D2" s="2577"/>
    </row>
    <row r="3" spans="1:4" ht="27.75" customHeight="1" x14ac:dyDescent="0.2">
      <c r="A3" s="2335" t="s">
        <v>399</v>
      </c>
      <c r="B3" s="2336"/>
      <c r="C3" s="2336"/>
      <c r="D3" s="2337"/>
    </row>
    <row r="4" spans="1:4" ht="13.5" thickBot="1" x14ac:dyDescent="0.25">
      <c r="A4" s="2321"/>
      <c r="B4" s="2321"/>
      <c r="C4" s="2338"/>
      <c r="D4" s="896"/>
    </row>
    <row r="5" spans="1:4" ht="40.5" customHeight="1" thickBot="1" x14ac:dyDescent="0.25">
      <c r="A5" s="1733" t="s">
        <v>601</v>
      </c>
      <c r="B5" s="1776"/>
      <c r="C5" s="1774" t="s">
        <v>1472</v>
      </c>
      <c r="D5" s="1776"/>
    </row>
    <row r="6" spans="1:4" ht="15" customHeight="1" thickBot="1" x14ac:dyDescent="0.25">
      <c r="A6" s="109" t="s">
        <v>561</v>
      </c>
      <c r="B6" s="243"/>
      <c r="C6" s="945"/>
      <c r="D6" s="1082">
        <f>Obsah!$D$4</f>
        <v>44012</v>
      </c>
    </row>
    <row r="7" spans="1:4" ht="40.5" customHeight="1" thickBot="1" x14ac:dyDescent="0.25">
      <c r="A7" s="1759" t="s">
        <v>2373</v>
      </c>
      <c r="B7" s="1760"/>
      <c r="C7" s="1760"/>
      <c r="D7" s="2234"/>
    </row>
    <row r="8" spans="1:4" ht="51" customHeight="1" thickBot="1" x14ac:dyDescent="0.25">
      <c r="A8" s="1759" t="s">
        <v>2374</v>
      </c>
      <c r="B8" s="1760"/>
      <c r="C8" s="1760"/>
      <c r="D8" s="2234"/>
    </row>
    <row r="9" spans="1:4" ht="42.75" customHeight="1" thickBot="1" x14ac:dyDescent="0.25">
      <c r="A9" s="1759" t="s">
        <v>2375</v>
      </c>
      <c r="B9" s="1760"/>
      <c r="C9" s="1760"/>
      <c r="D9" s="2234"/>
    </row>
    <row r="10" spans="1:4" ht="13.5" thickBot="1" x14ac:dyDescent="0.25">
      <c r="A10" s="1759" t="s">
        <v>2292</v>
      </c>
      <c r="B10" s="1760"/>
      <c r="C10" s="1760"/>
      <c r="D10" s="2234"/>
    </row>
    <row r="11" spans="1:4" ht="25.5" customHeight="1" thickBot="1" x14ac:dyDescent="0.25">
      <c r="A11" s="1759" t="s">
        <v>2376</v>
      </c>
      <c r="B11" s="1760"/>
      <c r="C11" s="1760"/>
      <c r="D11" s="2234"/>
    </row>
    <row r="12" spans="1:4" ht="26.25" customHeight="1" thickBot="1" x14ac:dyDescent="0.25">
      <c r="A12" s="1759" t="s">
        <v>2235</v>
      </c>
      <c r="B12" s="1760"/>
      <c r="C12" s="1760"/>
      <c r="D12" s="2234"/>
    </row>
    <row r="13" spans="1:4" ht="13.5" thickBot="1" x14ac:dyDescent="0.25">
      <c r="A13" s="776"/>
      <c r="B13" s="737"/>
      <c r="C13" s="757"/>
      <c r="D13" s="781"/>
    </row>
    <row r="14" spans="1:4" ht="16.5" customHeight="1" thickBot="1" x14ac:dyDescent="0.25">
      <c r="A14" s="2483" t="s">
        <v>1906</v>
      </c>
      <c r="B14" s="2484"/>
      <c r="C14" s="553" t="s">
        <v>783</v>
      </c>
      <c r="D14" s="553" t="s">
        <v>784</v>
      </c>
    </row>
    <row r="15" spans="1:4" ht="23.25" thickBot="1" x14ac:dyDescent="0.25">
      <c r="A15" s="2485"/>
      <c r="B15" s="2486"/>
      <c r="C15" s="1062" t="s">
        <v>1373</v>
      </c>
      <c r="D15" s="1062" t="s">
        <v>407</v>
      </c>
    </row>
    <row r="16" spans="1:4" ht="13.5" thickBot="1" x14ac:dyDescent="0.25">
      <c r="A16" s="756">
        <v>1</v>
      </c>
      <c r="B16" s="739" t="s">
        <v>1374</v>
      </c>
      <c r="C16" s="939"/>
      <c r="D16" s="939"/>
    </row>
    <row r="17" spans="1:4" ht="13.5" thickBot="1" x14ac:dyDescent="0.25">
      <c r="A17" s="717">
        <v>2</v>
      </c>
      <c r="B17" s="539" t="s">
        <v>1375</v>
      </c>
      <c r="C17" s="939"/>
      <c r="D17" s="939"/>
    </row>
    <row r="18" spans="1:4" ht="13.5" thickBot="1" x14ac:dyDescent="0.25">
      <c r="A18" s="717">
        <v>3</v>
      </c>
      <c r="B18" s="539" t="s">
        <v>1461</v>
      </c>
      <c r="C18" s="939"/>
      <c r="D18" s="939"/>
    </row>
    <row r="19" spans="1:4" ht="13.5" thickBot="1" x14ac:dyDescent="0.25">
      <c r="A19" s="717">
        <v>4</v>
      </c>
      <c r="B19" s="539" t="s">
        <v>1462</v>
      </c>
      <c r="C19" s="939"/>
      <c r="D19" s="939"/>
    </row>
    <row r="20" spans="1:4" ht="13.5" thickBot="1" x14ac:dyDescent="0.25">
      <c r="A20" s="717">
        <v>5</v>
      </c>
      <c r="B20" s="539" t="s">
        <v>1463</v>
      </c>
      <c r="C20" s="939"/>
      <c r="D20" s="939"/>
    </row>
    <row r="21" spans="1:4" ht="13.5" thickBot="1" x14ac:dyDescent="0.25">
      <c r="A21" s="717">
        <v>6</v>
      </c>
      <c r="B21" s="539" t="s">
        <v>1379</v>
      </c>
      <c r="C21" s="939"/>
      <c r="D21" s="939"/>
    </row>
    <row r="22" spans="1:4" ht="13.5" thickBot="1" x14ac:dyDescent="0.25">
      <c r="A22" s="717">
        <v>7</v>
      </c>
      <c r="B22" s="539" t="s">
        <v>1380</v>
      </c>
      <c r="C22" s="939"/>
      <c r="D22" s="939"/>
    </row>
    <row r="23" spans="1:4" ht="13.5" thickBot="1" x14ac:dyDescent="0.25">
      <c r="A23" s="717">
        <v>8</v>
      </c>
      <c r="B23" s="539" t="s">
        <v>1294</v>
      </c>
      <c r="C23" s="939"/>
      <c r="D23" s="939"/>
    </row>
    <row r="24" spans="1:4" ht="13.5" thickBot="1" x14ac:dyDescent="0.25">
      <c r="A24" s="785">
        <v>9</v>
      </c>
      <c r="B24" s="771" t="s">
        <v>1979</v>
      </c>
      <c r="C24" s="939"/>
      <c r="D24" s="939"/>
    </row>
    <row r="25" spans="1:4" x14ac:dyDescent="0.2">
      <c r="A25" s="758"/>
      <c r="B25" s="758"/>
      <c r="C25" s="515"/>
      <c r="D25" s="515"/>
    </row>
    <row r="26" spans="1:4" ht="75" customHeight="1" x14ac:dyDescent="0.2">
      <c r="A26" s="2348" t="s">
        <v>1466</v>
      </c>
      <c r="B26" s="2348"/>
      <c r="C26" s="2348"/>
      <c r="D26" s="2348"/>
    </row>
    <row r="27" spans="1:4" x14ac:dyDescent="0.2">
      <c r="A27" s="2385" t="s">
        <v>924</v>
      </c>
      <c r="B27" s="2385"/>
      <c r="C27" s="2385"/>
      <c r="D27" s="2385"/>
    </row>
    <row r="28" spans="1:4" ht="30" customHeight="1" x14ac:dyDescent="0.2">
      <c r="A28" s="2333" t="s">
        <v>2377</v>
      </c>
      <c r="B28" s="2333"/>
      <c r="C28" s="2333"/>
      <c r="D28" s="2333"/>
    </row>
    <row r="29" spans="1:4" ht="37.5" customHeight="1" x14ac:dyDescent="0.2">
      <c r="A29" s="2333" t="s">
        <v>2378</v>
      </c>
      <c r="B29" s="2333"/>
      <c r="C29" s="2333"/>
      <c r="D29" s="2333"/>
    </row>
    <row r="30" spans="1:4" ht="24.75" customHeight="1" x14ac:dyDescent="0.2">
      <c r="A30" s="2333" t="s">
        <v>2379</v>
      </c>
      <c r="B30" s="2333"/>
      <c r="C30" s="2333"/>
      <c r="D30" s="2333"/>
    </row>
    <row r="31" spans="1:4" ht="24.75" customHeight="1" x14ac:dyDescent="0.2">
      <c r="A31" s="2333" t="s">
        <v>2380</v>
      </c>
      <c r="B31" s="2333"/>
      <c r="C31" s="2333"/>
      <c r="D31" s="2333"/>
    </row>
    <row r="32" spans="1:4" x14ac:dyDescent="0.2">
      <c r="A32" s="2333" t="s">
        <v>2381</v>
      </c>
      <c r="B32" s="2333"/>
      <c r="C32" s="2333"/>
      <c r="D32" s="2333"/>
    </row>
    <row r="33" spans="1:4" x14ac:dyDescent="0.2">
      <c r="A33" s="2333" t="s">
        <v>2382</v>
      </c>
      <c r="B33" s="2333"/>
      <c r="C33" s="2333"/>
      <c r="D33" s="2333"/>
    </row>
    <row r="34" spans="1:4" ht="39" customHeight="1" thickBot="1" x14ac:dyDescent="0.25">
      <c r="A34" s="2584" t="s">
        <v>2383</v>
      </c>
      <c r="B34" s="2584"/>
      <c r="C34" s="2584"/>
      <c r="D34" s="2584"/>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439"/>
      <c r="C88" s="440"/>
      <c r="D88" s="170"/>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T248"/>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40625" defaultRowHeight="12.75" x14ac:dyDescent="0.2"/>
  <cols>
    <col min="1" max="1" width="3.140625" style="18" customWidth="1"/>
    <col min="2" max="2" width="30.7109375" style="18" customWidth="1"/>
    <col min="3" max="3" width="15.7109375" style="21" customWidth="1"/>
    <col min="4" max="7" width="15.7109375" style="18" customWidth="1"/>
    <col min="8" max="16384" width="9.140625" style="18"/>
  </cols>
  <sheetData>
    <row r="1" spans="1:8" ht="24.75" customHeight="1" x14ac:dyDescent="0.2">
      <c r="A1" s="500" t="s">
        <v>1474</v>
      </c>
      <c r="B1" s="485"/>
      <c r="C1" s="1756" t="s">
        <v>744</v>
      </c>
      <c r="D1" s="1756"/>
      <c r="E1" s="1756"/>
      <c r="F1" s="1756"/>
      <c r="G1" s="1757"/>
    </row>
    <row r="2" spans="1:8" ht="15" customHeight="1" x14ac:dyDescent="0.2">
      <c r="A2" s="127" t="s">
        <v>1475</v>
      </c>
      <c r="B2" s="242"/>
      <c r="C2" s="242"/>
      <c r="D2" s="242"/>
      <c r="E2" s="714"/>
      <c r="F2" s="714"/>
      <c r="G2" s="715"/>
    </row>
    <row r="3" spans="1:8" ht="13.5" thickBot="1" x14ac:dyDescent="0.25">
      <c r="A3" s="2472"/>
      <c r="B3" s="2473"/>
      <c r="C3" s="2473"/>
      <c r="D3" s="882"/>
      <c r="E3" s="882"/>
      <c r="F3" s="882"/>
      <c r="G3" s="883"/>
    </row>
    <row r="4" spans="1:8" ht="40.5" customHeight="1" thickBot="1" x14ac:dyDescent="0.25">
      <c r="A4" s="1733" t="s">
        <v>601</v>
      </c>
      <c r="B4" s="1936"/>
      <c r="C4" s="1733" t="s">
        <v>1476</v>
      </c>
      <c r="D4" s="1735"/>
      <c r="E4" s="1734"/>
      <c r="F4" s="1734"/>
      <c r="G4" s="1735"/>
      <c r="H4" s="1337">
        <v>2010</v>
      </c>
    </row>
    <row r="5" spans="1:8" ht="15" customHeight="1" thickBot="1" x14ac:dyDescent="0.25">
      <c r="A5" s="248" t="s">
        <v>561</v>
      </c>
      <c r="B5" s="447"/>
      <c r="C5" s="247"/>
      <c r="D5" s="247"/>
      <c r="E5" s="742"/>
      <c r="F5" s="742"/>
      <c r="G5" s="1047">
        <f>Obsah!$D$4</f>
        <v>44012</v>
      </c>
    </row>
    <row r="6" spans="1:8" ht="30" customHeight="1" thickBot="1" x14ac:dyDescent="0.25">
      <c r="A6" s="1938" t="s">
        <v>2384</v>
      </c>
      <c r="B6" s="1939"/>
      <c r="C6" s="1939"/>
      <c r="D6" s="1939"/>
      <c r="E6" s="1939"/>
      <c r="F6" s="1939"/>
      <c r="G6" s="1940"/>
    </row>
    <row r="7" spans="1:8" ht="13.5" thickBot="1" x14ac:dyDescent="0.25">
      <c r="A7" s="1938" t="s">
        <v>2385</v>
      </c>
      <c r="B7" s="1939"/>
      <c r="C7" s="1939"/>
      <c r="D7" s="1939"/>
      <c r="E7" s="1939"/>
      <c r="F7" s="1939"/>
      <c r="G7" s="1940"/>
    </row>
    <row r="8" spans="1:8" ht="13.5" thickBot="1" x14ac:dyDescent="0.25">
      <c r="A8" s="1938" t="s">
        <v>2386</v>
      </c>
      <c r="B8" s="1939"/>
      <c r="C8" s="1939"/>
      <c r="D8" s="1939"/>
      <c r="E8" s="1939"/>
      <c r="F8" s="1939"/>
      <c r="G8" s="1940"/>
    </row>
    <row r="9" spans="1:8" ht="13.5" thickBot="1" x14ac:dyDescent="0.25">
      <c r="A9" s="1938" t="s">
        <v>2106</v>
      </c>
      <c r="B9" s="1939"/>
      <c r="C9" s="1939"/>
      <c r="D9" s="1939"/>
      <c r="E9" s="1939"/>
      <c r="F9" s="1939"/>
      <c r="G9" s="1940"/>
    </row>
    <row r="10" spans="1:8" ht="13.5" thickBot="1" x14ac:dyDescent="0.25">
      <c r="A10" s="1938" t="s">
        <v>2387</v>
      </c>
      <c r="B10" s="1939"/>
      <c r="C10" s="1939"/>
      <c r="D10" s="1939"/>
      <c r="E10" s="1939"/>
      <c r="F10" s="1939"/>
      <c r="G10" s="1940"/>
    </row>
    <row r="11" spans="1:8" ht="39" customHeight="1" thickBot="1" x14ac:dyDescent="0.25">
      <c r="A11" s="1938" t="s">
        <v>2388</v>
      </c>
      <c r="B11" s="1939"/>
      <c r="C11" s="1939"/>
      <c r="D11" s="1939"/>
      <c r="E11" s="1939"/>
      <c r="F11" s="1939"/>
      <c r="G11" s="1940"/>
    </row>
    <row r="12" spans="1:8" ht="13.5" thickBot="1" x14ac:dyDescent="0.25">
      <c r="A12" s="1280"/>
      <c r="B12" s="1318"/>
      <c r="C12" s="1319"/>
      <c r="D12" s="1319"/>
      <c r="E12" s="1319"/>
      <c r="F12" s="1319"/>
      <c r="G12" s="1311"/>
    </row>
    <row r="13" spans="1:8" ht="13.5" thickBot="1" x14ac:dyDescent="0.25">
      <c r="A13" s="2421" t="s">
        <v>1485</v>
      </c>
      <c r="B13" s="2414"/>
      <c r="C13" s="1325" t="s">
        <v>783</v>
      </c>
      <c r="D13" s="1325" t="s">
        <v>784</v>
      </c>
      <c r="E13" s="1325" t="s">
        <v>788</v>
      </c>
      <c r="F13" s="1325" t="s">
        <v>789</v>
      </c>
      <c r="G13" s="1325" t="s">
        <v>792</v>
      </c>
    </row>
    <row r="14" spans="1:8" ht="34.5" thickBot="1" x14ac:dyDescent="0.25">
      <c r="A14" s="2574"/>
      <c r="B14" s="2416"/>
      <c r="C14" s="1325" t="s">
        <v>1477</v>
      </c>
      <c r="D14" s="1325" t="s">
        <v>1478</v>
      </c>
      <c r="E14" s="1325" t="s">
        <v>1479</v>
      </c>
      <c r="F14" s="1325" t="s">
        <v>1480</v>
      </c>
      <c r="G14" s="1325" t="s">
        <v>1481</v>
      </c>
    </row>
    <row r="15" spans="1:8" ht="13.5" thickBot="1" x14ac:dyDescent="0.25">
      <c r="A15" s="1314">
        <v>1</v>
      </c>
      <c r="B15" s="1075" t="s">
        <v>1482</v>
      </c>
      <c r="C15" s="1235"/>
      <c r="D15" s="1235"/>
      <c r="E15" s="1235"/>
      <c r="F15" s="1235"/>
      <c r="G15" s="1235"/>
      <c r="H15" s="1157"/>
    </row>
    <row r="16" spans="1:8" ht="13.5" thickBot="1" x14ac:dyDescent="0.25">
      <c r="A16" s="1314">
        <v>2</v>
      </c>
      <c r="B16" s="1075" t="s">
        <v>1483</v>
      </c>
      <c r="C16" s="1235"/>
      <c r="D16" s="1235"/>
      <c r="E16" s="1235"/>
      <c r="F16" s="1235"/>
      <c r="G16" s="1235"/>
      <c r="H16" s="1157"/>
    </row>
    <row r="17" spans="1:20" ht="13.5" thickBot="1" x14ac:dyDescent="0.25">
      <c r="A17" s="1314">
        <v>3</v>
      </c>
      <c r="B17" s="539" t="s">
        <v>1484</v>
      </c>
      <c r="C17" s="1235"/>
      <c r="D17" s="1235"/>
      <c r="E17" s="1235"/>
      <c r="F17" s="1235"/>
      <c r="G17" s="1235"/>
      <c r="H17" s="1157"/>
    </row>
    <row r="18" spans="1:20" ht="13.5" thickBot="1" x14ac:dyDescent="0.25">
      <c r="A18" s="1314">
        <v>4</v>
      </c>
      <c r="B18" s="1326" t="s">
        <v>415</v>
      </c>
      <c r="C18" s="1328"/>
      <c r="D18" s="1328"/>
      <c r="E18" s="1328"/>
      <c r="F18" s="1328"/>
      <c r="G18" s="1328"/>
      <c r="H18" s="1157"/>
    </row>
    <row r="19" spans="1:20" ht="15.75" thickBot="1" x14ac:dyDescent="0.3">
      <c r="A19" s="2581" t="s">
        <v>2574</v>
      </c>
      <c r="B19" s="2604"/>
      <c r="C19" s="2604"/>
      <c r="D19" s="2604"/>
      <c r="E19" s="2604"/>
      <c r="F19" s="2604"/>
      <c r="G19" s="2605"/>
    </row>
    <row r="20" spans="1:20" ht="69" customHeight="1" thickBot="1" x14ac:dyDescent="0.25">
      <c r="A20" s="2578"/>
      <c r="B20" s="2579"/>
      <c r="C20" s="2579"/>
      <c r="D20" s="2579"/>
      <c r="E20" s="2579"/>
      <c r="F20" s="2579"/>
      <c r="G20" s="2580"/>
      <c r="H20" s="1157"/>
      <c r="I20" s="1329"/>
      <c r="J20" s="1329"/>
      <c r="K20" s="1329"/>
      <c r="L20" s="1329"/>
      <c r="M20" s="1329"/>
      <c r="N20" s="1329"/>
      <c r="O20" s="1329"/>
      <c r="P20" s="1329"/>
      <c r="Q20" s="1329"/>
      <c r="R20" s="1329"/>
      <c r="S20" s="1329"/>
      <c r="T20" s="1329"/>
    </row>
    <row r="21" spans="1:20" x14ac:dyDescent="0.2">
      <c r="A21" s="8"/>
      <c r="B21" s="8"/>
      <c r="C21" s="12"/>
    </row>
    <row r="22" spans="1:20" ht="56.25" customHeight="1" x14ac:dyDescent="0.2">
      <c r="A22" s="2608" t="s">
        <v>1486</v>
      </c>
      <c r="B22" s="2609"/>
      <c r="C22" s="2609"/>
      <c r="D22" s="2609"/>
      <c r="E22" s="2609"/>
      <c r="F22" s="2609"/>
      <c r="G22" s="2609"/>
    </row>
    <row r="23" spans="1:20" x14ac:dyDescent="0.2">
      <c r="A23" s="2606" t="s">
        <v>1231</v>
      </c>
      <c r="B23" s="2607"/>
      <c r="C23" s="2607"/>
      <c r="D23" s="2607"/>
      <c r="E23" s="2607"/>
      <c r="F23" s="2607"/>
      <c r="G23" s="2607"/>
    </row>
    <row r="24" spans="1:20" x14ac:dyDescent="0.2">
      <c r="A24" s="2250" t="s">
        <v>1233</v>
      </c>
      <c r="B24" s="2250"/>
      <c r="C24" s="2250"/>
      <c r="D24" s="2250"/>
      <c r="E24" s="2250"/>
      <c r="F24" s="2250"/>
      <c r="G24" s="2250"/>
    </row>
    <row r="25" spans="1:20" ht="41.25" customHeight="1" x14ac:dyDescent="0.2">
      <c r="A25" s="1933" t="s">
        <v>2389</v>
      </c>
      <c r="B25" s="1933"/>
      <c r="C25" s="1933"/>
      <c r="D25" s="1933"/>
      <c r="E25" s="1933"/>
      <c r="F25" s="1933"/>
      <c r="G25" s="1933"/>
    </row>
    <row r="26" spans="1:20" ht="40.5" customHeight="1" x14ac:dyDescent="0.2">
      <c r="A26" s="1933" t="s">
        <v>2390</v>
      </c>
      <c r="B26" s="1933"/>
      <c r="C26" s="1933"/>
      <c r="D26" s="1933"/>
      <c r="E26" s="1933"/>
      <c r="F26" s="1933"/>
      <c r="G26" s="1933"/>
    </row>
    <row r="27" spans="1:20" ht="14.25" customHeight="1" x14ac:dyDescent="0.2">
      <c r="A27" s="1933" t="s">
        <v>2391</v>
      </c>
      <c r="B27" s="1933"/>
      <c r="C27" s="1933"/>
      <c r="D27" s="1933"/>
      <c r="E27" s="1933"/>
      <c r="F27" s="1933"/>
      <c r="G27" s="1933"/>
    </row>
    <row r="28" spans="1:20" x14ac:dyDescent="0.2">
      <c r="A28" s="2481" t="s">
        <v>1232</v>
      </c>
      <c r="B28" s="2481"/>
      <c r="C28" s="2481"/>
      <c r="D28" s="2481"/>
      <c r="E28" s="2481"/>
      <c r="F28" s="2481"/>
      <c r="G28" s="2481"/>
    </row>
    <row r="29" spans="1:20" ht="117" customHeight="1" x14ac:dyDescent="0.2">
      <c r="A29" s="1933" t="s">
        <v>2392</v>
      </c>
      <c r="B29" s="1933"/>
      <c r="C29" s="1933"/>
      <c r="D29" s="1933"/>
      <c r="E29" s="1933"/>
      <c r="F29" s="1933"/>
      <c r="G29" s="1933"/>
    </row>
    <row r="30" spans="1:20" ht="41.25" customHeight="1" x14ac:dyDescent="0.2">
      <c r="A30" s="1933" t="s">
        <v>2393</v>
      </c>
      <c r="B30" s="1933"/>
      <c r="C30" s="1933"/>
      <c r="D30" s="1933"/>
      <c r="E30" s="1933"/>
      <c r="F30" s="1933"/>
      <c r="G30" s="1933"/>
    </row>
    <row r="31" spans="1:20" ht="54.75" customHeight="1" x14ac:dyDescent="0.2">
      <c r="A31" s="1933" t="s">
        <v>2394</v>
      </c>
      <c r="B31" s="1933"/>
      <c r="C31" s="1933"/>
      <c r="D31" s="1933"/>
      <c r="E31" s="1933"/>
      <c r="F31" s="1933"/>
      <c r="G31" s="1933"/>
    </row>
    <row r="32" spans="1:20" ht="52.5" customHeight="1" x14ac:dyDescent="0.2">
      <c r="A32" s="1933" t="s">
        <v>2395</v>
      </c>
      <c r="B32" s="1933"/>
      <c r="C32" s="1933"/>
      <c r="D32" s="1933"/>
      <c r="E32" s="1933"/>
      <c r="F32" s="1933"/>
      <c r="G32" s="1933"/>
    </row>
    <row r="33" spans="1:7" ht="54" customHeight="1" x14ac:dyDescent="0.2">
      <c r="A33" s="1933" t="s">
        <v>2396</v>
      </c>
      <c r="B33" s="1933"/>
      <c r="C33" s="1933"/>
      <c r="D33" s="1933"/>
      <c r="E33" s="1933"/>
      <c r="F33" s="1933"/>
      <c r="G33" s="1933"/>
    </row>
    <row r="34" spans="1:7" x14ac:dyDescent="0.2">
      <c r="A34" s="8"/>
      <c r="B34" s="8"/>
      <c r="C34" s="12"/>
    </row>
    <row r="35" spans="1:7" x14ac:dyDescent="0.2">
      <c r="A35" s="8"/>
      <c r="B35" s="8"/>
      <c r="C35" s="12"/>
    </row>
    <row r="36" spans="1:7" x14ac:dyDescent="0.2">
      <c r="A36" s="8"/>
      <c r="B36" s="8"/>
      <c r="C36" s="12"/>
    </row>
    <row r="37" spans="1:7" x14ac:dyDescent="0.2">
      <c r="A37" s="8"/>
      <c r="B37" s="8"/>
      <c r="C37" s="12"/>
    </row>
    <row r="38" spans="1:7" x14ac:dyDescent="0.2">
      <c r="A38" s="8"/>
      <c r="B38" s="8"/>
      <c r="C38" s="12"/>
    </row>
    <row r="39" spans="1:7" x14ac:dyDescent="0.2">
      <c r="A39" s="8"/>
      <c r="B39" s="8"/>
      <c r="C39" s="12"/>
    </row>
    <row r="40" spans="1:7" x14ac:dyDescent="0.2">
      <c r="A40" s="8"/>
      <c r="B40" s="8"/>
      <c r="C40" s="12"/>
    </row>
    <row r="41" spans="1:7" x14ac:dyDescent="0.2">
      <c r="A41" s="8"/>
      <c r="B41" s="8"/>
      <c r="C41" s="12"/>
    </row>
    <row r="42" spans="1:7" x14ac:dyDescent="0.2">
      <c r="A42" s="8"/>
      <c r="B42" s="8"/>
      <c r="C42" s="12"/>
    </row>
    <row r="43" spans="1:7" x14ac:dyDescent="0.2">
      <c r="A43" s="8"/>
      <c r="B43" s="8"/>
      <c r="C43" s="12"/>
    </row>
    <row r="44" spans="1:7" x14ac:dyDescent="0.2">
      <c r="A44" s="8"/>
      <c r="B44" s="8"/>
      <c r="C44" s="12"/>
    </row>
    <row r="45" spans="1:7" x14ac:dyDescent="0.2">
      <c r="A45" s="8"/>
      <c r="B45" s="8"/>
      <c r="C45" s="12"/>
    </row>
    <row r="46" spans="1:7" x14ac:dyDescent="0.2">
      <c r="A46" s="8"/>
      <c r="B46" s="8"/>
      <c r="C46" s="12"/>
    </row>
    <row r="47" spans="1:7" x14ac:dyDescent="0.2">
      <c r="A47" s="8"/>
      <c r="B47" s="8"/>
      <c r="C47" s="12"/>
    </row>
    <row r="48" spans="1:7"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sheetData>
  <mergeCells count="25">
    <mergeCell ref="A13:B14"/>
    <mergeCell ref="A9:G9"/>
    <mergeCell ref="A10:G10"/>
    <mergeCell ref="A11:G11"/>
    <mergeCell ref="A3:C3"/>
    <mergeCell ref="A4:B4"/>
    <mergeCell ref="C1:G1"/>
    <mergeCell ref="C4:G4"/>
    <mergeCell ref="A6:G6"/>
    <mergeCell ref="A8:G8"/>
    <mergeCell ref="A7:G7"/>
    <mergeCell ref="A19:G19"/>
    <mergeCell ref="A20:G20"/>
    <mergeCell ref="A32:G32"/>
    <mergeCell ref="A33:G33"/>
    <mergeCell ref="A23:G23"/>
    <mergeCell ref="A22:G22"/>
    <mergeCell ref="A24:G24"/>
    <mergeCell ref="A25:G25"/>
    <mergeCell ref="A26:G26"/>
    <mergeCell ref="A27:G27"/>
    <mergeCell ref="A28:G28"/>
    <mergeCell ref="A29:G29"/>
    <mergeCell ref="A30:G30"/>
    <mergeCell ref="A31:G31"/>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T225"/>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40625" defaultRowHeight="12.75" x14ac:dyDescent="0.2"/>
  <cols>
    <col min="1" max="1" width="8.28515625" style="18" customWidth="1"/>
    <col min="2" max="2" width="15.7109375" style="18" customWidth="1"/>
    <col min="3" max="3" width="15.7109375" style="21" customWidth="1"/>
    <col min="4" max="7" width="15.7109375" style="18" customWidth="1"/>
    <col min="8" max="16384" width="9.140625" style="18"/>
  </cols>
  <sheetData>
    <row r="1" spans="1:8" ht="24.75" customHeight="1" x14ac:dyDescent="0.2">
      <c r="A1" s="500" t="s">
        <v>1489</v>
      </c>
      <c r="B1" s="485"/>
      <c r="C1" s="1756" t="s">
        <v>744</v>
      </c>
      <c r="D1" s="1756"/>
      <c r="E1" s="1756"/>
      <c r="F1" s="1756"/>
      <c r="G1" s="1757"/>
    </row>
    <row r="2" spans="1:8" ht="15" customHeight="1" x14ac:dyDescent="0.2">
      <c r="A2" s="127" t="s">
        <v>1488</v>
      </c>
      <c r="B2" s="242"/>
      <c r="C2" s="242"/>
      <c r="D2" s="242"/>
      <c r="E2" s="714"/>
      <c r="F2" s="714"/>
      <c r="G2" s="715"/>
    </row>
    <row r="3" spans="1:8" ht="13.5" thickBot="1" x14ac:dyDescent="0.25">
      <c r="A3" s="2472"/>
      <c r="B3" s="2473"/>
      <c r="C3" s="2473"/>
      <c r="D3" s="882"/>
      <c r="E3" s="882"/>
      <c r="F3" s="882"/>
      <c r="G3" s="883"/>
    </row>
    <row r="4" spans="1:8" ht="40.5" customHeight="1" thickBot="1" x14ac:dyDescent="0.25">
      <c r="A4" s="1733" t="s">
        <v>601</v>
      </c>
      <c r="B4" s="1936"/>
      <c r="C4" s="1733" t="s">
        <v>1496</v>
      </c>
      <c r="D4" s="1735"/>
      <c r="E4" s="2529"/>
      <c r="F4" s="2529"/>
      <c r="G4" s="2530"/>
      <c r="H4" s="1337">
        <v>2010</v>
      </c>
    </row>
    <row r="5" spans="1:8" ht="15" customHeight="1" thickBot="1" x14ac:dyDescent="0.25">
      <c r="A5" s="109" t="s">
        <v>561</v>
      </c>
      <c r="B5" s="446"/>
      <c r="C5" s="244"/>
      <c r="D5" s="988"/>
      <c r="E5" s="513"/>
      <c r="F5" s="513"/>
      <c r="G5" s="1016">
        <f>Obsah!$D$4</f>
        <v>44012</v>
      </c>
    </row>
    <row r="6" spans="1:8" ht="44.25" customHeight="1" thickBot="1" x14ac:dyDescent="0.25">
      <c r="A6" s="2447" t="s">
        <v>2397</v>
      </c>
      <c r="B6" s="2448"/>
      <c r="C6" s="2448"/>
      <c r="D6" s="2448"/>
      <c r="E6" s="2448"/>
      <c r="F6" s="2448"/>
      <c r="G6" s="2449"/>
    </row>
    <row r="7" spans="1:8" ht="15.75" customHeight="1" thickBot="1" x14ac:dyDescent="0.25">
      <c r="A7" s="2447" t="s">
        <v>2398</v>
      </c>
      <c r="B7" s="2448"/>
      <c r="C7" s="2448"/>
      <c r="D7" s="2448"/>
      <c r="E7" s="2448"/>
      <c r="F7" s="2448"/>
      <c r="G7" s="2449"/>
    </row>
    <row r="8" spans="1:8" ht="32.25" customHeight="1" thickBot="1" x14ac:dyDescent="0.25">
      <c r="A8" s="2447" t="s">
        <v>2399</v>
      </c>
      <c r="B8" s="2448"/>
      <c r="C8" s="2448"/>
      <c r="D8" s="2448"/>
      <c r="E8" s="2448"/>
      <c r="F8" s="2448"/>
      <c r="G8" s="2449"/>
    </row>
    <row r="9" spans="1:8" ht="15.75" customHeight="1" thickBot="1" x14ac:dyDescent="0.25">
      <c r="A9" s="2447" t="s">
        <v>2106</v>
      </c>
      <c r="B9" s="2448"/>
      <c r="C9" s="2448"/>
      <c r="D9" s="2448"/>
      <c r="E9" s="2448"/>
      <c r="F9" s="2448"/>
      <c r="G9" s="2449"/>
    </row>
    <row r="10" spans="1:8" ht="15.75" customHeight="1" thickBot="1" x14ac:dyDescent="0.25">
      <c r="A10" s="2447" t="s">
        <v>2400</v>
      </c>
      <c r="B10" s="2448"/>
      <c r="C10" s="2448"/>
      <c r="D10" s="2448"/>
      <c r="E10" s="2448"/>
      <c r="F10" s="2448"/>
      <c r="G10" s="2449"/>
    </row>
    <row r="11" spans="1:8" ht="27.75" customHeight="1" thickBot="1" x14ac:dyDescent="0.25">
      <c r="A11" s="2447" t="s">
        <v>2401</v>
      </c>
      <c r="B11" s="2448"/>
      <c r="C11" s="2448"/>
      <c r="D11" s="2448"/>
      <c r="E11" s="2448"/>
      <c r="F11" s="2448"/>
      <c r="G11" s="2449"/>
    </row>
    <row r="12" spans="1:8" ht="13.5" thickBot="1" x14ac:dyDescent="0.25">
      <c r="A12" s="1280"/>
      <c r="B12" s="1319"/>
      <c r="C12" s="1319"/>
      <c r="D12" s="1319"/>
      <c r="E12" s="1319"/>
      <c r="F12" s="1319"/>
      <c r="G12" s="1311"/>
    </row>
    <row r="13" spans="1:8" ht="13.5" thickBot="1" x14ac:dyDescent="0.25">
      <c r="A13" s="2610" t="s">
        <v>1497</v>
      </c>
      <c r="B13" s="1325" t="s">
        <v>783</v>
      </c>
      <c r="C13" s="1325" t="s">
        <v>784</v>
      </c>
      <c r="D13" s="1325" t="s">
        <v>788</v>
      </c>
      <c r="E13" s="1325" t="s">
        <v>789</v>
      </c>
      <c r="F13" s="1325" t="s">
        <v>792</v>
      </c>
      <c r="G13" s="1325" t="s">
        <v>851</v>
      </c>
    </row>
    <row r="14" spans="1:8" ht="15.75" customHeight="1" thickBot="1" x14ac:dyDescent="0.25">
      <c r="A14" s="2611"/>
      <c r="B14" s="2433" t="s">
        <v>1490</v>
      </c>
      <c r="C14" s="2434"/>
      <c r="D14" s="2434"/>
      <c r="E14" s="2435"/>
      <c r="F14" s="2433" t="s">
        <v>1491</v>
      </c>
      <c r="G14" s="2435"/>
    </row>
    <row r="15" spans="1:8" ht="27" customHeight="1" thickBot="1" x14ac:dyDescent="0.25">
      <c r="A15" s="2611"/>
      <c r="B15" s="2433" t="s">
        <v>1492</v>
      </c>
      <c r="C15" s="2435"/>
      <c r="D15" s="2433" t="s">
        <v>1493</v>
      </c>
      <c r="E15" s="2435"/>
      <c r="F15" s="2417" t="s">
        <v>1492</v>
      </c>
      <c r="G15" s="2417" t="s">
        <v>1493</v>
      </c>
    </row>
    <row r="16" spans="1:8" ht="13.5" thickBot="1" x14ac:dyDescent="0.25">
      <c r="A16" s="2612"/>
      <c r="B16" s="1325" t="s">
        <v>1494</v>
      </c>
      <c r="C16" s="1325" t="s">
        <v>1495</v>
      </c>
      <c r="D16" s="1325" t="s">
        <v>1494</v>
      </c>
      <c r="E16" s="1325" t="s">
        <v>1495</v>
      </c>
      <c r="F16" s="2418"/>
      <c r="G16" s="2418"/>
    </row>
    <row r="17" spans="1:20" ht="13.5" thickBot="1" x14ac:dyDescent="0.25">
      <c r="A17" s="1314" t="s">
        <v>1980</v>
      </c>
      <c r="B17" s="1235"/>
      <c r="C17" s="1235"/>
      <c r="D17" s="1235"/>
      <c r="E17" s="1235"/>
      <c r="F17" s="1235"/>
      <c r="G17" s="1235"/>
      <c r="H17" s="1157"/>
    </row>
    <row r="18" spans="1:20" ht="13.5" thickBot="1" x14ac:dyDescent="0.25">
      <c r="A18" s="1314" t="s">
        <v>1980</v>
      </c>
      <c r="B18" s="1235"/>
      <c r="C18" s="1235"/>
      <c r="D18" s="1235"/>
      <c r="E18" s="1235"/>
      <c r="F18" s="1235"/>
      <c r="G18" s="1235"/>
      <c r="H18" s="1157"/>
    </row>
    <row r="19" spans="1:20" ht="13.5" thickBot="1" x14ac:dyDescent="0.25">
      <c r="A19" s="1327" t="s">
        <v>415</v>
      </c>
      <c r="B19" s="1328"/>
      <c r="C19" s="1328"/>
      <c r="D19" s="1328"/>
      <c r="E19" s="1328"/>
      <c r="F19" s="1328"/>
      <c r="G19" s="1328"/>
      <c r="H19" s="1157"/>
    </row>
    <row r="20" spans="1:20" ht="15.75" thickBot="1" x14ac:dyDescent="0.3">
      <c r="A20" s="2581" t="s">
        <v>2574</v>
      </c>
      <c r="B20" s="2604"/>
      <c r="C20" s="2604"/>
      <c r="D20" s="2604"/>
      <c r="E20" s="2604"/>
      <c r="F20" s="2604"/>
      <c r="G20" s="2605"/>
    </row>
    <row r="21" spans="1:20" ht="69" customHeight="1" thickBot="1" x14ac:dyDescent="0.25">
      <c r="A21" s="2578"/>
      <c r="B21" s="2579"/>
      <c r="C21" s="2579"/>
      <c r="D21" s="2579"/>
      <c r="E21" s="2579"/>
      <c r="F21" s="2579"/>
      <c r="G21" s="2580"/>
      <c r="H21" s="1157"/>
      <c r="I21" s="1329"/>
      <c r="J21" s="1329"/>
      <c r="K21" s="1329"/>
      <c r="L21" s="1329"/>
      <c r="M21" s="1329"/>
      <c r="N21" s="1329"/>
      <c r="O21" s="1329"/>
      <c r="P21" s="1329"/>
      <c r="Q21" s="1329"/>
      <c r="R21" s="1329"/>
      <c r="S21" s="1329"/>
      <c r="T21" s="1329"/>
    </row>
    <row r="22" spans="1:20" x14ac:dyDescent="0.2">
      <c r="A22" s="786"/>
      <c r="B22" s="758"/>
      <c r="C22" s="758"/>
      <c r="D22" s="758"/>
      <c r="E22" s="758"/>
      <c r="F22" s="758"/>
      <c r="G22" s="758"/>
    </row>
    <row r="23" spans="1:20" ht="114" customHeight="1" x14ac:dyDescent="0.2">
      <c r="A23" s="2609" t="s">
        <v>1487</v>
      </c>
      <c r="B23" s="2609"/>
      <c r="C23" s="2609"/>
      <c r="D23" s="2609"/>
      <c r="E23" s="2609"/>
      <c r="F23" s="2609"/>
      <c r="G23" s="2609"/>
    </row>
    <row r="24" spans="1:20" x14ac:dyDescent="0.2">
      <c r="A24" s="2526" t="s">
        <v>924</v>
      </c>
      <c r="B24" s="2526"/>
      <c r="C24" s="2526"/>
      <c r="D24" s="2526"/>
      <c r="E24" s="2526"/>
      <c r="F24" s="2526"/>
      <c r="G24" s="2526"/>
    </row>
    <row r="25" spans="1:20" x14ac:dyDescent="0.2">
      <c r="A25" s="2409" t="s">
        <v>2402</v>
      </c>
      <c r="B25" s="2409"/>
      <c r="C25" s="2409"/>
      <c r="D25" s="2409"/>
      <c r="E25" s="2409"/>
      <c r="F25" s="2409"/>
      <c r="G25" s="2409"/>
    </row>
    <row r="26" spans="1:20" ht="22.5" customHeight="1" x14ac:dyDescent="0.2">
      <c r="A26" s="2409" t="s">
        <v>2354</v>
      </c>
      <c r="B26" s="2409"/>
      <c r="C26" s="2409"/>
      <c r="D26" s="2409"/>
      <c r="E26" s="2409"/>
      <c r="F26" s="2409"/>
      <c r="G26" s="2409"/>
    </row>
    <row r="27" spans="1:20" x14ac:dyDescent="0.2">
      <c r="A27" s="2409" t="s">
        <v>2355</v>
      </c>
      <c r="B27" s="2409"/>
      <c r="C27" s="2409"/>
      <c r="D27" s="2409"/>
      <c r="E27" s="2409"/>
      <c r="F27" s="2409"/>
      <c r="G27" s="2409"/>
    </row>
    <row r="28" spans="1:20" x14ac:dyDescent="0.2">
      <c r="A28" s="12"/>
      <c r="B28" s="12"/>
      <c r="C28" s="12"/>
      <c r="D28" s="21"/>
      <c r="E28" s="21"/>
      <c r="F28" s="21"/>
      <c r="G28" s="21"/>
    </row>
    <row r="29" spans="1:20" x14ac:dyDescent="0.2">
      <c r="A29" s="12"/>
      <c r="B29" s="12"/>
      <c r="C29" s="12"/>
      <c r="D29" s="21"/>
      <c r="E29" s="21"/>
      <c r="F29" s="21"/>
      <c r="G29" s="21"/>
    </row>
    <row r="30" spans="1:20" x14ac:dyDescent="0.2">
      <c r="A30" s="8"/>
      <c r="B30" s="8"/>
      <c r="C30" s="12"/>
    </row>
    <row r="31" spans="1:20" x14ac:dyDescent="0.2">
      <c r="A31" s="8"/>
      <c r="B31" s="8"/>
      <c r="C31" s="12"/>
    </row>
    <row r="32" spans="1:20"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sheetData>
  <mergeCells count="24">
    <mergeCell ref="C1:G1"/>
    <mergeCell ref="A3:C3"/>
    <mergeCell ref="A4:B4"/>
    <mergeCell ref="C4:G4"/>
    <mergeCell ref="A11:G11"/>
    <mergeCell ref="A6:G6"/>
    <mergeCell ref="A7:G7"/>
    <mergeCell ref="A8:G8"/>
    <mergeCell ref="A9:G9"/>
    <mergeCell ref="A10:G10"/>
    <mergeCell ref="A25:G25"/>
    <mergeCell ref="A26:G26"/>
    <mergeCell ref="A27:G27"/>
    <mergeCell ref="A13:A16"/>
    <mergeCell ref="B14:E14"/>
    <mergeCell ref="F14:G14"/>
    <mergeCell ref="B15:C15"/>
    <mergeCell ref="D15:E15"/>
    <mergeCell ref="A23:G23"/>
    <mergeCell ref="F15:F16"/>
    <mergeCell ref="G15:G16"/>
    <mergeCell ref="A24:G24"/>
    <mergeCell ref="A20:G20"/>
    <mergeCell ref="A21:G21"/>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theme="0" tint="-0.14999847407452621"/>
  </sheetPr>
  <dimension ref="A1:D20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50.7109375" style="18" customWidth="1"/>
    <col min="2" max="4" width="15.7109375" style="18" customWidth="1"/>
    <col min="5" max="16384" width="9.140625" style="18"/>
  </cols>
  <sheetData>
    <row r="1" spans="1:4" ht="24.75" customHeight="1" x14ac:dyDescent="0.2">
      <c r="A1" s="500" t="s">
        <v>1515</v>
      </c>
      <c r="B1" s="1756" t="s">
        <v>744</v>
      </c>
      <c r="C1" s="1756"/>
      <c r="D1" s="1757"/>
    </row>
    <row r="2" spans="1:4" ht="15" customHeight="1" x14ac:dyDescent="0.2">
      <c r="A2" s="127" t="s">
        <v>1500</v>
      </c>
      <c r="B2" s="242"/>
      <c r="C2" s="242"/>
      <c r="D2" s="715"/>
    </row>
    <row r="3" spans="1:4" ht="13.5" thickBot="1" x14ac:dyDescent="0.25">
      <c r="A3" s="2472"/>
      <c r="B3" s="2473"/>
      <c r="C3" s="882"/>
      <c r="D3" s="883"/>
    </row>
    <row r="4" spans="1:4" ht="40.5" customHeight="1" thickBot="1" x14ac:dyDescent="0.25">
      <c r="A4" s="449" t="s">
        <v>601</v>
      </c>
      <c r="B4" s="1733" t="s">
        <v>1516</v>
      </c>
      <c r="C4" s="1734"/>
      <c r="D4" s="1735"/>
    </row>
    <row r="5" spans="1:4" ht="15" customHeight="1" thickBot="1" x14ac:dyDescent="0.25">
      <c r="A5" s="103" t="s">
        <v>561</v>
      </c>
      <c r="B5" s="243"/>
      <c r="C5" s="988"/>
      <c r="D5" s="1082">
        <f>Obsah!$D$4</f>
        <v>44012</v>
      </c>
    </row>
    <row r="6" spans="1:4" ht="26.25" customHeight="1" thickBot="1" x14ac:dyDescent="0.25">
      <c r="A6" s="1767" t="s">
        <v>2403</v>
      </c>
      <c r="B6" s="1768"/>
      <c r="C6" s="1768"/>
      <c r="D6" s="2251"/>
    </row>
    <row r="7" spans="1:4" ht="13.5" thickBot="1" x14ac:dyDescent="0.25">
      <c r="A7" s="1767" t="s">
        <v>2404</v>
      </c>
      <c r="B7" s="1768"/>
      <c r="C7" s="1768"/>
      <c r="D7" s="2251"/>
    </row>
    <row r="8" spans="1:4" ht="13.5" thickBot="1" x14ac:dyDescent="0.25">
      <c r="A8" s="1767" t="s">
        <v>2405</v>
      </c>
      <c r="B8" s="1768"/>
      <c r="C8" s="1768"/>
      <c r="D8" s="2251"/>
    </row>
    <row r="9" spans="1:4" ht="13.5" thickBot="1" x14ac:dyDescent="0.25">
      <c r="A9" s="1767" t="s">
        <v>2106</v>
      </c>
      <c r="B9" s="1768"/>
      <c r="C9" s="1768"/>
      <c r="D9" s="2251"/>
    </row>
    <row r="10" spans="1:4" ht="13.5" thickBot="1" x14ac:dyDescent="0.25">
      <c r="A10" s="1767" t="s">
        <v>2406</v>
      </c>
      <c r="B10" s="1768"/>
      <c r="C10" s="1768"/>
      <c r="D10" s="2251"/>
    </row>
    <row r="11" spans="1:4" ht="33.75" customHeight="1" thickBot="1" x14ac:dyDescent="0.25">
      <c r="A11" s="1938" t="s">
        <v>2235</v>
      </c>
      <c r="B11" s="1939"/>
      <c r="C11" s="1939"/>
      <c r="D11" s="1940"/>
    </row>
    <row r="12" spans="1:4" ht="13.5" thickBot="1" x14ac:dyDescent="0.25">
      <c r="A12" s="514"/>
      <c r="B12" s="561"/>
      <c r="C12" s="561"/>
      <c r="D12" s="553"/>
    </row>
    <row r="13" spans="1:4" ht="13.5" thickBot="1" x14ac:dyDescent="0.25">
      <c r="A13" s="1952" t="s">
        <v>1517</v>
      </c>
      <c r="B13" s="716" t="s">
        <v>783</v>
      </c>
      <c r="C13" s="561" t="s">
        <v>784</v>
      </c>
      <c r="D13" s="746" t="s">
        <v>788</v>
      </c>
    </row>
    <row r="14" spans="1:4" ht="13.5" thickBot="1" x14ac:dyDescent="0.25">
      <c r="A14" s="1953"/>
      <c r="B14" s="2531" t="s">
        <v>1501</v>
      </c>
      <c r="C14" s="2613"/>
      <c r="D14" s="1943" t="s">
        <v>1502</v>
      </c>
    </row>
    <row r="15" spans="1:4" ht="13.5" thickBot="1" x14ac:dyDescent="0.25">
      <c r="A15" s="1954"/>
      <c r="B15" s="1062" t="s">
        <v>1503</v>
      </c>
      <c r="C15" s="1059" t="s">
        <v>1504</v>
      </c>
      <c r="D15" s="1944"/>
    </row>
    <row r="16" spans="1:4" ht="13.5" thickBot="1" x14ac:dyDescent="0.25">
      <c r="A16" s="756" t="s">
        <v>1505</v>
      </c>
      <c r="B16" s="539"/>
      <c r="C16" s="486"/>
      <c r="D16" s="717"/>
    </row>
    <row r="17" spans="1:4" ht="13.5" thickBot="1" x14ac:dyDescent="0.25">
      <c r="A17" s="787" t="s">
        <v>1506</v>
      </c>
      <c r="B17" s="539"/>
      <c r="C17" s="486"/>
      <c r="D17" s="717"/>
    </row>
    <row r="18" spans="1:4" ht="13.5" thickBot="1" x14ac:dyDescent="0.25">
      <c r="A18" s="787" t="s">
        <v>1507</v>
      </c>
      <c r="B18" s="539"/>
      <c r="C18" s="486"/>
      <c r="D18" s="717"/>
    </row>
    <row r="19" spans="1:4" ht="13.5" thickBot="1" x14ac:dyDescent="0.25">
      <c r="A19" s="787" t="s">
        <v>1508</v>
      </c>
      <c r="B19" s="539"/>
      <c r="C19" s="486"/>
      <c r="D19" s="717"/>
    </row>
    <row r="20" spans="1:4" ht="13.5" thickBot="1" x14ac:dyDescent="0.25">
      <c r="A20" s="787" t="s">
        <v>1509</v>
      </c>
      <c r="B20" s="539"/>
      <c r="C20" s="486"/>
      <c r="D20" s="717"/>
    </row>
    <row r="21" spans="1:4" ht="13.5" thickBot="1" x14ac:dyDescent="0.25">
      <c r="A21" s="787" t="s">
        <v>1510</v>
      </c>
      <c r="B21" s="539"/>
      <c r="C21" s="486"/>
      <c r="D21" s="717"/>
    </row>
    <row r="22" spans="1:4" ht="13.5" thickBot="1" x14ac:dyDescent="0.25">
      <c r="A22" s="756" t="s">
        <v>1511</v>
      </c>
      <c r="B22" s="539"/>
      <c r="C22" s="486"/>
      <c r="D22" s="717"/>
    </row>
    <row r="23" spans="1:4" ht="13.5" thickBot="1" x14ac:dyDescent="0.25">
      <c r="A23" s="756" t="s">
        <v>1512</v>
      </c>
      <c r="B23" s="539"/>
      <c r="C23" s="486"/>
      <c r="D23" s="717"/>
    </row>
    <row r="24" spans="1:4" ht="13.5" thickBot="1" x14ac:dyDescent="0.25">
      <c r="A24" s="788" t="s">
        <v>1513</v>
      </c>
      <c r="B24" s="539"/>
      <c r="C24" s="486"/>
      <c r="D24" s="717"/>
    </row>
    <row r="25" spans="1:4" ht="13.5" thickBot="1" x14ac:dyDescent="0.25">
      <c r="A25" s="788" t="s">
        <v>1514</v>
      </c>
      <c r="B25" s="539"/>
      <c r="C25" s="486"/>
      <c r="D25" s="717"/>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H4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40625" defaultRowHeight="12.75" x14ac:dyDescent="0.2"/>
  <cols>
    <col min="1" max="1" width="4.140625" style="18" customWidth="1"/>
    <col min="2" max="2" width="7.7109375" style="18" customWidth="1"/>
    <col min="3" max="3" width="50.7109375" style="18" customWidth="1"/>
    <col min="4" max="7" width="15.7109375" style="18" customWidth="1"/>
    <col min="8" max="16384" width="9.140625" style="18"/>
  </cols>
  <sheetData>
    <row r="1" spans="1:8" s="21" customFormat="1" ht="30" customHeight="1" x14ac:dyDescent="0.2">
      <c r="A1" s="500" t="s">
        <v>1518</v>
      </c>
      <c r="B1" s="790"/>
      <c r="C1" s="791"/>
      <c r="D1" s="1756" t="s">
        <v>636</v>
      </c>
      <c r="E1" s="1756"/>
      <c r="F1" s="1756"/>
      <c r="G1" s="1757"/>
    </row>
    <row r="2" spans="1:8" ht="53.25" customHeight="1" thickBot="1" x14ac:dyDescent="0.25">
      <c r="A2" s="1330" t="s">
        <v>2504</v>
      </c>
      <c r="B2" s="1331"/>
      <c r="C2" s="1331"/>
      <c r="D2" s="2615" t="s">
        <v>606</v>
      </c>
      <c r="E2" s="2615"/>
      <c r="F2" s="2615"/>
      <c r="G2" s="2616"/>
    </row>
    <row r="3" spans="1:8" ht="13.5" thickBot="1" x14ac:dyDescent="0.25">
      <c r="A3" s="1914"/>
      <c r="B3" s="1915"/>
      <c r="C3" s="1915"/>
      <c r="D3" s="1915"/>
      <c r="E3" s="2617"/>
      <c r="F3" s="2617"/>
      <c r="G3" s="2618"/>
    </row>
    <row r="4" spans="1:8" ht="15" customHeight="1" thickBot="1" x14ac:dyDescent="0.25">
      <c r="A4" s="1791" t="s">
        <v>2505</v>
      </c>
      <c r="B4" s="2033"/>
      <c r="C4" s="2619"/>
      <c r="D4" s="2620"/>
      <c r="E4" s="1792"/>
      <c r="F4" s="1792"/>
      <c r="G4" s="1793"/>
      <c r="H4" s="1146">
        <v>4041</v>
      </c>
    </row>
    <row r="5" spans="1:8" ht="13.5" thickBot="1" x14ac:dyDescent="0.25">
      <c r="A5" s="2621"/>
      <c r="B5" s="2622"/>
      <c r="C5" s="2622"/>
      <c r="D5" s="2622"/>
      <c r="E5" s="2622"/>
      <c r="F5" s="2622"/>
      <c r="G5" s="2623"/>
    </row>
    <row r="6" spans="1:8" ht="13.5" thickBot="1" x14ac:dyDescent="0.25">
      <c r="A6" s="103" t="s">
        <v>561</v>
      </c>
      <c r="B6" s="124"/>
      <c r="C6" s="102"/>
      <c r="D6" s="2262">
        <f>Obsah!$D$4</f>
        <v>44012</v>
      </c>
      <c r="E6" s="2263"/>
      <c r="F6" s="2263"/>
      <c r="G6" s="2264"/>
    </row>
    <row r="7" spans="1:8" x14ac:dyDescent="0.2">
      <c r="A7" s="37" t="s">
        <v>637</v>
      </c>
      <c r="B7" s="38"/>
      <c r="C7" s="38"/>
      <c r="D7" s="38"/>
      <c r="E7" s="38"/>
      <c r="F7" s="38"/>
      <c r="G7" s="39"/>
    </row>
    <row r="8" spans="1:8" x14ac:dyDescent="0.2">
      <c r="A8" s="37"/>
      <c r="B8" s="23"/>
      <c r="C8" s="40"/>
      <c r="D8" s="2624" t="s">
        <v>380</v>
      </c>
      <c r="E8" s="2624" t="s">
        <v>381</v>
      </c>
      <c r="F8" s="2624" t="s">
        <v>382</v>
      </c>
      <c r="G8" s="2627" t="s">
        <v>383</v>
      </c>
    </row>
    <row r="9" spans="1:8" x14ac:dyDescent="0.2">
      <c r="A9" s="41"/>
      <c r="B9" s="42"/>
      <c r="C9" s="24"/>
      <c r="D9" s="2625"/>
      <c r="E9" s="2625"/>
      <c r="F9" s="2625"/>
      <c r="G9" s="2628"/>
    </row>
    <row r="10" spans="1:8" x14ac:dyDescent="0.2">
      <c r="A10" s="41"/>
      <c r="B10" s="42"/>
      <c r="C10" s="25"/>
      <c r="D10" s="2626"/>
      <c r="E10" s="2626"/>
      <c r="F10" s="2626"/>
      <c r="G10" s="2629"/>
    </row>
    <row r="11" spans="1:8" x14ac:dyDescent="0.2">
      <c r="A11" s="41"/>
      <c r="B11" s="42"/>
      <c r="C11" s="24"/>
      <c r="D11" s="1333" t="s">
        <v>371</v>
      </c>
      <c r="E11" s="116" t="s">
        <v>372</v>
      </c>
      <c r="F11" s="116" t="s">
        <v>373</v>
      </c>
      <c r="G11" s="117" t="s">
        <v>374</v>
      </c>
    </row>
    <row r="12" spans="1:8" x14ac:dyDescent="0.2">
      <c r="A12" s="41"/>
      <c r="B12" s="43" t="s">
        <v>371</v>
      </c>
      <c r="C12" s="1086" t="s">
        <v>638</v>
      </c>
      <c r="D12" s="1158">
        <f>'[8]1'!$C$6</f>
        <v>0</v>
      </c>
      <c r="E12" s="1332"/>
      <c r="F12" s="1158">
        <f>'[8]1'!$H$6</f>
        <v>43875688662.139999</v>
      </c>
      <c r="G12" s="789"/>
      <c r="H12" s="944"/>
    </row>
    <row r="13" spans="1:8" x14ac:dyDescent="0.2">
      <c r="A13" s="41"/>
      <c r="B13" s="1091" t="s">
        <v>375</v>
      </c>
      <c r="C13" s="1092" t="s">
        <v>384</v>
      </c>
      <c r="D13" s="1158">
        <f>'[8]1'!$C$8</f>
        <v>0</v>
      </c>
      <c r="E13" s="1158">
        <f>'[8]1'!$F$8</f>
        <v>0</v>
      </c>
      <c r="F13" s="1158">
        <f>'[8]1'!$H$8</f>
        <v>0</v>
      </c>
      <c r="G13" s="1158">
        <f>'[8]1'!$K$8</f>
        <v>0</v>
      </c>
      <c r="H13" s="944"/>
    </row>
    <row r="14" spans="1:8" x14ac:dyDescent="0.2">
      <c r="A14" s="41"/>
      <c r="B14" s="1091" t="s">
        <v>372</v>
      </c>
      <c r="C14" s="1093" t="s">
        <v>385</v>
      </c>
      <c r="D14" s="1158">
        <f>'[8]1'!$C$9</f>
        <v>0</v>
      </c>
      <c r="E14" s="1158">
        <f>'[8]1'!$F$9</f>
        <v>0</v>
      </c>
      <c r="F14" s="1158">
        <f>'[8]1'!$H$9</f>
        <v>3417188222.4499998</v>
      </c>
      <c r="G14" s="1158">
        <f>'[8]1'!$K$9</f>
        <v>2516063670.1999998</v>
      </c>
      <c r="H14" s="944"/>
    </row>
    <row r="15" spans="1:8" x14ac:dyDescent="0.2">
      <c r="A15" s="41"/>
      <c r="B15" s="1091" t="s">
        <v>376</v>
      </c>
      <c r="C15" s="1093" t="s">
        <v>386</v>
      </c>
      <c r="D15" s="1158">
        <f>D12-D13-D14</f>
        <v>0</v>
      </c>
      <c r="E15" s="144"/>
      <c r="F15" s="1158">
        <f>'[8]1'!$H$7+'[8]1'!$H$15+'[8]1'!$H$17</f>
        <v>40458500439.690002</v>
      </c>
      <c r="G15" s="789"/>
      <c r="H15" s="944"/>
    </row>
    <row r="16" spans="1:8" ht="6" customHeight="1" x14ac:dyDescent="0.2">
      <c r="A16" s="41"/>
      <c r="B16" s="48"/>
      <c r="C16" s="26"/>
      <c r="D16" s="46"/>
      <c r="E16" s="46"/>
      <c r="F16" s="46"/>
      <c r="G16" s="47"/>
      <c r="H16" s="944"/>
    </row>
    <row r="17" spans="1:8" x14ac:dyDescent="0.2">
      <c r="A17" s="37" t="s">
        <v>393</v>
      </c>
      <c r="B17" s="49"/>
      <c r="C17" s="49"/>
      <c r="D17" s="49"/>
      <c r="E17" s="49"/>
      <c r="F17" s="49"/>
      <c r="G17" s="50"/>
      <c r="H17" s="944"/>
    </row>
    <row r="18" spans="1:8" ht="101.25" x14ac:dyDescent="0.2">
      <c r="A18" s="41"/>
      <c r="B18" s="51"/>
      <c r="C18" s="27"/>
      <c r="D18" s="1085" t="s">
        <v>639</v>
      </c>
      <c r="E18" s="1085" t="s">
        <v>640</v>
      </c>
      <c r="F18" s="28"/>
      <c r="G18" s="29"/>
      <c r="H18" s="944"/>
    </row>
    <row r="19" spans="1:8" x14ac:dyDescent="0.2">
      <c r="A19" s="41"/>
      <c r="B19" s="32"/>
      <c r="C19" s="33"/>
      <c r="D19" s="116" t="s">
        <v>371</v>
      </c>
      <c r="E19" s="116" t="s">
        <v>372</v>
      </c>
      <c r="F19" s="34"/>
      <c r="G19" s="35"/>
      <c r="H19" s="944"/>
    </row>
    <row r="20" spans="1:8" x14ac:dyDescent="0.2">
      <c r="A20" s="53"/>
      <c r="B20" s="1094" t="s">
        <v>377</v>
      </c>
      <c r="C20" s="1086" t="s">
        <v>641</v>
      </c>
      <c r="D20" s="1158">
        <v>0</v>
      </c>
      <c r="E20" s="1158">
        <f>'[8]2'!$F$6</f>
        <v>3236888777.5</v>
      </c>
      <c r="F20" s="34"/>
      <c r="G20" s="35"/>
      <c r="H20" s="944"/>
    </row>
    <row r="21" spans="1:8" x14ac:dyDescent="0.2">
      <c r="A21" s="53"/>
      <c r="B21" s="1091" t="s">
        <v>642</v>
      </c>
      <c r="C21" s="1095" t="s">
        <v>384</v>
      </c>
      <c r="D21" s="1158">
        <v>0</v>
      </c>
      <c r="E21" s="1158">
        <f>'[8]2'!$F$8</f>
        <v>0</v>
      </c>
      <c r="F21" s="34"/>
      <c r="G21" s="35"/>
      <c r="H21" s="944"/>
    </row>
    <row r="22" spans="1:8" x14ac:dyDescent="0.2">
      <c r="A22" s="53"/>
      <c r="B22" s="1091" t="s">
        <v>643</v>
      </c>
      <c r="C22" s="1096" t="s">
        <v>385</v>
      </c>
      <c r="D22" s="1158">
        <v>0</v>
      </c>
      <c r="E22" s="1158">
        <f>'[8]2'!$F$9</f>
        <v>3236888777.5</v>
      </c>
      <c r="F22" s="34"/>
      <c r="G22" s="35"/>
      <c r="H22" s="944"/>
    </row>
    <row r="23" spans="1:8" x14ac:dyDescent="0.2">
      <c r="A23" s="36"/>
      <c r="B23" s="1091">
        <v>230</v>
      </c>
      <c r="C23" s="1097" t="s">
        <v>644</v>
      </c>
      <c r="D23" s="1158">
        <v>0</v>
      </c>
      <c r="E23" s="1158">
        <f>'[8]2'!$F$7+'[8]2'!$F$15+'[8]2'!$F$16</f>
        <v>0</v>
      </c>
      <c r="F23" s="31"/>
      <c r="G23" s="29"/>
      <c r="H23" s="944"/>
    </row>
    <row r="24" spans="1:8" ht="22.5" x14ac:dyDescent="0.2">
      <c r="A24" s="41"/>
      <c r="B24" s="1094" t="s">
        <v>378</v>
      </c>
      <c r="C24" s="1087" t="s">
        <v>645</v>
      </c>
      <c r="D24" s="1158">
        <v>0</v>
      </c>
      <c r="E24" s="1158">
        <f>'[8]2'!$F$17</f>
        <v>0</v>
      </c>
      <c r="F24" s="31"/>
      <c r="G24" s="29"/>
      <c r="H24" s="944"/>
    </row>
    <row r="25" spans="1:8" ht="6.75" customHeight="1" x14ac:dyDescent="0.2">
      <c r="A25" s="41"/>
      <c r="B25" s="48"/>
      <c r="C25" s="26"/>
      <c r="D25" s="46"/>
      <c r="E25" s="46"/>
      <c r="F25" s="46"/>
      <c r="G25" s="47"/>
      <c r="H25" s="944"/>
    </row>
    <row r="26" spans="1:8" x14ac:dyDescent="0.2">
      <c r="A26" s="37" t="s">
        <v>646</v>
      </c>
      <c r="B26" s="150"/>
      <c r="C26" s="151"/>
      <c r="D26" s="63"/>
      <c r="E26" s="64"/>
      <c r="F26" s="64"/>
      <c r="G26" s="35"/>
      <c r="H26" s="944"/>
    </row>
    <row r="27" spans="1:8" ht="112.5" x14ac:dyDescent="0.2">
      <c r="A27" s="41"/>
      <c r="B27" s="1098"/>
      <c r="C27" s="1099"/>
      <c r="D27" s="1088" t="s">
        <v>394</v>
      </c>
      <c r="E27" s="1089" t="s">
        <v>647</v>
      </c>
      <c r="F27" s="34"/>
      <c r="G27" s="35"/>
      <c r="H27" s="944"/>
    </row>
    <row r="28" spans="1:8" x14ac:dyDescent="0.2">
      <c r="A28" s="53"/>
      <c r="B28" s="1100"/>
      <c r="C28" s="1101"/>
      <c r="D28" s="118" t="s">
        <v>371</v>
      </c>
      <c r="E28" s="118" t="s">
        <v>375</v>
      </c>
      <c r="F28" s="34"/>
      <c r="G28" s="29"/>
      <c r="H28" s="944"/>
    </row>
    <row r="29" spans="1:8" ht="23.25" customHeight="1" x14ac:dyDescent="0.2">
      <c r="A29" s="53"/>
      <c r="B29" s="1102" t="s">
        <v>371</v>
      </c>
      <c r="C29" s="1090" t="s">
        <v>387</v>
      </c>
      <c r="D29" s="1158">
        <v>0</v>
      </c>
      <c r="E29" s="1158">
        <v>0</v>
      </c>
      <c r="F29" s="34"/>
      <c r="G29" s="29"/>
      <c r="H29" s="944"/>
    </row>
    <row r="30" spans="1:8" x14ac:dyDescent="0.2">
      <c r="A30" s="68"/>
      <c r="B30" s="152"/>
      <c r="C30" s="58"/>
      <c r="D30" s="57"/>
      <c r="E30" s="57"/>
      <c r="F30" s="57"/>
      <c r="G30" s="35"/>
      <c r="H30" s="944"/>
    </row>
    <row r="31" spans="1:8" x14ac:dyDescent="0.2">
      <c r="A31" s="70"/>
      <c r="B31" s="57"/>
      <c r="C31" s="58"/>
      <c r="D31" s="144"/>
      <c r="E31" s="59" t="s">
        <v>395</v>
      </c>
      <c r="F31" s="57"/>
      <c r="G31" s="60"/>
      <c r="H31" s="944"/>
    </row>
    <row r="32" spans="1:8" x14ac:dyDescent="0.2">
      <c r="A32" s="70"/>
      <c r="B32" s="57"/>
      <c r="C32" s="58"/>
      <c r="D32" s="57"/>
      <c r="E32" s="21"/>
      <c r="F32" s="57"/>
      <c r="G32" s="60"/>
      <c r="H32" s="944"/>
    </row>
    <row r="33" spans="1:8" x14ac:dyDescent="0.2">
      <c r="A33" s="37" t="s">
        <v>2001</v>
      </c>
      <c r="B33" s="34"/>
      <c r="C33" s="34"/>
      <c r="D33" s="64"/>
      <c r="E33" s="63"/>
      <c r="F33" s="63"/>
      <c r="G33" s="35"/>
      <c r="H33" s="944"/>
    </row>
    <row r="34" spans="1:8" x14ac:dyDescent="0.2">
      <c r="A34" s="70"/>
      <c r="B34" s="153"/>
      <c r="C34" s="154"/>
      <c r="D34" s="155"/>
      <c r="E34" s="155"/>
      <c r="F34" s="156"/>
      <c r="G34" s="35"/>
      <c r="H34" s="944"/>
    </row>
    <row r="35" spans="1:8" x14ac:dyDescent="0.2">
      <c r="A35" s="70"/>
      <c r="B35" s="32"/>
      <c r="C35" s="34"/>
      <c r="D35" s="31"/>
      <c r="E35" s="31"/>
      <c r="F35" s="157"/>
      <c r="G35" s="35"/>
      <c r="H35" s="944"/>
    </row>
    <row r="36" spans="1:8" x14ac:dyDescent="0.2">
      <c r="A36" s="70"/>
      <c r="B36" s="32"/>
      <c r="C36" s="34"/>
      <c r="D36" s="31"/>
      <c r="E36" s="31"/>
      <c r="F36" s="157"/>
      <c r="G36" s="35"/>
      <c r="H36" s="944"/>
    </row>
    <row r="37" spans="1:8" x14ac:dyDescent="0.2">
      <c r="A37" s="70"/>
      <c r="B37" s="32"/>
      <c r="C37" s="34"/>
      <c r="D37" s="34"/>
      <c r="E37" s="34"/>
      <c r="F37" s="25"/>
      <c r="G37" s="35"/>
      <c r="H37" s="944"/>
    </row>
    <row r="38" spans="1:8" x14ac:dyDescent="0.2">
      <c r="A38" s="70"/>
      <c r="B38" s="32"/>
      <c r="C38" s="34"/>
      <c r="D38" s="46"/>
      <c r="E38" s="46"/>
      <c r="F38" s="158"/>
      <c r="G38" s="35"/>
      <c r="H38" s="944"/>
    </row>
    <row r="39" spans="1:8" x14ac:dyDescent="0.2">
      <c r="A39" s="70"/>
      <c r="B39" s="32"/>
      <c r="C39" s="34"/>
      <c r="D39" s="63"/>
      <c r="E39" s="63"/>
      <c r="F39" s="159"/>
      <c r="G39" s="35"/>
      <c r="H39" s="944"/>
    </row>
    <row r="40" spans="1:8" x14ac:dyDescent="0.2">
      <c r="A40" s="70"/>
      <c r="B40" s="32"/>
      <c r="C40" s="34"/>
      <c r="D40" s="34"/>
      <c r="E40" s="34"/>
      <c r="F40" s="25"/>
      <c r="G40" s="35"/>
      <c r="H40" s="944"/>
    </row>
    <row r="41" spans="1:8" x14ac:dyDescent="0.2">
      <c r="A41" s="70"/>
      <c r="B41" s="32"/>
      <c r="C41" s="34"/>
      <c r="D41" s="34"/>
      <c r="E41" s="34"/>
      <c r="F41" s="25"/>
      <c r="G41" s="35"/>
      <c r="H41" s="944"/>
    </row>
    <row r="42" spans="1:8" x14ac:dyDescent="0.2">
      <c r="A42" s="70"/>
      <c r="B42" s="32"/>
      <c r="C42" s="57"/>
      <c r="D42" s="57"/>
      <c r="E42" s="34"/>
      <c r="F42" s="25"/>
      <c r="G42" s="35"/>
      <c r="H42" s="944"/>
    </row>
    <row r="43" spans="1:8" x14ac:dyDescent="0.2">
      <c r="A43" s="70"/>
      <c r="B43" s="160"/>
      <c r="C43" s="161"/>
      <c r="D43" s="161"/>
      <c r="E43" s="161"/>
      <c r="F43" s="162"/>
      <c r="G43" s="35"/>
      <c r="H43" s="944"/>
    </row>
    <row r="44" spans="1:8" ht="13.5" thickBot="1" x14ac:dyDescent="0.25">
      <c r="A44" s="71"/>
      <c r="B44" s="61"/>
      <c r="C44" s="61"/>
      <c r="D44" s="61"/>
      <c r="E44" s="61"/>
      <c r="F44" s="61"/>
      <c r="G44" s="62"/>
      <c r="H44" s="944"/>
    </row>
    <row r="45" spans="1:8" ht="61.5" customHeight="1" x14ac:dyDescent="0.2">
      <c r="A45" s="2614" t="s">
        <v>2506</v>
      </c>
      <c r="B45" s="2614"/>
      <c r="C45" s="2614"/>
      <c r="D45" s="2614"/>
      <c r="E45" s="2614"/>
      <c r="F45" s="2614"/>
      <c r="G45" s="2614"/>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E88"/>
  <sheetViews>
    <sheetView zoomScale="85" zoomScaleNormal="85" zoomScaleSheetLayoutView="100" workbookViewId="0">
      <pane ySplit="6" topLeftCell="A7" activePane="bottomLeft" state="frozen"/>
      <selection pane="bottomLeft"/>
    </sheetView>
  </sheetViews>
  <sheetFormatPr defaultColWidth="9.140625" defaultRowHeight="12.75" x14ac:dyDescent="0.2"/>
  <cols>
    <col min="1" max="1" width="12.5703125" style="18" customWidth="1"/>
    <col min="2" max="2" width="6.140625" style="18" customWidth="1"/>
    <col min="3" max="4" width="65.7109375" style="18" customWidth="1"/>
    <col min="5" max="16384" width="9.140625" style="18"/>
  </cols>
  <sheetData>
    <row r="1" spans="1:5" ht="29.25" customHeight="1" x14ac:dyDescent="0.2">
      <c r="A1" s="500" t="s">
        <v>716</v>
      </c>
      <c r="B1" s="166"/>
      <c r="C1" s="1756" t="s">
        <v>655</v>
      </c>
      <c r="D1" s="1757"/>
    </row>
    <row r="2" spans="1:5" x14ac:dyDescent="0.2">
      <c r="A2" s="131" t="s">
        <v>885</v>
      </c>
      <c r="B2" s="107"/>
      <c r="C2" s="132"/>
      <c r="D2" s="126"/>
    </row>
    <row r="3" spans="1:5" ht="13.5" thickBot="1" x14ac:dyDescent="0.25">
      <c r="A3" s="1736"/>
      <c r="B3" s="1737"/>
      <c r="C3" s="1737"/>
      <c r="D3" s="1771"/>
    </row>
    <row r="4" spans="1:5" ht="15" customHeight="1" thickBot="1" x14ac:dyDescent="0.25">
      <c r="A4" s="1772" t="s">
        <v>601</v>
      </c>
      <c r="B4" s="1733" t="s">
        <v>850</v>
      </c>
      <c r="C4" s="1734"/>
      <c r="D4" s="1735"/>
    </row>
    <row r="5" spans="1:5" ht="24.75" customHeight="1" thickBot="1" x14ac:dyDescent="0.25">
      <c r="A5" s="1773"/>
      <c r="B5" s="1774"/>
      <c r="C5" s="1775"/>
      <c r="D5" s="1776"/>
      <c r="E5" s="1164">
        <v>2010</v>
      </c>
    </row>
    <row r="6" spans="1:5" ht="13.5" thickBot="1" x14ac:dyDescent="0.25">
      <c r="A6" s="103" t="s">
        <v>561</v>
      </c>
      <c r="B6" s="104"/>
      <c r="C6" s="124"/>
      <c r="D6" s="1046">
        <f>Obsah!$D$4</f>
        <v>44012</v>
      </c>
    </row>
    <row r="7" spans="1:5" ht="45" customHeight="1" thickBot="1" x14ac:dyDescent="0.25">
      <c r="A7" s="1777" t="s">
        <v>2034</v>
      </c>
      <c r="B7" s="1778"/>
      <c r="C7" s="1778"/>
      <c r="D7" s="1779"/>
    </row>
    <row r="8" spans="1:5" ht="13.5" thickBot="1" x14ac:dyDescent="0.25">
      <c r="A8" s="521" t="s">
        <v>2030</v>
      </c>
      <c r="B8" s="522"/>
      <c r="C8" s="523"/>
      <c r="D8" s="524"/>
    </row>
    <row r="9" spans="1:5" ht="13.5" thickBot="1" x14ac:dyDescent="0.25">
      <c r="A9" s="1784" t="s">
        <v>2031</v>
      </c>
      <c r="B9" s="1785"/>
      <c r="C9" s="1785"/>
      <c r="D9" s="1786"/>
    </row>
    <row r="10" spans="1:5" ht="13.5" thickBot="1" x14ac:dyDescent="0.25">
      <c r="A10" s="521" t="s">
        <v>2032</v>
      </c>
      <c r="B10" s="522"/>
      <c r="C10" s="523"/>
      <c r="D10" s="524"/>
    </row>
    <row r="11" spans="1:5" ht="13.5" thickBot="1" x14ac:dyDescent="0.25">
      <c r="A11" s="521" t="s">
        <v>2033</v>
      </c>
      <c r="B11" s="522"/>
      <c r="C11" s="523"/>
      <c r="D11" s="524"/>
    </row>
    <row r="12" spans="1:5" ht="13.5" thickBot="1" x14ac:dyDescent="0.25">
      <c r="A12" s="521" t="s">
        <v>2024</v>
      </c>
      <c r="B12" s="522"/>
      <c r="C12" s="523"/>
      <c r="D12" s="524"/>
    </row>
    <row r="13" spans="1:5" ht="13.5" thickBot="1" x14ac:dyDescent="0.25">
      <c r="A13" s="1415"/>
      <c r="B13" s="1416"/>
      <c r="C13" s="511"/>
      <c r="D13" s="1417"/>
    </row>
    <row r="14" spans="1:5" s="526" customFormat="1" ht="86.25" customHeight="1" thickBot="1" x14ac:dyDescent="0.25">
      <c r="A14" s="1787" t="s">
        <v>659</v>
      </c>
      <c r="B14" s="1780" t="s">
        <v>663</v>
      </c>
      <c r="C14" s="1781"/>
      <c r="D14" s="1142"/>
      <c r="E14" s="1144"/>
    </row>
    <row r="15" spans="1:5" s="526" customFormat="1" ht="86.25" customHeight="1" thickBot="1" x14ac:dyDescent="0.25">
      <c r="A15" s="1788"/>
      <c r="B15" s="1780" t="s">
        <v>664</v>
      </c>
      <c r="C15" s="1781"/>
      <c r="D15" s="1142"/>
      <c r="E15" s="1144"/>
    </row>
    <row r="16" spans="1:5" s="526" customFormat="1" ht="86.25" customHeight="1" thickBot="1" x14ac:dyDescent="0.25">
      <c r="A16" s="1788"/>
      <c r="B16" s="1780" t="s">
        <v>665</v>
      </c>
      <c r="C16" s="1781"/>
      <c r="D16" s="1142"/>
      <c r="E16" s="1144"/>
    </row>
    <row r="17" spans="1:5" s="526" customFormat="1" ht="86.25" customHeight="1" thickBot="1" x14ac:dyDescent="0.25">
      <c r="A17" s="1788"/>
      <c r="B17" s="1780" t="s">
        <v>666</v>
      </c>
      <c r="C17" s="1781"/>
      <c r="D17" s="1142"/>
      <c r="E17" s="1144"/>
    </row>
    <row r="18" spans="1:5" s="526" customFormat="1" ht="86.25" customHeight="1" thickBot="1" x14ac:dyDescent="0.25">
      <c r="A18" s="1788"/>
      <c r="B18" s="1780" t="s">
        <v>667</v>
      </c>
      <c r="C18" s="1781"/>
      <c r="D18" s="1142"/>
      <c r="E18" s="1144"/>
    </row>
    <row r="19" spans="1:5" s="526" customFormat="1" ht="86.25" customHeight="1" thickBot="1" x14ac:dyDescent="0.25">
      <c r="A19" s="1789"/>
      <c r="B19" s="1780" t="s">
        <v>668</v>
      </c>
      <c r="C19" s="1781"/>
      <c r="D19" s="1143"/>
      <c r="E19" s="1144"/>
    </row>
    <row r="20" spans="1:5" s="526" customFormat="1" x14ac:dyDescent="0.2"/>
    <row r="21" spans="1:5" ht="27" customHeight="1" x14ac:dyDescent="0.2">
      <c r="A21" s="1782" t="s">
        <v>823</v>
      </c>
      <c r="B21" s="1783"/>
      <c r="C21" s="1783"/>
      <c r="D21" s="1783"/>
    </row>
    <row r="22" spans="1:5" s="528" customFormat="1" ht="18" customHeight="1" x14ac:dyDescent="0.25">
      <c r="A22" s="527" t="s">
        <v>726</v>
      </c>
    </row>
    <row r="88" spans="2:4" ht="96" customHeight="1" x14ac:dyDescent="0.2">
      <c r="B88" s="170"/>
      <c r="C88" s="170"/>
      <c r="D88" s="170"/>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tint="-0.14999847407452621"/>
  </sheetPr>
  <dimension ref="A1:K60"/>
  <sheetViews>
    <sheetView zoomScale="85" zoomScaleNormal="85" zoomScaleSheetLayoutView="100" workbookViewId="0">
      <pane xSplit="11" ySplit="6" topLeftCell="L7" activePane="bottomRight" state="frozen"/>
      <selection pane="topRight"/>
      <selection pane="bottomLeft"/>
      <selection pane="bottomRight"/>
    </sheetView>
  </sheetViews>
  <sheetFormatPr defaultColWidth="9.140625" defaultRowHeight="12.75" x14ac:dyDescent="0.2"/>
  <cols>
    <col min="1" max="1" width="3.7109375" style="18" customWidth="1"/>
    <col min="2" max="2" width="6" style="18" customWidth="1"/>
    <col min="3" max="3" width="40.28515625" style="18" customWidth="1"/>
    <col min="4" max="11" width="15.7109375" style="18" customWidth="1"/>
    <col min="12" max="16384" width="9.140625" style="18"/>
  </cols>
  <sheetData>
    <row r="1" spans="1:11" ht="24.75" customHeight="1" x14ac:dyDescent="0.2">
      <c r="A1" s="500" t="s">
        <v>1519</v>
      </c>
      <c r="B1" s="790"/>
      <c r="C1" s="1756" t="s">
        <v>606</v>
      </c>
      <c r="D1" s="1756"/>
      <c r="E1" s="1756"/>
      <c r="F1" s="1756"/>
      <c r="G1" s="1756"/>
      <c r="H1" s="1756"/>
      <c r="I1" s="1756"/>
      <c r="J1" s="1756"/>
      <c r="K1" s="1757"/>
    </row>
    <row r="2" spans="1:11" x14ac:dyDescent="0.2">
      <c r="A2" s="131" t="s">
        <v>648</v>
      </c>
      <c r="B2" s="132"/>
      <c r="C2" s="132"/>
      <c r="D2" s="132"/>
      <c r="E2" s="132"/>
      <c r="F2" s="167"/>
      <c r="G2" s="167"/>
      <c r="H2" s="167"/>
      <c r="I2" s="167"/>
      <c r="J2" s="167"/>
      <c r="K2" s="793"/>
    </row>
    <row r="3" spans="1:11" ht="13.5" thickBot="1" x14ac:dyDescent="0.25">
      <c r="A3" s="2630"/>
      <c r="B3" s="1737"/>
      <c r="C3" s="1737"/>
      <c r="D3" s="1737"/>
      <c r="E3" s="1816"/>
      <c r="F3" s="1816"/>
      <c r="G3" s="1816"/>
      <c r="H3" s="1816"/>
      <c r="I3" s="1816"/>
      <c r="J3" s="1816"/>
      <c r="K3" s="2631"/>
    </row>
    <row r="4" spans="1:11" ht="15" customHeight="1" thickBot="1" x14ac:dyDescent="0.25">
      <c r="A4" s="1772" t="s">
        <v>1695</v>
      </c>
      <c r="B4" s="1733"/>
      <c r="C4" s="1734"/>
      <c r="D4" s="1735"/>
      <c r="E4" s="2529"/>
      <c r="F4" s="2529"/>
      <c r="G4" s="454"/>
      <c r="H4" s="2529"/>
      <c r="I4" s="2529"/>
      <c r="J4" s="2529"/>
      <c r="K4" s="455"/>
    </row>
    <row r="5" spans="1:11" ht="21" customHeight="1" thickBot="1" x14ac:dyDescent="0.25">
      <c r="A5" s="1774"/>
      <c r="B5" s="1775"/>
      <c r="C5" s="1775"/>
      <c r="D5" s="1775"/>
      <c r="E5" s="1775"/>
      <c r="F5" s="1775"/>
      <c r="G5" s="451"/>
      <c r="H5" s="1775"/>
      <c r="I5" s="1775"/>
      <c r="J5" s="1775"/>
      <c r="K5" s="452"/>
    </row>
    <row r="6" spans="1:11" ht="13.5" thickBot="1" x14ac:dyDescent="0.25">
      <c r="A6" s="103" t="s">
        <v>561</v>
      </c>
      <c r="B6" s="124"/>
      <c r="C6" s="102"/>
      <c r="D6" s="2635"/>
      <c r="E6" s="2636"/>
      <c r="F6" s="2636"/>
      <c r="G6" s="2636"/>
      <c r="H6" s="2636"/>
      <c r="I6" s="2636"/>
      <c r="J6" s="2636"/>
      <c r="K6" s="1032">
        <f>Obsah!$D$4</f>
        <v>44012</v>
      </c>
    </row>
    <row r="7" spans="1:11" ht="15.75" customHeight="1" x14ac:dyDescent="0.2">
      <c r="A7" s="792" t="s">
        <v>607</v>
      </c>
      <c r="B7" s="420"/>
      <c r="C7" s="420"/>
      <c r="D7" s="420"/>
      <c r="E7" s="420"/>
      <c r="F7" s="420"/>
      <c r="G7" s="420"/>
      <c r="H7" s="38"/>
      <c r="I7" s="38"/>
      <c r="J7" s="38"/>
      <c r="K7" s="418"/>
    </row>
    <row r="8" spans="1:11" ht="15.95" customHeight="1" x14ac:dyDescent="0.2">
      <c r="A8" s="37"/>
      <c r="B8" s="23"/>
      <c r="C8" s="40"/>
      <c r="D8" s="2632" t="s">
        <v>380</v>
      </c>
      <c r="E8" s="1103"/>
      <c r="F8" s="2632" t="s">
        <v>381</v>
      </c>
      <c r="G8" s="1103"/>
      <c r="H8" s="2632" t="s">
        <v>382</v>
      </c>
      <c r="I8" s="1103"/>
      <c r="J8" s="2632" t="s">
        <v>383</v>
      </c>
      <c r="K8" s="1104"/>
    </row>
    <row r="9" spans="1:11" ht="15.95" customHeight="1" x14ac:dyDescent="0.2">
      <c r="A9" s="41"/>
      <c r="B9" s="42" t="s">
        <v>104</v>
      </c>
      <c r="C9" s="24"/>
      <c r="D9" s="2633"/>
      <c r="E9" s="2624" t="s">
        <v>608</v>
      </c>
      <c r="F9" s="2633"/>
      <c r="G9" s="2624" t="s">
        <v>608</v>
      </c>
      <c r="H9" s="2633"/>
      <c r="I9" s="2624" t="s">
        <v>609</v>
      </c>
      <c r="J9" s="2633"/>
      <c r="K9" s="2627" t="s">
        <v>609</v>
      </c>
    </row>
    <row r="10" spans="1:11" ht="60.75" customHeight="1" x14ac:dyDescent="0.2">
      <c r="A10" s="41"/>
      <c r="B10" s="42"/>
      <c r="C10" s="25"/>
      <c r="D10" s="2634"/>
      <c r="E10" s="2626"/>
      <c r="F10" s="2634"/>
      <c r="G10" s="2626"/>
      <c r="H10" s="2634"/>
      <c r="I10" s="2626"/>
      <c r="J10" s="2634"/>
      <c r="K10" s="2629"/>
    </row>
    <row r="11" spans="1:11" x14ac:dyDescent="0.2">
      <c r="A11" s="41"/>
      <c r="B11" s="42"/>
      <c r="C11" s="24"/>
      <c r="D11" s="116" t="s">
        <v>371</v>
      </c>
      <c r="E11" s="116" t="s">
        <v>650</v>
      </c>
      <c r="F11" s="116" t="s">
        <v>372</v>
      </c>
      <c r="G11" s="116" t="s">
        <v>651</v>
      </c>
      <c r="H11" s="116" t="s">
        <v>373</v>
      </c>
      <c r="I11" s="116" t="s">
        <v>652</v>
      </c>
      <c r="J11" s="416" t="s">
        <v>374</v>
      </c>
      <c r="K11" s="117" t="s">
        <v>653</v>
      </c>
    </row>
    <row r="12" spans="1:11" x14ac:dyDescent="0.2">
      <c r="A12" s="41"/>
      <c r="B12" s="43" t="s">
        <v>371</v>
      </c>
      <c r="C12" s="1110" t="s">
        <v>610</v>
      </c>
      <c r="D12" s="44"/>
      <c r="E12" s="44"/>
      <c r="F12" s="144"/>
      <c r="G12" s="144"/>
      <c r="H12" s="44"/>
      <c r="I12" s="44"/>
      <c r="J12" s="417"/>
      <c r="K12" s="789"/>
    </row>
    <row r="13" spans="1:11" x14ac:dyDescent="0.2">
      <c r="A13" s="41"/>
      <c r="B13" s="45" t="s">
        <v>375</v>
      </c>
      <c r="C13" s="1092" t="s">
        <v>384</v>
      </c>
      <c r="D13" s="44"/>
      <c r="E13" s="44"/>
      <c r="F13" s="144"/>
      <c r="G13" s="144"/>
      <c r="H13" s="44"/>
      <c r="I13" s="146"/>
      <c r="J13" s="417"/>
      <c r="K13" s="789"/>
    </row>
    <row r="14" spans="1:11" x14ac:dyDescent="0.2">
      <c r="A14" s="41"/>
      <c r="B14" s="45" t="s">
        <v>372</v>
      </c>
      <c r="C14" s="1093" t="s">
        <v>385</v>
      </c>
      <c r="D14" s="44"/>
      <c r="E14" s="44"/>
      <c r="F14" s="44"/>
      <c r="G14" s="44"/>
      <c r="H14" s="44"/>
      <c r="I14" s="44"/>
      <c r="J14" s="146"/>
      <c r="K14" s="149"/>
    </row>
    <row r="15" spans="1:11" x14ac:dyDescent="0.2">
      <c r="A15" s="41"/>
      <c r="B15" s="45" t="s">
        <v>390</v>
      </c>
      <c r="C15" s="1109" t="s">
        <v>611</v>
      </c>
      <c r="D15" s="44"/>
      <c r="E15" s="44"/>
      <c r="F15" s="44"/>
      <c r="G15" s="44"/>
      <c r="H15" s="44"/>
      <c r="I15" s="44"/>
      <c r="J15" s="146"/>
      <c r="K15" s="149"/>
    </row>
    <row r="16" spans="1:11" x14ac:dyDescent="0.2">
      <c r="A16" s="41"/>
      <c r="B16" s="45" t="s">
        <v>373</v>
      </c>
      <c r="C16" s="1109" t="s">
        <v>612</v>
      </c>
      <c r="D16" s="54"/>
      <c r="E16" s="54"/>
      <c r="F16" s="44"/>
      <c r="G16" s="44"/>
      <c r="H16" s="44"/>
      <c r="I16" s="44"/>
      <c r="J16" s="146"/>
      <c r="K16" s="149"/>
    </row>
    <row r="17" spans="1:11" x14ac:dyDescent="0.2">
      <c r="A17" s="41"/>
      <c r="B17" s="45" t="s">
        <v>391</v>
      </c>
      <c r="C17" s="1109" t="s">
        <v>613</v>
      </c>
      <c r="D17" s="54"/>
      <c r="E17" s="54"/>
      <c r="F17" s="44"/>
      <c r="G17" s="44"/>
      <c r="H17" s="44"/>
      <c r="I17" s="44"/>
      <c r="J17" s="146"/>
      <c r="K17" s="149"/>
    </row>
    <row r="18" spans="1:11" x14ac:dyDescent="0.2">
      <c r="A18" s="41"/>
      <c r="B18" s="45" t="s">
        <v>392</v>
      </c>
      <c r="C18" s="1109" t="s">
        <v>614</v>
      </c>
      <c r="D18" s="54"/>
      <c r="E18" s="54"/>
      <c r="F18" s="44"/>
      <c r="G18" s="44"/>
      <c r="H18" s="44"/>
      <c r="I18" s="44"/>
      <c r="J18" s="146"/>
      <c r="K18" s="149"/>
    </row>
    <row r="19" spans="1:11" x14ac:dyDescent="0.2">
      <c r="A19" s="41"/>
      <c r="B19" s="45" t="s">
        <v>374</v>
      </c>
      <c r="C19" s="1109" t="s">
        <v>615</v>
      </c>
      <c r="D19" s="54"/>
      <c r="E19" s="54"/>
      <c r="F19" s="44"/>
      <c r="G19" s="44"/>
      <c r="H19" s="44"/>
      <c r="I19" s="44"/>
      <c r="J19" s="146"/>
      <c r="K19" s="149"/>
    </row>
    <row r="20" spans="1:11" x14ac:dyDescent="0.2">
      <c r="A20" s="41"/>
      <c r="B20" s="45" t="s">
        <v>376</v>
      </c>
      <c r="C20" s="1093" t="s">
        <v>386</v>
      </c>
      <c r="D20" s="54"/>
      <c r="E20" s="54"/>
      <c r="F20" s="144"/>
      <c r="G20" s="144"/>
      <c r="H20" s="44"/>
      <c r="I20" s="44"/>
      <c r="J20" s="417"/>
      <c r="K20" s="789"/>
    </row>
    <row r="21" spans="1:11" ht="13.5" thickBot="1" x14ac:dyDescent="0.25">
      <c r="A21" s="794"/>
      <c r="B21" s="795" t="s">
        <v>616</v>
      </c>
      <c r="C21" s="1111" t="s">
        <v>2583</v>
      </c>
      <c r="D21" s="796"/>
      <c r="E21" s="796"/>
      <c r="F21" s="797"/>
      <c r="G21" s="797"/>
      <c r="H21" s="796"/>
      <c r="I21" s="796"/>
      <c r="J21" s="798"/>
      <c r="K21" s="799"/>
    </row>
    <row r="22" spans="1:11" ht="17.25" customHeight="1" x14ac:dyDescent="0.2">
      <c r="A22" s="422"/>
      <c r="B22" s="48"/>
      <c r="C22" s="26"/>
      <c r="D22" s="46"/>
      <c r="E22" s="46"/>
      <c r="F22" s="46"/>
      <c r="G22" s="46"/>
      <c r="H22" s="46"/>
      <c r="I22" s="46"/>
      <c r="J22" s="46"/>
      <c r="K22" s="46"/>
    </row>
    <row r="23" spans="1:11" x14ac:dyDescent="0.2">
      <c r="A23" s="423"/>
      <c r="B23" s="145"/>
      <c r="C23" s="59" t="s">
        <v>395</v>
      </c>
      <c r="D23" s="46"/>
      <c r="E23" s="46"/>
      <c r="F23" s="46"/>
      <c r="G23" s="46"/>
      <c r="H23" s="46"/>
      <c r="I23" s="46"/>
      <c r="J23" s="46"/>
      <c r="K23" s="46"/>
    </row>
    <row r="24" spans="1:11" s="21" customFormat="1" x14ac:dyDescent="0.2">
      <c r="A24" s="423"/>
      <c r="B24" s="423"/>
      <c r="C24" s="59"/>
      <c r="D24" s="46"/>
      <c r="E24" s="46"/>
      <c r="F24" s="46"/>
      <c r="G24" s="46"/>
      <c r="H24" s="46"/>
      <c r="I24" s="46"/>
      <c r="J24" s="46"/>
      <c r="K24" s="46"/>
    </row>
    <row r="25" spans="1:11" ht="15" customHeight="1" x14ac:dyDescent="0.2">
      <c r="A25" s="421" t="s">
        <v>393</v>
      </c>
      <c r="B25" s="49"/>
      <c r="C25" s="49"/>
      <c r="D25" s="49"/>
      <c r="E25" s="49"/>
      <c r="F25" s="49"/>
      <c r="G25" s="49"/>
      <c r="H25" s="49"/>
      <c r="I25" s="49"/>
      <c r="J25" s="49"/>
      <c r="K25" s="49"/>
    </row>
    <row r="26" spans="1:11" ht="17.25" customHeight="1" x14ac:dyDescent="0.2">
      <c r="A26" s="422"/>
      <c r="B26" s="51"/>
      <c r="C26" s="27"/>
      <c r="D26" s="2632" t="s">
        <v>618</v>
      </c>
      <c r="E26" s="1105"/>
      <c r="F26" s="2637" t="s">
        <v>621</v>
      </c>
      <c r="G26" s="2638"/>
      <c r="H26" s="28"/>
      <c r="I26" s="28"/>
      <c r="J26" s="31"/>
      <c r="K26" s="31"/>
    </row>
    <row r="27" spans="1:11" ht="30" customHeight="1" x14ac:dyDescent="0.2">
      <c r="A27" s="422"/>
      <c r="B27" s="52"/>
      <c r="C27" s="30"/>
      <c r="D27" s="2633"/>
      <c r="E27" s="1106"/>
      <c r="F27" s="2632" t="s">
        <v>619</v>
      </c>
      <c r="G27" s="1107"/>
      <c r="H27" s="31"/>
      <c r="I27" s="31"/>
      <c r="J27" s="31"/>
      <c r="K27" s="31"/>
    </row>
    <row r="28" spans="1:11" ht="58.5" customHeight="1" x14ac:dyDescent="0.2">
      <c r="A28" s="422"/>
      <c r="B28" s="32"/>
      <c r="C28" s="33"/>
      <c r="D28" s="2634"/>
      <c r="E28" s="1108" t="s">
        <v>608</v>
      </c>
      <c r="F28" s="2626"/>
      <c r="G28" s="1108" t="s">
        <v>620</v>
      </c>
      <c r="H28" s="34"/>
      <c r="I28" s="34"/>
      <c r="J28" s="34"/>
      <c r="K28" s="34"/>
    </row>
    <row r="29" spans="1:11" x14ac:dyDescent="0.2">
      <c r="A29" s="422"/>
      <c r="B29" s="32"/>
      <c r="C29" s="33"/>
      <c r="D29" s="116" t="s">
        <v>371</v>
      </c>
      <c r="E29" s="116" t="s">
        <v>650</v>
      </c>
      <c r="F29" s="116" t="s">
        <v>372</v>
      </c>
      <c r="G29" s="116" t="s">
        <v>654</v>
      </c>
      <c r="H29" s="34"/>
      <c r="I29" s="34"/>
      <c r="J29" s="34"/>
      <c r="K29" s="34"/>
    </row>
    <row r="30" spans="1:11" x14ac:dyDescent="0.2">
      <c r="A30" s="424"/>
      <c r="B30" s="43" t="s">
        <v>377</v>
      </c>
      <c r="C30" s="1086" t="s">
        <v>617</v>
      </c>
      <c r="D30" s="44"/>
      <c r="E30" s="44"/>
      <c r="F30" s="44"/>
      <c r="G30" s="54"/>
      <c r="H30" s="34"/>
      <c r="I30" s="34"/>
      <c r="J30" s="34"/>
      <c r="K30" s="34"/>
    </row>
    <row r="31" spans="1:11" x14ac:dyDescent="0.2">
      <c r="A31" s="424"/>
      <c r="B31" s="45">
        <v>140</v>
      </c>
      <c r="C31" s="1095" t="s">
        <v>625</v>
      </c>
      <c r="D31" s="44"/>
      <c r="E31" s="44"/>
      <c r="F31" s="44"/>
      <c r="G31" s="54"/>
      <c r="H31" s="34"/>
      <c r="I31" s="34"/>
      <c r="J31" s="34"/>
      <c r="K31" s="34"/>
    </row>
    <row r="32" spans="1:11" x14ac:dyDescent="0.2">
      <c r="A32" s="424"/>
      <c r="B32" s="45">
        <v>150</v>
      </c>
      <c r="C32" s="1095" t="s">
        <v>384</v>
      </c>
      <c r="D32" s="44"/>
      <c r="E32" s="44"/>
      <c r="F32" s="44"/>
      <c r="G32" s="54"/>
      <c r="H32" s="34"/>
      <c r="I32" s="34"/>
      <c r="J32" s="34"/>
      <c r="K32" s="34"/>
    </row>
    <row r="33" spans="1:11" x14ac:dyDescent="0.2">
      <c r="A33" s="424"/>
      <c r="B33" s="45">
        <v>160</v>
      </c>
      <c r="C33" s="1096" t="s">
        <v>385</v>
      </c>
      <c r="D33" s="44"/>
      <c r="E33" s="44"/>
      <c r="F33" s="44"/>
      <c r="G33" s="54"/>
      <c r="H33" s="34"/>
      <c r="I33" s="34"/>
      <c r="J33" s="34"/>
      <c r="K33" s="34"/>
    </row>
    <row r="34" spans="1:11" x14ac:dyDescent="0.2">
      <c r="A34" s="424"/>
      <c r="B34" s="45">
        <v>170</v>
      </c>
      <c r="C34" s="1109" t="s">
        <v>611</v>
      </c>
      <c r="D34" s="44"/>
      <c r="E34" s="44"/>
      <c r="F34" s="44"/>
      <c r="G34" s="54"/>
      <c r="H34" s="34"/>
      <c r="I34" s="34"/>
      <c r="J34" s="34"/>
      <c r="K34" s="34"/>
    </row>
    <row r="35" spans="1:11" x14ac:dyDescent="0.2">
      <c r="A35" s="424"/>
      <c r="B35" s="45">
        <v>180</v>
      </c>
      <c r="C35" s="1109" t="s">
        <v>612</v>
      </c>
      <c r="D35" s="44"/>
      <c r="E35" s="44"/>
      <c r="F35" s="44"/>
      <c r="G35" s="54"/>
      <c r="H35" s="34"/>
      <c r="I35" s="34"/>
      <c r="J35" s="34"/>
      <c r="K35" s="34"/>
    </row>
    <row r="36" spans="1:11" x14ac:dyDescent="0.2">
      <c r="A36" s="424"/>
      <c r="B36" s="45">
        <v>190</v>
      </c>
      <c r="C36" s="1109" t="s">
        <v>613</v>
      </c>
      <c r="D36" s="44"/>
      <c r="E36" s="44"/>
      <c r="F36" s="44"/>
      <c r="G36" s="54"/>
      <c r="H36" s="34"/>
      <c r="I36" s="34"/>
      <c r="J36" s="34"/>
      <c r="K36" s="34"/>
    </row>
    <row r="37" spans="1:11" x14ac:dyDescent="0.2">
      <c r="A37" s="424"/>
      <c r="B37" s="45">
        <v>200</v>
      </c>
      <c r="C37" s="1109" t="s">
        <v>614</v>
      </c>
      <c r="D37" s="44"/>
      <c r="E37" s="44"/>
      <c r="F37" s="44"/>
      <c r="G37" s="54"/>
      <c r="H37" s="34"/>
      <c r="I37" s="34"/>
      <c r="J37" s="34"/>
      <c r="K37" s="34"/>
    </row>
    <row r="38" spans="1:11" x14ac:dyDescent="0.2">
      <c r="A38" s="424"/>
      <c r="B38" s="45">
        <v>210</v>
      </c>
      <c r="C38" s="1109" t="s">
        <v>615</v>
      </c>
      <c r="D38" s="44"/>
      <c r="E38" s="44"/>
      <c r="F38" s="44"/>
      <c r="G38" s="54"/>
      <c r="H38" s="34"/>
      <c r="I38" s="34"/>
      <c r="J38" s="34"/>
      <c r="K38" s="34"/>
    </row>
    <row r="39" spans="1:11" x14ac:dyDescent="0.2">
      <c r="A39" s="424"/>
      <c r="B39" s="45">
        <v>220</v>
      </c>
      <c r="C39" s="1096" t="s">
        <v>622</v>
      </c>
      <c r="D39" s="44"/>
      <c r="E39" s="44"/>
      <c r="F39" s="44"/>
      <c r="G39" s="54"/>
      <c r="H39" s="34"/>
      <c r="I39" s="34"/>
      <c r="J39" s="34"/>
      <c r="K39" s="34"/>
    </row>
    <row r="40" spans="1:11" x14ac:dyDescent="0.2">
      <c r="A40" s="425"/>
      <c r="B40" s="45">
        <v>230</v>
      </c>
      <c r="C40" s="1097" t="s">
        <v>623</v>
      </c>
      <c r="D40" s="54"/>
      <c r="E40" s="54"/>
      <c r="F40" s="54"/>
      <c r="G40" s="54"/>
      <c r="H40" s="31"/>
      <c r="I40" s="31"/>
      <c r="J40" s="31"/>
      <c r="K40" s="31"/>
    </row>
    <row r="41" spans="1:11" x14ac:dyDescent="0.2">
      <c r="A41" s="425"/>
      <c r="B41" s="45">
        <v>231</v>
      </c>
      <c r="C41" s="1097" t="s">
        <v>624</v>
      </c>
      <c r="D41" s="54"/>
      <c r="E41" s="54"/>
      <c r="F41" s="54"/>
      <c r="G41" s="54"/>
      <c r="H41" s="31"/>
      <c r="I41" s="31"/>
      <c r="J41" s="31"/>
      <c r="K41" s="31"/>
    </row>
    <row r="42" spans="1:11" ht="33.75" x14ac:dyDescent="0.2">
      <c r="A42" s="422"/>
      <c r="B42" s="43" t="s">
        <v>378</v>
      </c>
      <c r="C42" s="1087" t="s">
        <v>626</v>
      </c>
      <c r="D42" s="54"/>
      <c r="E42" s="54"/>
      <c r="F42" s="54"/>
      <c r="G42" s="54"/>
      <c r="H42" s="31"/>
      <c r="I42" s="31"/>
      <c r="J42" s="31"/>
      <c r="K42" s="31"/>
    </row>
    <row r="43" spans="1:11" ht="22.5" x14ac:dyDescent="0.2">
      <c r="A43" s="422"/>
      <c r="B43" s="43">
        <v>241</v>
      </c>
      <c r="C43" s="1087" t="s">
        <v>627</v>
      </c>
      <c r="D43" s="144"/>
      <c r="E43" s="144"/>
      <c r="F43" s="54"/>
      <c r="G43" s="54"/>
      <c r="H43" s="46"/>
      <c r="I43" s="46"/>
      <c r="J43" s="46"/>
      <c r="K43" s="46"/>
    </row>
    <row r="44" spans="1:11" ht="22.5" x14ac:dyDescent="0.2">
      <c r="A44" s="422"/>
      <c r="B44" s="43">
        <v>250</v>
      </c>
      <c r="C44" s="1087" t="s">
        <v>628</v>
      </c>
      <c r="D44" s="54"/>
      <c r="E44" s="54"/>
      <c r="F44" s="144"/>
      <c r="G44" s="144"/>
      <c r="H44" s="46"/>
      <c r="I44" s="46"/>
      <c r="J44" s="46"/>
      <c r="K44" s="46"/>
    </row>
    <row r="45" spans="1:11" x14ac:dyDescent="0.2">
      <c r="A45" s="422"/>
      <c r="B45" s="48"/>
      <c r="C45" s="26"/>
      <c r="D45" s="46"/>
      <c r="E45" s="46"/>
      <c r="F45" s="46"/>
      <c r="G45" s="46"/>
      <c r="H45" s="46"/>
      <c r="I45" s="46"/>
      <c r="J45" s="46"/>
      <c r="K45" s="46"/>
    </row>
    <row r="46" spans="1:11" x14ac:dyDescent="0.2">
      <c r="A46" s="422"/>
      <c r="B46" s="48"/>
      <c r="C46" s="26"/>
      <c r="D46" s="46"/>
      <c r="E46" s="46"/>
      <c r="F46" s="46"/>
      <c r="G46" s="46"/>
      <c r="H46" s="46"/>
      <c r="I46" s="46"/>
      <c r="J46" s="46"/>
      <c r="K46" s="46"/>
    </row>
    <row r="47" spans="1:11" x14ac:dyDescent="0.2">
      <c r="A47" s="421" t="s">
        <v>629</v>
      </c>
      <c r="B47" s="48"/>
      <c r="C47" s="26"/>
      <c r="D47" s="46"/>
      <c r="E47" s="46"/>
      <c r="F47" s="46"/>
      <c r="G47" s="46"/>
      <c r="H47" s="46"/>
      <c r="I47" s="46"/>
      <c r="J47" s="46"/>
      <c r="K47" s="46"/>
    </row>
    <row r="48" spans="1:11" ht="67.5" x14ac:dyDescent="0.2">
      <c r="A48" s="422"/>
      <c r="B48" s="55"/>
      <c r="C48" s="65"/>
      <c r="D48" s="1089" t="s">
        <v>394</v>
      </c>
      <c r="E48" s="1089" t="s">
        <v>630</v>
      </c>
      <c r="F48" s="419"/>
      <c r="G48" s="163"/>
      <c r="H48" s="34"/>
      <c r="I48" s="34"/>
      <c r="J48" s="34"/>
      <c r="K48" s="34"/>
    </row>
    <row r="49" spans="1:11" x14ac:dyDescent="0.2">
      <c r="A49" s="424"/>
      <c r="B49" s="56"/>
      <c r="C49" s="66"/>
      <c r="D49" s="118" t="s">
        <v>371</v>
      </c>
      <c r="E49" s="118" t="s">
        <v>375</v>
      </c>
      <c r="F49" s="163"/>
      <c r="G49" s="164"/>
      <c r="H49" s="34"/>
      <c r="I49" s="34"/>
      <c r="J49" s="31"/>
      <c r="K49" s="31"/>
    </row>
    <row r="50" spans="1:11" x14ac:dyDescent="0.2">
      <c r="A50" s="424"/>
      <c r="B50" s="1102" t="s">
        <v>371</v>
      </c>
      <c r="C50" s="1090" t="s">
        <v>387</v>
      </c>
      <c r="D50" s="67"/>
      <c r="E50" s="67"/>
      <c r="F50" s="163"/>
      <c r="G50" s="69"/>
      <c r="H50" s="34"/>
      <c r="I50" s="34"/>
      <c r="J50" s="31"/>
      <c r="K50" s="31"/>
    </row>
    <row r="51" spans="1:11" x14ac:dyDescent="0.2">
      <c r="A51" s="426"/>
      <c r="B51" s="1112" t="s">
        <v>631</v>
      </c>
      <c r="C51" s="1113" t="s">
        <v>632</v>
      </c>
      <c r="D51" s="148"/>
      <c r="E51" s="148"/>
      <c r="F51" s="165"/>
      <c r="G51" s="165"/>
      <c r="H51" s="57"/>
      <c r="I51" s="57"/>
      <c r="J51" s="34"/>
      <c r="K51" s="34"/>
    </row>
    <row r="52" spans="1:11" x14ac:dyDescent="0.2">
      <c r="A52" s="426"/>
      <c r="B52" s="57"/>
      <c r="C52" s="58"/>
      <c r="D52" s="69"/>
      <c r="E52" s="69"/>
      <c r="F52" s="59"/>
      <c r="G52" s="59"/>
      <c r="H52" s="57"/>
      <c r="I52" s="57"/>
      <c r="J52" s="57"/>
      <c r="K52" s="57"/>
    </row>
    <row r="53" spans="1:11" x14ac:dyDescent="0.2">
      <c r="A53" s="21"/>
      <c r="B53" s="21"/>
      <c r="C53" s="21"/>
      <c r="D53" s="58"/>
      <c r="E53" s="21"/>
      <c r="F53" s="21"/>
      <c r="G53" s="59"/>
      <c r="H53" s="57"/>
      <c r="I53" s="57"/>
      <c r="J53" s="57"/>
      <c r="K53" s="57"/>
    </row>
    <row r="54" spans="1:11" x14ac:dyDescent="0.2">
      <c r="A54" s="421" t="s">
        <v>633</v>
      </c>
      <c r="B54" s="34"/>
      <c r="C54" s="34"/>
      <c r="D54" s="64"/>
      <c r="E54" s="64"/>
      <c r="F54" s="63"/>
      <c r="G54" s="63"/>
      <c r="H54" s="63"/>
      <c r="I54" s="63"/>
      <c r="J54" s="34"/>
      <c r="K54" s="34"/>
    </row>
    <row r="55" spans="1:11" ht="42" customHeight="1" x14ac:dyDescent="0.2">
      <c r="A55" s="423"/>
      <c r="B55" s="2641" t="s">
        <v>634</v>
      </c>
      <c r="C55" s="2642"/>
      <c r="D55" s="2642"/>
      <c r="E55" s="2643"/>
      <c r="F55" s="31"/>
      <c r="G55" s="31"/>
      <c r="H55" s="31"/>
      <c r="I55" s="31"/>
      <c r="J55" s="34"/>
      <c r="K55" s="34"/>
    </row>
    <row r="56" spans="1:11" ht="17.25" customHeight="1" x14ac:dyDescent="0.2">
      <c r="A56" s="423"/>
      <c r="B56" s="800"/>
      <c r="C56" s="801"/>
      <c r="D56" s="801"/>
      <c r="E56" s="802"/>
      <c r="F56" s="31"/>
      <c r="G56" s="31"/>
      <c r="H56" s="31"/>
      <c r="I56" s="31"/>
      <c r="J56" s="34"/>
      <c r="K56" s="34"/>
    </row>
    <row r="57" spans="1:11" x14ac:dyDescent="0.2">
      <c r="A57" s="423"/>
      <c r="B57" s="803"/>
      <c r="C57" s="804"/>
      <c r="D57" s="804"/>
      <c r="E57" s="805"/>
      <c r="F57" s="34"/>
      <c r="G57" s="34"/>
      <c r="H57" s="34"/>
      <c r="I57" s="34"/>
      <c r="J57" s="34"/>
      <c r="K57" s="34"/>
    </row>
    <row r="58" spans="1:11" ht="15" customHeight="1" x14ac:dyDescent="0.2">
      <c r="A58" s="21"/>
      <c r="B58" s="21"/>
      <c r="C58" s="21"/>
      <c r="D58" s="21"/>
      <c r="E58" s="21"/>
      <c r="F58" s="21"/>
      <c r="G58" s="21"/>
    </row>
    <row r="59" spans="1:11" ht="38.25" customHeight="1" x14ac:dyDescent="0.2">
      <c r="A59" s="2639" t="s">
        <v>649</v>
      </c>
      <c r="B59" s="2639"/>
      <c r="C59" s="2639"/>
      <c r="D59" s="2639"/>
      <c r="E59" s="2639"/>
      <c r="F59" s="2639"/>
      <c r="G59" s="2639"/>
    </row>
    <row r="60" spans="1:11" ht="51" customHeight="1" x14ac:dyDescent="0.2">
      <c r="A60" s="2640" t="s">
        <v>2507</v>
      </c>
      <c r="B60" s="2640"/>
      <c r="C60" s="2640"/>
      <c r="D60" s="2640"/>
      <c r="E60" s="2640"/>
      <c r="F60" s="2640"/>
      <c r="G60" s="2640"/>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10"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Q18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1.28515625" style="18" customWidth="1"/>
    <col min="2" max="2" width="75.7109375" style="18" customWidth="1"/>
    <col min="3" max="4" width="15.7109375" style="18" customWidth="1"/>
    <col min="5" max="16384" width="9.140625" style="18"/>
  </cols>
  <sheetData>
    <row r="1" spans="1:5" ht="24.75" customHeight="1" x14ac:dyDescent="0.2">
      <c r="A1" s="500" t="s">
        <v>1520</v>
      </c>
      <c r="B1" s="1756" t="s">
        <v>744</v>
      </c>
      <c r="C1" s="1756"/>
      <c r="D1" s="1757"/>
    </row>
    <row r="2" spans="1:5" ht="15" customHeight="1" x14ac:dyDescent="0.2">
      <c r="A2" s="127" t="s">
        <v>1533</v>
      </c>
      <c r="B2" s="242"/>
      <c r="C2" s="242"/>
      <c r="D2" s="715"/>
    </row>
    <row r="3" spans="1:5" ht="13.5" thickBot="1" x14ac:dyDescent="0.25">
      <c r="A3" s="2472"/>
      <c r="B3" s="2473"/>
      <c r="C3" s="882"/>
      <c r="D3" s="883"/>
    </row>
    <row r="4" spans="1:5" ht="40.5" customHeight="1" thickBot="1" x14ac:dyDescent="0.25">
      <c r="A4" s="449" t="s">
        <v>601</v>
      </c>
      <c r="B4" s="1733" t="s">
        <v>1530</v>
      </c>
      <c r="C4" s="1734"/>
      <c r="D4" s="1735"/>
      <c r="E4" s="1337">
        <v>2010</v>
      </c>
    </row>
    <row r="5" spans="1:5" ht="15" customHeight="1" thickBot="1" x14ac:dyDescent="0.25">
      <c r="A5" s="103" t="s">
        <v>561</v>
      </c>
      <c r="B5" s="243"/>
      <c r="C5" s="988"/>
      <c r="D5" s="1082">
        <f>Obsah!$D$4</f>
        <v>44012</v>
      </c>
    </row>
    <row r="6" spans="1:5" ht="13.5" thickBot="1" x14ac:dyDescent="0.25">
      <c r="A6" s="20"/>
      <c r="B6" s="12"/>
      <c r="C6" s="21"/>
      <c r="D6" s="128"/>
    </row>
    <row r="7" spans="1:5" ht="13.5" thickBot="1" x14ac:dyDescent="0.25">
      <c r="A7" s="1759" t="s">
        <v>2407</v>
      </c>
      <c r="B7" s="1760"/>
      <c r="C7" s="1760"/>
      <c r="D7" s="2234"/>
    </row>
    <row r="8" spans="1:5" ht="25.5" customHeight="1" x14ac:dyDescent="0.2">
      <c r="A8" s="2498" t="s">
        <v>2408</v>
      </c>
      <c r="B8" s="2499"/>
      <c r="C8" s="2499"/>
      <c r="D8" s="2500"/>
    </row>
    <row r="9" spans="1:5" ht="90.75" customHeight="1" thickBot="1" x14ac:dyDescent="0.25">
      <c r="A9" s="2504" t="s">
        <v>1521</v>
      </c>
      <c r="B9" s="2505"/>
      <c r="C9" s="2505"/>
      <c r="D9" s="2506"/>
    </row>
    <row r="10" spans="1:5" ht="13.5" thickBot="1" x14ac:dyDescent="0.25">
      <c r="A10" s="1759" t="s">
        <v>2409</v>
      </c>
      <c r="B10" s="1760"/>
      <c r="C10" s="1760"/>
      <c r="D10" s="2234"/>
    </row>
    <row r="11" spans="1:5" ht="13.5" thickBot="1" x14ac:dyDescent="0.25">
      <c r="A11" s="1759" t="s">
        <v>2246</v>
      </c>
      <c r="B11" s="1760"/>
      <c r="C11" s="1760"/>
      <c r="D11" s="2234"/>
    </row>
    <row r="12" spans="1:5" ht="13.5" thickBot="1" x14ac:dyDescent="0.25">
      <c r="A12" s="1759" t="s">
        <v>2247</v>
      </c>
      <c r="B12" s="1760"/>
      <c r="C12" s="1760"/>
      <c r="D12" s="2234"/>
    </row>
    <row r="13" spans="1:5" ht="30.75" customHeight="1" thickBot="1" x14ac:dyDescent="0.25">
      <c r="A13" s="1759" t="s">
        <v>2410</v>
      </c>
      <c r="B13" s="1760"/>
      <c r="C13" s="1760"/>
      <c r="D13" s="2234"/>
    </row>
    <row r="14" spans="1:5" ht="13.5" thickBot="1" x14ac:dyDescent="0.25">
      <c r="A14" s="1280"/>
      <c r="B14" s="1318"/>
      <c r="C14" s="1334"/>
      <c r="D14" s="1266"/>
    </row>
    <row r="15" spans="1:5" ht="13.5" thickBot="1" x14ac:dyDescent="0.25">
      <c r="A15" s="2417" t="s">
        <v>1531</v>
      </c>
      <c r="B15" s="2417"/>
      <c r="C15" s="1219" t="s">
        <v>783</v>
      </c>
      <c r="D15" s="1219" t="s">
        <v>784</v>
      </c>
    </row>
    <row r="16" spans="1:5" ht="23.25" thickBot="1" x14ac:dyDescent="0.25">
      <c r="A16" s="2418"/>
      <c r="B16" s="2418"/>
      <c r="C16" s="1335" t="s">
        <v>964</v>
      </c>
      <c r="D16" s="1219" t="s">
        <v>407</v>
      </c>
    </row>
    <row r="17" spans="1:17" ht="13.5" thickBot="1" x14ac:dyDescent="0.25">
      <c r="A17" s="1314"/>
      <c r="B17" s="806" t="s">
        <v>1522</v>
      </c>
      <c r="C17" s="1336"/>
      <c r="D17" s="1336"/>
    </row>
    <row r="18" spans="1:17" ht="13.5" thickBot="1" x14ac:dyDescent="0.25">
      <c r="A18" s="1314">
        <v>1</v>
      </c>
      <c r="B18" s="807" t="s">
        <v>1523</v>
      </c>
      <c r="C18" s="1235"/>
      <c r="D18" s="1235"/>
      <c r="E18" s="1157"/>
    </row>
    <row r="19" spans="1:17" ht="13.5" thickBot="1" x14ac:dyDescent="0.25">
      <c r="A19" s="1314">
        <v>2</v>
      </c>
      <c r="B19" s="807" t="s">
        <v>1524</v>
      </c>
      <c r="C19" s="1235"/>
      <c r="D19" s="1235"/>
      <c r="E19" s="1157"/>
    </row>
    <row r="20" spans="1:17" ht="13.5" thickBot="1" x14ac:dyDescent="0.25">
      <c r="A20" s="1314">
        <v>3</v>
      </c>
      <c r="B20" s="807" t="s">
        <v>1525</v>
      </c>
      <c r="C20" s="1235"/>
      <c r="D20" s="1235"/>
      <c r="E20" s="1157"/>
    </row>
    <row r="21" spans="1:17" ht="13.5" thickBot="1" x14ac:dyDescent="0.25">
      <c r="A21" s="1314">
        <v>4</v>
      </c>
      <c r="B21" s="807" t="s">
        <v>1526</v>
      </c>
      <c r="C21" s="1235"/>
      <c r="D21" s="1235"/>
      <c r="E21" s="1157"/>
    </row>
    <row r="22" spans="1:17" ht="13.5" thickBot="1" x14ac:dyDescent="0.25">
      <c r="A22" s="1314"/>
      <c r="B22" s="650" t="s">
        <v>1527</v>
      </c>
      <c r="C22" s="1336"/>
      <c r="D22" s="1336"/>
      <c r="E22" s="1157"/>
    </row>
    <row r="23" spans="1:17" ht="13.5" thickBot="1" x14ac:dyDescent="0.25">
      <c r="A23" s="1314">
        <v>5</v>
      </c>
      <c r="B23" s="808" t="s">
        <v>1981</v>
      </c>
      <c r="C23" s="1235"/>
      <c r="D23" s="1235"/>
      <c r="E23" s="1157"/>
    </row>
    <row r="24" spans="1:17" ht="13.5" thickBot="1" x14ac:dyDescent="0.25">
      <c r="A24" s="1314">
        <v>6</v>
      </c>
      <c r="B24" s="808" t="s">
        <v>1528</v>
      </c>
      <c r="C24" s="1235"/>
      <c r="D24" s="1235"/>
      <c r="E24" s="1157"/>
    </row>
    <row r="25" spans="1:17" ht="13.5" thickBot="1" x14ac:dyDescent="0.25">
      <c r="A25" s="1314">
        <v>7</v>
      </c>
      <c r="B25" s="808" t="s">
        <v>1529</v>
      </c>
      <c r="C25" s="1235"/>
      <c r="D25" s="1235"/>
      <c r="E25" s="1157"/>
    </row>
    <row r="26" spans="1:17" ht="13.5" thickBot="1" x14ac:dyDescent="0.25">
      <c r="A26" s="1314">
        <v>8</v>
      </c>
      <c r="B26" s="650" t="s">
        <v>2411</v>
      </c>
      <c r="C26" s="1235"/>
      <c r="D26" s="1235"/>
      <c r="E26" s="1157"/>
    </row>
    <row r="27" spans="1:17" ht="13.5" thickBot="1" x14ac:dyDescent="0.25">
      <c r="A27" s="1314">
        <v>9</v>
      </c>
      <c r="B27" s="695" t="s">
        <v>415</v>
      </c>
      <c r="C27" s="1235"/>
      <c r="D27" s="1235"/>
      <c r="E27" s="1157"/>
    </row>
    <row r="28" spans="1:17" ht="15.75" thickBot="1" x14ac:dyDescent="0.3">
      <c r="A28" s="2581" t="s">
        <v>2574</v>
      </c>
      <c r="B28" s="2604"/>
      <c r="C28" s="2604"/>
      <c r="D28" s="2605"/>
    </row>
    <row r="29" spans="1:17" ht="69" customHeight="1" thickBot="1" x14ac:dyDescent="0.25">
      <c r="A29" s="2578"/>
      <c r="B29" s="2645"/>
      <c r="C29" s="2645"/>
      <c r="D29" s="2646"/>
      <c r="E29" s="1157"/>
      <c r="F29" s="1329"/>
      <c r="G29" s="1329"/>
      <c r="H29" s="1329"/>
      <c r="I29" s="1329"/>
      <c r="J29" s="1329"/>
      <c r="K29" s="1329"/>
      <c r="L29" s="1329"/>
      <c r="M29" s="1329"/>
      <c r="N29" s="1329"/>
      <c r="O29" s="1329"/>
      <c r="P29" s="1329"/>
      <c r="Q29" s="1329"/>
    </row>
    <row r="31" spans="1:17" ht="131.25" customHeight="1" x14ac:dyDescent="0.2">
      <c r="A31" s="2511" t="s">
        <v>2412</v>
      </c>
      <c r="B31" s="2511"/>
      <c r="C31" s="2511"/>
      <c r="D31" s="2511"/>
    </row>
    <row r="32" spans="1:17" x14ac:dyDescent="0.2">
      <c r="A32" s="1926" t="s">
        <v>924</v>
      </c>
      <c r="B32" s="1926"/>
      <c r="C32" s="1926"/>
      <c r="D32" s="1926"/>
    </row>
    <row r="33" spans="1:4" x14ac:dyDescent="0.2">
      <c r="A33" s="2644" t="s">
        <v>2413</v>
      </c>
      <c r="B33" s="2644"/>
      <c r="C33" s="2644"/>
      <c r="D33" s="2644"/>
    </row>
    <row r="34" spans="1:4" x14ac:dyDescent="0.2">
      <c r="A34" s="2644" t="s">
        <v>2414</v>
      </c>
      <c r="B34" s="2644"/>
      <c r="C34" s="2644"/>
      <c r="D34" s="2644"/>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12"/>
      <c r="B39" s="12"/>
      <c r="C39" s="21"/>
      <c r="D39" s="21"/>
    </row>
    <row r="40" spans="1:4" x14ac:dyDescent="0.2">
      <c r="A40" s="12"/>
      <c r="B40" s="12"/>
      <c r="C40" s="21"/>
      <c r="D40" s="21"/>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sheetData>
  <mergeCells count="18">
    <mergeCell ref="A12:D12"/>
    <mergeCell ref="A13:D13"/>
    <mergeCell ref="B1:D1"/>
    <mergeCell ref="A3:B3"/>
    <mergeCell ref="B4:D4"/>
    <mergeCell ref="A7:D7"/>
    <mergeCell ref="A8:D8"/>
    <mergeCell ref="A9:D9"/>
    <mergeCell ref="A10:D10"/>
    <mergeCell ref="A11:D11"/>
    <mergeCell ref="A15:A16"/>
    <mergeCell ref="B15:B16"/>
    <mergeCell ref="A32:D32"/>
    <mergeCell ref="A33:D33"/>
    <mergeCell ref="A34:D34"/>
    <mergeCell ref="A31:D31"/>
    <mergeCell ref="A28:D28"/>
    <mergeCell ref="A29:D29"/>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theme="0" tint="-0.14999847407452621"/>
  </sheetPr>
  <dimension ref="A1:I15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3.28515625" style="18" customWidth="1"/>
    <col min="2" max="2" width="4.28515625" style="18" customWidth="1"/>
    <col min="3" max="4" width="75.7109375" style="18" customWidth="1"/>
    <col min="5" max="16384" width="9.140625" style="18"/>
  </cols>
  <sheetData>
    <row r="1" spans="1:4" ht="15.75" customHeight="1" x14ac:dyDescent="0.2">
      <c r="A1" s="500" t="s">
        <v>1532</v>
      </c>
      <c r="B1" s="1756" t="s">
        <v>744</v>
      </c>
      <c r="C1" s="1756"/>
      <c r="D1" s="1757"/>
    </row>
    <row r="2" spans="1:4" ht="15" customHeight="1" x14ac:dyDescent="0.2">
      <c r="A2" s="127" t="s">
        <v>1535</v>
      </c>
      <c r="B2" s="242"/>
      <c r="C2" s="242"/>
      <c r="D2" s="715"/>
    </row>
    <row r="3" spans="1:4" ht="13.5" thickBot="1" x14ac:dyDescent="0.25">
      <c r="A3" s="2472"/>
      <c r="B3" s="2473"/>
      <c r="C3" s="882"/>
      <c r="D3" s="883"/>
    </row>
    <row r="4" spans="1:4" ht="30" customHeight="1" thickBot="1" x14ac:dyDescent="0.25">
      <c r="A4" s="449" t="s">
        <v>601</v>
      </c>
      <c r="B4" s="1733" t="s">
        <v>1534</v>
      </c>
      <c r="C4" s="1734"/>
      <c r="D4" s="1735"/>
    </row>
    <row r="5" spans="1:4" ht="13.5" thickBot="1" x14ac:dyDescent="0.25">
      <c r="A5" s="103" t="s">
        <v>561</v>
      </c>
      <c r="B5" s="243"/>
      <c r="C5" s="244"/>
      <c r="D5" s="1114">
        <f>Obsah!$D$4</f>
        <v>44012</v>
      </c>
    </row>
    <row r="6" spans="1:4" ht="26.25" customHeight="1" thickBot="1" x14ac:dyDescent="0.25">
      <c r="A6" s="1759" t="s">
        <v>2415</v>
      </c>
      <c r="B6" s="1760"/>
      <c r="C6" s="1760"/>
      <c r="D6" s="2234"/>
    </row>
    <row r="7" spans="1:4" ht="45" customHeight="1" x14ac:dyDescent="0.2">
      <c r="A7" s="2498" t="s">
        <v>2416</v>
      </c>
      <c r="B7" s="2499"/>
      <c r="C7" s="2499"/>
      <c r="D7" s="2500"/>
    </row>
    <row r="8" spans="1:4" ht="65.25" customHeight="1" thickBot="1" x14ac:dyDescent="0.25">
      <c r="A8" s="2504" t="s">
        <v>1536</v>
      </c>
      <c r="B8" s="2505"/>
      <c r="C8" s="2505"/>
      <c r="D8" s="2506"/>
    </row>
    <row r="9" spans="1:4" ht="13.5" thickBot="1" x14ac:dyDescent="0.25">
      <c r="A9" s="2447" t="s">
        <v>2018</v>
      </c>
      <c r="B9" s="2448"/>
      <c r="C9" s="2448"/>
      <c r="D9" s="2449"/>
    </row>
    <row r="10" spans="1:4" ht="13.5" thickBot="1" x14ac:dyDescent="0.25">
      <c r="A10" s="2447" t="s">
        <v>2019</v>
      </c>
      <c r="B10" s="2448"/>
      <c r="C10" s="2448"/>
      <c r="D10" s="2449"/>
    </row>
    <row r="11" spans="1:4" ht="13.5" thickBot="1" x14ac:dyDescent="0.25">
      <c r="A11" s="2441" t="s">
        <v>2417</v>
      </c>
      <c r="B11" s="2442"/>
      <c r="C11" s="2442"/>
      <c r="D11" s="2443"/>
    </row>
    <row r="12" spans="1:4" ht="13.5" thickBot="1" x14ac:dyDescent="0.25">
      <c r="A12" s="720"/>
      <c r="B12" s="2437"/>
      <c r="C12" s="2437"/>
      <c r="D12" s="2438"/>
    </row>
    <row r="13" spans="1:4" ht="36.75" customHeight="1" thickBot="1" x14ac:dyDescent="0.25">
      <c r="A13" s="756" t="s">
        <v>1537</v>
      </c>
      <c r="B13" s="2436" t="s">
        <v>1538</v>
      </c>
      <c r="C13" s="2437"/>
      <c r="D13" s="2438"/>
    </row>
    <row r="14" spans="1:4" ht="51.75" thickBot="1" x14ac:dyDescent="0.25">
      <c r="A14" s="492" t="s">
        <v>1539</v>
      </c>
      <c r="B14" s="806" t="s">
        <v>1540</v>
      </c>
      <c r="C14" s="654" t="s">
        <v>1541</v>
      </c>
      <c r="D14" s="1115"/>
    </row>
    <row r="15" spans="1:4" ht="51.75" thickBot="1" x14ac:dyDescent="0.25">
      <c r="A15" s="492"/>
      <c r="B15" s="806"/>
      <c r="C15" s="654" t="s">
        <v>2418</v>
      </c>
      <c r="D15" s="1115"/>
    </row>
    <row r="16" spans="1:4" ht="26.25" thickBot="1" x14ac:dyDescent="0.25">
      <c r="A16" s="492" t="s">
        <v>1542</v>
      </c>
      <c r="B16" s="806" t="s">
        <v>1543</v>
      </c>
      <c r="C16" s="654" t="s">
        <v>1544</v>
      </c>
      <c r="D16" s="1115"/>
    </row>
    <row r="17" spans="1:4" ht="26.25" thickBot="1" x14ac:dyDescent="0.25">
      <c r="A17" s="492" t="s">
        <v>1537</v>
      </c>
      <c r="B17" s="806" t="s">
        <v>1545</v>
      </c>
      <c r="C17" s="654" t="s">
        <v>1546</v>
      </c>
      <c r="D17" s="1115"/>
    </row>
    <row r="18" spans="1:4" ht="26.25" thickBot="1" x14ac:dyDescent="0.25">
      <c r="A18" s="492" t="s">
        <v>1537</v>
      </c>
      <c r="B18" s="806" t="s">
        <v>1547</v>
      </c>
      <c r="C18" s="654" t="s">
        <v>1548</v>
      </c>
      <c r="D18" s="1115"/>
    </row>
    <row r="19" spans="1:4" ht="13.5" thickBot="1" x14ac:dyDescent="0.25">
      <c r="A19" s="1763" t="s">
        <v>1537</v>
      </c>
      <c r="B19" s="806" t="s">
        <v>1549</v>
      </c>
      <c r="C19" s="654" t="s">
        <v>1550</v>
      </c>
      <c r="D19" s="1115"/>
    </row>
    <row r="20" spans="1:4" ht="13.5" thickBot="1" x14ac:dyDescent="0.25">
      <c r="A20" s="2651"/>
      <c r="B20" s="806" t="s">
        <v>1551</v>
      </c>
      <c r="C20" s="654" t="s">
        <v>1552</v>
      </c>
      <c r="D20" s="1115"/>
    </row>
    <row r="21" spans="1:4" ht="26.25" thickBot="1" x14ac:dyDescent="0.25">
      <c r="A21" s="2651"/>
      <c r="B21" s="806" t="s">
        <v>1553</v>
      </c>
      <c r="C21" s="654" t="s">
        <v>1554</v>
      </c>
      <c r="D21" s="1115"/>
    </row>
    <row r="22" spans="1:4" ht="26.25" thickBot="1" x14ac:dyDescent="0.25">
      <c r="A22" s="2651"/>
      <c r="B22" s="806" t="s">
        <v>1555</v>
      </c>
      <c r="C22" s="654" t="s">
        <v>1556</v>
      </c>
      <c r="D22" s="1115"/>
    </row>
    <row r="23" spans="1:4" ht="51.75" thickBot="1" x14ac:dyDescent="0.25">
      <c r="A23" s="2651"/>
      <c r="B23" s="806" t="s">
        <v>1982</v>
      </c>
      <c r="C23" s="654" t="s">
        <v>1557</v>
      </c>
      <c r="D23" s="1115"/>
    </row>
    <row r="24" spans="1:4" ht="26.25" thickBot="1" x14ac:dyDescent="0.25">
      <c r="A24" s="2651"/>
      <c r="B24" s="811" t="s">
        <v>1558</v>
      </c>
      <c r="C24" s="654" t="s">
        <v>1559</v>
      </c>
      <c r="D24" s="1115"/>
    </row>
    <row r="25" spans="1:4" ht="39" thickBot="1" x14ac:dyDescent="0.25">
      <c r="A25" s="1764"/>
      <c r="B25" s="811" t="s">
        <v>1560</v>
      </c>
      <c r="C25" s="654" t="s">
        <v>1561</v>
      </c>
      <c r="D25" s="1115"/>
    </row>
    <row r="26" spans="1:4" ht="13.5" thickBot="1" x14ac:dyDescent="0.25">
      <c r="A26" s="1763" t="s">
        <v>1537</v>
      </c>
      <c r="B26" s="806" t="s">
        <v>1562</v>
      </c>
      <c r="C26" s="654" t="s">
        <v>1563</v>
      </c>
      <c r="D26" s="1115"/>
    </row>
    <row r="27" spans="1:4" ht="51.75" thickBot="1" x14ac:dyDescent="0.25">
      <c r="A27" s="2651"/>
      <c r="B27" s="806" t="s">
        <v>1564</v>
      </c>
      <c r="C27" s="654" t="s">
        <v>1565</v>
      </c>
      <c r="D27" s="1115"/>
    </row>
    <row r="28" spans="1:4" ht="13.5" thickBot="1" x14ac:dyDescent="0.25">
      <c r="A28" s="2651"/>
      <c r="B28" s="806" t="s">
        <v>1566</v>
      </c>
      <c r="C28" s="654" t="s">
        <v>1567</v>
      </c>
      <c r="D28" s="1115"/>
    </row>
    <row r="29" spans="1:4" ht="26.25" thickBot="1" x14ac:dyDescent="0.25">
      <c r="A29" s="1764"/>
      <c r="B29" s="806" t="s">
        <v>1568</v>
      </c>
      <c r="C29" s="654" t="s">
        <v>1569</v>
      </c>
      <c r="D29" s="1115"/>
    </row>
    <row r="30" spans="1:4" ht="39" thickBot="1" x14ac:dyDescent="0.25">
      <c r="A30" s="492" t="s">
        <v>1570</v>
      </c>
      <c r="B30" s="806" t="s">
        <v>1571</v>
      </c>
      <c r="C30" s="654" t="s">
        <v>1572</v>
      </c>
      <c r="D30" s="1115"/>
    </row>
    <row r="31" spans="1:4" ht="39" thickBot="1" x14ac:dyDescent="0.25">
      <c r="A31" s="492" t="s">
        <v>1573</v>
      </c>
      <c r="B31" s="806" t="s">
        <v>1574</v>
      </c>
      <c r="C31" s="654" t="s">
        <v>1575</v>
      </c>
      <c r="D31" s="1115"/>
    </row>
    <row r="32" spans="1:4" ht="39" thickBot="1" x14ac:dyDescent="0.25">
      <c r="A32" s="756" t="s">
        <v>1576</v>
      </c>
      <c r="B32" s="2458" t="s">
        <v>1577</v>
      </c>
      <c r="C32" s="2459"/>
      <c r="D32" s="2460"/>
    </row>
    <row r="33" spans="1:4" ht="39" thickBot="1" x14ac:dyDescent="0.25">
      <c r="A33" s="717"/>
      <c r="B33" s="654"/>
      <c r="C33" s="654" t="s">
        <v>1578</v>
      </c>
      <c r="D33" s="1115"/>
    </row>
    <row r="34" spans="1:4" ht="51.75" thickBot="1" x14ac:dyDescent="0.25">
      <c r="A34" s="717"/>
      <c r="B34" s="654"/>
      <c r="C34" s="654" t="s">
        <v>1579</v>
      </c>
      <c r="D34" s="1115"/>
    </row>
    <row r="35" spans="1:4" ht="26.25" thickBot="1" x14ac:dyDescent="0.25">
      <c r="A35" s="2648" t="s">
        <v>1576</v>
      </c>
      <c r="B35" s="654" t="s">
        <v>1540</v>
      </c>
      <c r="C35" s="654" t="s">
        <v>1580</v>
      </c>
      <c r="D35" s="1115"/>
    </row>
    <row r="36" spans="1:4" ht="26.25" thickBot="1" x14ac:dyDescent="0.25">
      <c r="A36" s="2649"/>
      <c r="B36" s="654" t="s">
        <v>1581</v>
      </c>
      <c r="C36" s="654" t="s">
        <v>1582</v>
      </c>
      <c r="D36" s="1115"/>
    </row>
    <row r="37" spans="1:4" ht="26.25" thickBot="1" x14ac:dyDescent="0.25">
      <c r="A37" s="2649"/>
      <c r="B37" s="654" t="s">
        <v>1583</v>
      </c>
      <c r="C37" s="654" t="s">
        <v>1584</v>
      </c>
      <c r="D37" s="1115"/>
    </row>
    <row r="38" spans="1:4" ht="26.25" thickBot="1" x14ac:dyDescent="0.25">
      <c r="A38" s="2649"/>
      <c r="B38" s="654" t="s">
        <v>1585</v>
      </c>
      <c r="C38" s="654" t="s">
        <v>1586</v>
      </c>
      <c r="D38" s="1115"/>
    </row>
    <row r="39" spans="1:4" ht="26.25" thickBot="1" x14ac:dyDescent="0.25">
      <c r="A39" s="2649"/>
      <c r="B39" s="654" t="s">
        <v>1587</v>
      </c>
      <c r="C39" s="654" t="s">
        <v>1588</v>
      </c>
      <c r="D39" s="1115"/>
    </row>
    <row r="40" spans="1:4" ht="26.25" thickBot="1" x14ac:dyDescent="0.25">
      <c r="A40" s="2649"/>
      <c r="B40" s="654" t="s">
        <v>1589</v>
      </c>
      <c r="C40" s="654" t="s">
        <v>1590</v>
      </c>
      <c r="D40" s="1115"/>
    </row>
    <row r="41" spans="1:4" ht="26.25" thickBot="1" x14ac:dyDescent="0.25">
      <c r="A41" s="2650"/>
      <c r="B41" s="654" t="s">
        <v>1591</v>
      </c>
      <c r="C41" s="654" t="s">
        <v>1592</v>
      </c>
      <c r="D41" s="1115"/>
    </row>
    <row r="42" spans="1:4" s="734" customFormat="1" ht="39" thickBot="1" x14ac:dyDescent="0.25">
      <c r="A42" s="809" t="s">
        <v>1570</v>
      </c>
      <c r="B42" s="812" t="s">
        <v>1653</v>
      </c>
      <c r="C42" s="813" t="s">
        <v>1593</v>
      </c>
      <c r="D42" s="1116"/>
    </row>
    <row r="43" spans="1:4" ht="39" thickBot="1" x14ac:dyDescent="0.25">
      <c r="A43" s="717" t="s">
        <v>1573</v>
      </c>
      <c r="B43" s="650" t="s">
        <v>1545</v>
      </c>
      <c r="C43" s="654" t="s">
        <v>1594</v>
      </c>
      <c r="D43" s="1117"/>
    </row>
    <row r="44" spans="1:4" ht="39" thickBot="1" x14ac:dyDescent="0.25">
      <c r="A44" s="756" t="s">
        <v>1576</v>
      </c>
      <c r="B44" s="2458" t="s">
        <v>1595</v>
      </c>
      <c r="C44" s="2459"/>
      <c r="D44" s="2460"/>
    </row>
    <row r="45" spans="1:4" ht="51.75" thickBot="1" x14ac:dyDescent="0.25">
      <c r="A45" s="717"/>
      <c r="B45" s="654"/>
      <c r="C45" s="654" t="s">
        <v>1596</v>
      </c>
      <c r="D45" s="1115"/>
    </row>
    <row r="46" spans="1:4" ht="51.75" thickBot="1" x14ac:dyDescent="0.25">
      <c r="A46" s="717"/>
      <c r="B46" s="654"/>
      <c r="C46" s="654" t="s">
        <v>2419</v>
      </c>
      <c r="D46" s="1115"/>
    </row>
    <row r="47" spans="1:4" ht="26.25" thickBot="1" x14ac:dyDescent="0.25">
      <c r="A47" s="2648" t="s">
        <v>1576</v>
      </c>
      <c r="B47" s="654" t="s">
        <v>1540</v>
      </c>
      <c r="C47" s="654" t="s">
        <v>1597</v>
      </c>
      <c r="D47" s="1115"/>
    </row>
    <row r="48" spans="1:4" ht="51.75" thickBot="1" x14ac:dyDescent="0.25">
      <c r="A48" s="2649"/>
      <c r="B48" s="654" t="s">
        <v>1581</v>
      </c>
      <c r="C48" s="654" t="s">
        <v>1598</v>
      </c>
      <c r="D48" s="1115"/>
    </row>
    <row r="49" spans="1:9" ht="26.25" thickBot="1" x14ac:dyDescent="0.25">
      <c r="A49" s="2649"/>
      <c r="B49" s="654" t="s">
        <v>1583</v>
      </c>
      <c r="C49" s="654" t="s">
        <v>1599</v>
      </c>
      <c r="D49" s="1115"/>
    </row>
    <row r="50" spans="1:9" ht="51.75" thickBot="1" x14ac:dyDescent="0.25">
      <c r="A50" s="2649"/>
      <c r="B50" s="654" t="s">
        <v>1585</v>
      </c>
      <c r="C50" s="654" t="s">
        <v>1600</v>
      </c>
      <c r="D50" s="1115"/>
    </row>
    <row r="51" spans="1:9" ht="13.5" thickBot="1" x14ac:dyDescent="0.25">
      <c r="A51" s="2649"/>
      <c r="B51" s="812" t="s">
        <v>1653</v>
      </c>
      <c r="C51" s="813" t="s">
        <v>1601</v>
      </c>
      <c r="D51" s="1118"/>
    </row>
    <row r="52" spans="1:9" ht="26.25" thickBot="1" x14ac:dyDescent="0.25">
      <c r="A52" s="2649"/>
      <c r="B52" s="654" t="s">
        <v>1545</v>
      </c>
      <c r="C52" s="654" t="s">
        <v>1602</v>
      </c>
      <c r="D52" s="1115"/>
    </row>
    <row r="53" spans="1:9" ht="13.5" thickBot="1" x14ac:dyDescent="0.25">
      <c r="A53" s="2650"/>
      <c r="B53" s="654" t="s">
        <v>1547</v>
      </c>
      <c r="C53" s="654" t="s">
        <v>1592</v>
      </c>
      <c r="D53" s="1115"/>
    </row>
    <row r="54" spans="1:9" ht="39" thickBot="1" x14ac:dyDescent="0.25">
      <c r="A54" s="717" t="s">
        <v>1570</v>
      </c>
      <c r="B54" s="654" t="s">
        <v>1571</v>
      </c>
      <c r="C54" s="654" t="s">
        <v>1603</v>
      </c>
      <c r="D54" s="1115"/>
    </row>
    <row r="55" spans="1:9" ht="39" thickBot="1" x14ac:dyDescent="0.25">
      <c r="A55" s="717" t="s">
        <v>1573</v>
      </c>
      <c r="B55" s="654" t="s">
        <v>1574</v>
      </c>
      <c r="C55" s="654" t="s">
        <v>1604</v>
      </c>
      <c r="D55" s="1115"/>
    </row>
    <row r="56" spans="1:9" x14ac:dyDescent="0.2">
      <c r="A56" s="8" t="s">
        <v>894</v>
      </c>
      <c r="B56" s="8"/>
    </row>
    <row r="57" spans="1:9" ht="82.5" customHeight="1" x14ac:dyDescent="0.2">
      <c r="A57" s="2647" t="s">
        <v>1907</v>
      </c>
      <c r="B57" s="2647"/>
      <c r="C57" s="2647"/>
      <c r="D57" s="2647"/>
      <c r="E57" s="810"/>
      <c r="F57" s="810"/>
      <c r="G57" s="810"/>
      <c r="H57" s="810"/>
      <c r="I57" s="810"/>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tabColor theme="0" tint="-0.14999847407452621"/>
  </sheetPr>
  <dimension ref="A1:D10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40625" defaultRowHeight="12.75" x14ac:dyDescent="0.2"/>
  <cols>
    <col min="1" max="1" width="11.28515625" style="18" customWidth="1"/>
    <col min="2" max="2" width="75.7109375" style="18" customWidth="1"/>
    <col min="3" max="4" width="15.7109375" style="18" customWidth="1"/>
    <col min="5" max="16384" width="9.140625" style="18"/>
  </cols>
  <sheetData>
    <row r="1" spans="1:4" ht="24.75" customHeight="1" x14ac:dyDescent="0.2">
      <c r="A1" s="500" t="s">
        <v>1605</v>
      </c>
      <c r="B1" s="1756" t="s">
        <v>744</v>
      </c>
      <c r="C1" s="1756"/>
      <c r="D1" s="1757"/>
    </row>
    <row r="2" spans="1:4" ht="15" customHeight="1" x14ac:dyDescent="0.2">
      <c r="A2" s="127" t="s">
        <v>1606</v>
      </c>
      <c r="B2" s="242"/>
      <c r="C2" s="242"/>
      <c r="D2" s="715"/>
    </row>
    <row r="3" spans="1:4" ht="13.5" thickBot="1" x14ac:dyDescent="0.25">
      <c r="A3" s="2472"/>
      <c r="B3" s="2473"/>
      <c r="C3" s="882"/>
      <c r="D3" s="883"/>
    </row>
    <row r="4" spans="1:4" ht="40.5" customHeight="1" thickBot="1" x14ac:dyDescent="0.25">
      <c r="A4" s="449" t="s">
        <v>601</v>
      </c>
      <c r="B4" s="1733" t="s">
        <v>1615</v>
      </c>
      <c r="C4" s="1734"/>
      <c r="D4" s="1735"/>
    </row>
    <row r="5" spans="1:4" ht="15" customHeight="1" thickBot="1" x14ac:dyDescent="0.25">
      <c r="A5" s="103" t="s">
        <v>561</v>
      </c>
      <c r="B5" s="243"/>
      <c r="C5" s="244"/>
      <c r="D5" s="1114">
        <f>Obsah!$D$4</f>
        <v>44012</v>
      </c>
    </row>
    <row r="6" spans="1:4" ht="13.5" thickBot="1" x14ac:dyDescent="0.25">
      <c r="A6" s="2436" t="s">
        <v>2420</v>
      </c>
      <c r="B6" s="2437"/>
      <c r="C6" s="2437"/>
      <c r="D6" s="2438"/>
    </row>
    <row r="7" spans="1:4" ht="27" customHeight="1" thickBot="1" x14ac:dyDescent="0.25">
      <c r="A7" s="2441" t="s">
        <v>2421</v>
      </c>
      <c r="B7" s="2442"/>
      <c r="C7" s="2442"/>
      <c r="D7" s="2443"/>
    </row>
    <row r="8" spans="1:4" ht="13.5" thickBot="1" x14ac:dyDescent="0.25">
      <c r="A8" s="2441" t="s">
        <v>2422</v>
      </c>
      <c r="B8" s="2442"/>
      <c r="C8" s="2442"/>
      <c r="D8" s="2443"/>
    </row>
    <row r="9" spans="1:4" ht="13.5" thickBot="1" x14ac:dyDescent="0.25">
      <c r="A9" s="2441" t="s">
        <v>2202</v>
      </c>
      <c r="B9" s="2442"/>
      <c r="C9" s="2442"/>
      <c r="D9" s="2443"/>
    </row>
    <row r="10" spans="1:4" ht="13.5" thickBot="1" x14ac:dyDescent="0.25">
      <c r="A10" s="2441" t="s">
        <v>2203</v>
      </c>
      <c r="B10" s="2442"/>
      <c r="C10" s="2442"/>
      <c r="D10" s="2443"/>
    </row>
    <row r="11" spans="1:4" ht="25.5" customHeight="1" thickBot="1" x14ac:dyDescent="0.25">
      <c r="A11" s="2436" t="s">
        <v>2423</v>
      </c>
      <c r="B11" s="2437"/>
      <c r="C11" s="2437"/>
      <c r="D11" s="2438"/>
    </row>
    <row r="12" spans="1:4" ht="13.5" thickBot="1" x14ac:dyDescent="0.25">
      <c r="A12" s="2517"/>
      <c r="B12" s="2518"/>
      <c r="C12" s="561"/>
      <c r="D12" s="553"/>
    </row>
    <row r="13" spans="1:4" ht="13.5" thickBot="1" x14ac:dyDescent="0.25">
      <c r="A13" s="2483" t="s">
        <v>1908</v>
      </c>
      <c r="B13" s="2484"/>
      <c r="C13" s="738" t="s">
        <v>783</v>
      </c>
      <c r="D13" s="553" t="s">
        <v>784</v>
      </c>
    </row>
    <row r="14" spans="1:4" ht="24.75" customHeight="1" thickBot="1" x14ac:dyDescent="0.25">
      <c r="A14" s="2485"/>
      <c r="B14" s="2486"/>
      <c r="C14" s="1057" t="s">
        <v>964</v>
      </c>
      <c r="D14" s="1062" t="s">
        <v>407</v>
      </c>
    </row>
    <row r="15" spans="1:4" ht="13.5" thickBot="1" x14ac:dyDescent="0.25">
      <c r="A15" s="745">
        <v>1</v>
      </c>
      <c r="B15" s="739" t="s">
        <v>2424</v>
      </c>
      <c r="C15" s="717"/>
      <c r="D15" s="539"/>
    </row>
    <row r="16" spans="1:4" ht="26.25" thickBot="1" x14ac:dyDescent="0.25">
      <c r="A16" s="746" t="s">
        <v>722</v>
      </c>
      <c r="B16" s="539" t="s">
        <v>1607</v>
      </c>
      <c r="C16" s="536"/>
      <c r="D16" s="539"/>
    </row>
    <row r="17" spans="1:4" ht="39" thickBot="1" x14ac:dyDescent="0.25">
      <c r="A17" s="746" t="s">
        <v>728</v>
      </c>
      <c r="B17" s="728" t="s">
        <v>2425</v>
      </c>
      <c r="C17" s="536"/>
      <c r="D17" s="539"/>
    </row>
    <row r="18" spans="1:4" ht="13.5" thickBot="1" x14ac:dyDescent="0.25">
      <c r="A18" s="745">
        <v>2</v>
      </c>
      <c r="B18" s="739" t="s">
        <v>2426</v>
      </c>
      <c r="C18" s="717"/>
      <c r="D18" s="539"/>
    </row>
    <row r="19" spans="1:4" ht="13.5" thickBot="1" x14ac:dyDescent="0.25">
      <c r="A19" s="746" t="s">
        <v>722</v>
      </c>
      <c r="B19" s="539" t="s">
        <v>1608</v>
      </c>
      <c r="C19" s="536"/>
      <c r="D19" s="539"/>
    </row>
    <row r="20" spans="1:4" ht="39" thickBot="1" x14ac:dyDescent="0.25">
      <c r="A20" s="746" t="s">
        <v>728</v>
      </c>
      <c r="B20" s="728" t="s">
        <v>2427</v>
      </c>
      <c r="C20" s="536"/>
      <c r="D20" s="539"/>
    </row>
    <row r="21" spans="1:4" ht="13.5" thickBot="1" x14ac:dyDescent="0.25">
      <c r="A21" s="745">
        <v>3</v>
      </c>
      <c r="B21" s="739" t="s">
        <v>2428</v>
      </c>
      <c r="C21" s="717"/>
      <c r="D21" s="539"/>
    </row>
    <row r="22" spans="1:4" ht="26.25" thickBot="1" x14ac:dyDescent="0.25">
      <c r="A22" s="746" t="s">
        <v>722</v>
      </c>
      <c r="B22" s="728" t="s">
        <v>1609</v>
      </c>
      <c r="C22" s="536"/>
      <c r="D22" s="539"/>
    </row>
    <row r="23" spans="1:4" ht="13.5" thickBot="1" x14ac:dyDescent="0.25">
      <c r="A23" s="746" t="s">
        <v>728</v>
      </c>
      <c r="B23" s="539" t="s">
        <v>1983</v>
      </c>
      <c r="C23" s="536"/>
      <c r="D23" s="539"/>
    </row>
    <row r="24" spans="1:4" ht="13.5" thickBot="1" x14ac:dyDescent="0.25">
      <c r="A24" s="745">
        <v>4</v>
      </c>
      <c r="B24" s="539" t="s">
        <v>2429</v>
      </c>
      <c r="C24" s="717"/>
      <c r="D24" s="539"/>
    </row>
    <row r="25" spans="1:4" ht="13.5" thickBot="1" x14ac:dyDescent="0.25">
      <c r="A25" s="746" t="s">
        <v>722</v>
      </c>
      <c r="B25" s="728" t="s">
        <v>1610</v>
      </c>
      <c r="C25" s="536"/>
      <c r="D25" s="539"/>
    </row>
    <row r="26" spans="1:4" ht="26.25" thickBot="1" x14ac:dyDescent="0.25">
      <c r="A26" s="746" t="s">
        <v>728</v>
      </c>
      <c r="B26" s="728" t="s">
        <v>1611</v>
      </c>
      <c r="C26" s="536"/>
      <c r="D26" s="539"/>
    </row>
    <row r="27" spans="1:4" ht="26.25" thickBot="1" x14ac:dyDescent="0.25">
      <c r="A27" s="746" t="s">
        <v>731</v>
      </c>
      <c r="B27" s="728" t="s">
        <v>1612</v>
      </c>
      <c r="C27" s="536"/>
      <c r="D27" s="539"/>
    </row>
    <row r="28" spans="1:4" ht="13.5" thickBot="1" x14ac:dyDescent="0.25">
      <c r="A28" s="745">
        <v>5</v>
      </c>
      <c r="B28" s="739" t="s">
        <v>1613</v>
      </c>
      <c r="C28" s="717"/>
      <c r="D28" s="539"/>
    </row>
    <row r="29" spans="1:4" ht="13.5" thickBot="1" x14ac:dyDescent="0.25">
      <c r="A29" s="745">
        <v>6</v>
      </c>
      <c r="B29" s="739" t="s">
        <v>415</v>
      </c>
      <c r="C29" s="717"/>
      <c r="D29" s="539"/>
    </row>
    <row r="30" spans="1:4" x14ac:dyDescent="0.2">
      <c r="A30" s="8"/>
      <c r="B30" s="8"/>
    </row>
    <row r="31" spans="1:4" ht="36.75" customHeight="1" x14ac:dyDescent="0.2">
      <c r="A31" s="2348" t="s">
        <v>1614</v>
      </c>
      <c r="B31" s="2348"/>
      <c r="C31" s="2348"/>
      <c r="D31" s="2348"/>
    </row>
    <row r="32" spans="1:4" x14ac:dyDescent="0.2">
      <c r="A32" s="566" t="s">
        <v>924</v>
      </c>
      <c r="B32" s="8"/>
    </row>
    <row r="33" spans="1:4" ht="28.5" customHeight="1" x14ac:dyDescent="0.2">
      <c r="A33" s="1933" t="s">
        <v>2430</v>
      </c>
      <c r="B33" s="1933"/>
      <c r="C33" s="1933"/>
      <c r="D33" s="1933"/>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tabColor theme="0" tint="-0.14999847407452621"/>
  </sheetPr>
  <dimension ref="A1:I75"/>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40625" defaultRowHeight="12.75" x14ac:dyDescent="0.2"/>
  <cols>
    <col min="1" max="1" width="4.5703125" style="18" customWidth="1"/>
    <col min="2" max="2" width="75.7109375" style="18" customWidth="1"/>
    <col min="3" max="9" width="10.7109375" style="18" customWidth="1"/>
    <col min="10" max="16384" width="9.140625" style="18"/>
  </cols>
  <sheetData>
    <row r="1" spans="1:9" ht="24.75" customHeight="1" x14ac:dyDescent="0.2">
      <c r="A1" s="500" t="s">
        <v>1616</v>
      </c>
      <c r="B1" s="485"/>
      <c r="C1" s="1756" t="s">
        <v>744</v>
      </c>
      <c r="D1" s="1756"/>
      <c r="E1" s="1756"/>
      <c r="F1" s="1756"/>
      <c r="G1" s="1756"/>
      <c r="H1" s="1756"/>
      <c r="I1" s="1757"/>
    </row>
    <row r="2" spans="1:9" ht="15" customHeight="1" x14ac:dyDescent="0.2">
      <c r="A2" s="127" t="s">
        <v>1617</v>
      </c>
      <c r="B2" s="242"/>
      <c r="C2" s="242"/>
      <c r="D2" s="714"/>
      <c r="E2" s="714"/>
      <c r="F2" s="714"/>
      <c r="G2" s="714"/>
      <c r="H2" s="714"/>
      <c r="I2" s="715"/>
    </row>
    <row r="3" spans="1:9" ht="13.5" thickBot="1" x14ac:dyDescent="0.25">
      <c r="A3" s="2472"/>
      <c r="B3" s="2473"/>
      <c r="C3" s="882"/>
      <c r="D3" s="882"/>
      <c r="E3" s="882"/>
      <c r="F3" s="882"/>
      <c r="G3" s="882"/>
      <c r="H3" s="882"/>
      <c r="I3" s="883"/>
    </row>
    <row r="4" spans="1:9" ht="40.5" customHeight="1" thickBot="1" x14ac:dyDescent="0.25">
      <c r="A4" s="1733" t="s">
        <v>601</v>
      </c>
      <c r="B4" s="1936"/>
      <c r="C4" s="1733" t="s">
        <v>1618</v>
      </c>
      <c r="D4" s="1735"/>
      <c r="E4" s="1734"/>
      <c r="F4" s="1734"/>
      <c r="G4" s="1734"/>
      <c r="H4" s="1734"/>
      <c r="I4" s="1735"/>
    </row>
    <row r="5" spans="1:9" ht="15" customHeight="1" thickBot="1" x14ac:dyDescent="0.25">
      <c r="A5" s="103" t="s">
        <v>561</v>
      </c>
      <c r="B5" s="243"/>
      <c r="C5" s="244"/>
      <c r="D5" s="988"/>
      <c r="E5" s="513"/>
      <c r="F5" s="513"/>
      <c r="G5" s="513"/>
      <c r="H5" s="513"/>
      <c r="I5" s="1016">
        <f>Obsah!$D$4</f>
        <v>44012</v>
      </c>
    </row>
    <row r="6" spans="1:9" ht="24.75" customHeight="1" thickBot="1" x14ac:dyDescent="0.25">
      <c r="A6" s="1938" t="s">
        <v>2431</v>
      </c>
      <c r="B6" s="1939"/>
      <c r="C6" s="1939"/>
      <c r="D6" s="1939"/>
      <c r="E6" s="1939"/>
      <c r="F6" s="1939"/>
      <c r="G6" s="1939"/>
      <c r="H6" s="1939"/>
      <c r="I6" s="1940"/>
    </row>
    <row r="7" spans="1:9" ht="26.25" customHeight="1" thickBot="1" x14ac:dyDescent="0.25">
      <c r="A7" s="1938" t="s">
        <v>2432</v>
      </c>
      <c r="B7" s="1939"/>
      <c r="C7" s="1939"/>
      <c r="D7" s="1939"/>
      <c r="E7" s="1939"/>
      <c r="F7" s="1939"/>
      <c r="G7" s="1939"/>
      <c r="H7" s="1939"/>
      <c r="I7" s="1940"/>
    </row>
    <row r="8" spans="1:9" ht="24" customHeight="1" thickBot="1" x14ac:dyDescent="0.25">
      <c r="A8" s="1938" t="s">
        <v>2433</v>
      </c>
      <c r="B8" s="1939"/>
      <c r="C8" s="1939"/>
      <c r="D8" s="1939"/>
      <c r="E8" s="1939"/>
      <c r="F8" s="1939"/>
      <c r="G8" s="1939"/>
      <c r="H8" s="1939"/>
      <c r="I8" s="1940"/>
    </row>
    <row r="9" spans="1:9" ht="13.5" thickBot="1" x14ac:dyDescent="0.25">
      <c r="A9" s="1938" t="s">
        <v>2434</v>
      </c>
      <c r="B9" s="1939"/>
      <c r="C9" s="1939"/>
      <c r="D9" s="1939"/>
      <c r="E9" s="1939"/>
      <c r="F9" s="1939"/>
      <c r="G9" s="1939"/>
      <c r="H9" s="1939"/>
      <c r="I9" s="1940"/>
    </row>
    <row r="10" spans="1:9" ht="23.25" customHeight="1" thickBot="1" x14ac:dyDescent="0.25">
      <c r="A10" s="1938" t="s">
        <v>2435</v>
      </c>
      <c r="B10" s="1939"/>
      <c r="C10" s="1939"/>
      <c r="D10" s="1939"/>
      <c r="E10" s="1939"/>
      <c r="F10" s="1939"/>
      <c r="G10" s="1939"/>
      <c r="H10" s="1939"/>
      <c r="I10" s="1940"/>
    </row>
    <row r="11" spans="1:9" ht="26.25" customHeight="1" thickBot="1" x14ac:dyDescent="0.25">
      <c r="A11" s="1938" t="s">
        <v>2294</v>
      </c>
      <c r="B11" s="1939"/>
      <c r="C11" s="1939"/>
      <c r="D11" s="1939"/>
      <c r="E11" s="1939"/>
      <c r="F11" s="1939"/>
      <c r="G11" s="1939"/>
      <c r="H11" s="1939"/>
      <c r="I11" s="1940"/>
    </row>
    <row r="12" spans="1:9" ht="13.5" thickBot="1" x14ac:dyDescent="0.25">
      <c r="A12" s="814"/>
      <c r="B12" s="12"/>
      <c r="C12" s="21"/>
      <c r="D12" s="21"/>
      <c r="E12" s="21"/>
      <c r="F12" s="21"/>
      <c r="G12" s="21"/>
      <c r="H12" s="21"/>
      <c r="I12" s="128"/>
    </row>
    <row r="13" spans="1:9" ht="13.5" thickBot="1" x14ac:dyDescent="0.25">
      <c r="A13" s="2483" t="s">
        <v>2449</v>
      </c>
      <c r="B13" s="2484"/>
      <c r="C13" s="718" t="s">
        <v>783</v>
      </c>
      <c r="D13" s="718" t="s">
        <v>784</v>
      </c>
      <c r="E13" s="718" t="s">
        <v>788</v>
      </c>
      <c r="F13" s="718" t="s">
        <v>789</v>
      </c>
      <c r="G13" s="718" t="s">
        <v>792</v>
      </c>
      <c r="H13" s="718" t="s">
        <v>851</v>
      </c>
      <c r="I13" s="718" t="s">
        <v>852</v>
      </c>
    </row>
    <row r="14" spans="1:9" ht="34.5" thickBot="1" x14ac:dyDescent="0.25">
      <c r="A14" s="2485"/>
      <c r="B14" s="2486"/>
      <c r="C14" s="1062" t="s">
        <v>1619</v>
      </c>
      <c r="D14" s="1062" t="s">
        <v>1620</v>
      </c>
      <c r="E14" s="1062" t="s">
        <v>1621</v>
      </c>
      <c r="F14" s="1062" t="s">
        <v>1622</v>
      </c>
      <c r="G14" s="1062" t="s">
        <v>1294</v>
      </c>
      <c r="H14" s="1062" t="s">
        <v>224</v>
      </c>
      <c r="I14" s="1062" t="s">
        <v>1623</v>
      </c>
    </row>
    <row r="15" spans="1:9" ht="13.5" thickBot="1" x14ac:dyDescent="0.25">
      <c r="A15" s="756">
        <v>1</v>
      </c>
      <c r="B15" s="695" t="s">
        <v>1624</v>
      </c>
      <c r="C15" s="539"/>
      <c r="D15" s="539"/>
      <c r="E15" s="539"/>
      <c r="F15" s="539"/>
      <c r="G15" s="539"/>
      <c r="H15" s="539"/>
      <c r="I15" s="539"/>
    </row>
    <row r="16" spans="1:9" ht="13.5" thickBot="1" x14ac:dyDescent="0.25">
      <c r="A16" s="815" t="s">
        <v>1625</v>
      </c>
      <c r="B16" s="770" t="s">
        <v>1626</v>
      </c>
      <c r="C16" s="770"/>
      <c r="D16" s="770"/>
      <c r="E16" s="770"/>
      <c r="F16" s="770"/>
      <c r="G16" s="770"/>
      <c r="H16" s="770"/>
      <c r="I16" s="770"/>
    </row>
    <row r="17" spans="1:9" x14ac:dyDescent="0.2">
      <c r="A17" s="816" t="s">
        <v>1627</v>
      </c>
      <c r="B17" s="817" t="s">
        <v>1628</v>
      </c>
      <c r="C17" s="817"/>
      <c r="D17" s="817"/>
      <c r="E17" s="817"/>
      <c r="F17" s="817"/>
      <c r="G17" s="817"/>
      <c r="H17" s="817"/>
      <c r="I17" s="817"/>
    </row>
    <row r="18" spans="1:9" ht="13.5" thickBot="1" x14ac:dyDescent="0.25">
      <c r="A18" s="717">
        <v>2</v>
      </c>
      <c r="B18" s="539" t="s">
        <v>1629</v>
      </c>
      <c r="C18" s="539"/>
      <c r="D18" s="539"/>
      <c r="E18" s="539"/>
      <c r="F18" s="539"/>
      <c r="G18" s="539"/>
      <c r="H18" s="539"/>
      <c r="I18" s="539"/>
    </row>
    <row r="19" spans="1:9" ht="13.5" thickBot="1" x14ac:dyDescent="0.25">
      <c r="A19" s="717">
        <v>3</v>
      </c>
      <c r="B19" s="539" t="s">
        <v>1630</v>
      </c>
      <c r="C19" s="539"/>
      <c r="D19" s="539"/>
      <c r="E19" s="539"/>
      <c r="F19" s="539"/>
      <c r="G19" s="539"/>
      <c r="H19" s="539"/>
      <c r="I19" s="539"/>
    </row>
    <row r="20" spans="1:9" ht="13.5" thickBot="1" x14ac:dyDescent="0.25">
      <c r="A20" s="717">
        <v>4</v>
      </c>
      <c r="B20" s="539" t="s">
        <v>1378</v>
      </c>
      <c r="C20" s="539"/>
      <c r="D20" s="539"/>
      <c r="E20" s="539"/>
      <c r="F20" s="539"/>
      <c r="G20" s="539"/>
      <c r="H20" s="539"/>
      <c r="I20" s="539"/>
    </row>
    <row r="21" spans="1:9" ht="13.5" thickBot="1" x14ac:dyDescent="0.25">
      <c r="A21" s="538">
        <v>5</v>
      </c>
      <c r="B21" s="540" t="s">
        <v>1631</v>
      </c>
      <c r="C21" s="540"/>
      <c r="D21" s="540"/>
      <c r="E21" s="540"/>
      <c r="F21" s="540"/>
      <c r="G21" s="540"/>
      <c r="H21" s="540"/>
      <c r="I21" s="539"/>
    </row>
    <row r="22" spans="1:9" ht="13.5" thickBot="1" x14ac:dyDescent="0.25">
      <c r="A22" s="717">
        <v>6</v>
      </c>
      <c r="B22" s="539" t="s">
        <v>1380</v>
      </c>
      <c r="C22" s="539"/>
      <c r="D22" s="539"/>
      <c r="E22" s="539"/>
      <c r="F22" s="539"/>
      <c r="G22" s="539"/>
      <c r="H22" s="539"/>
      <c r="I22" s="539"/>
    </row>
    <row r="23" spans="1:9" ht="13.5" thickBot="1" x14ac:dyDescent="0.25">
      <c r="A23" s="717">
        <v>7</v>
      </c>
      <c r="B23" s="539" t="s">
        <v>1613</v>
      </c>
      <c r="C23" s="539"/>
      <c r="D23" s="539"/>
      <c r="E23" s="539"/>
      <c r="F23" s="539"/>
      <c r="G23" s="539"/>
      <c r="H23" s="539"/>
      <c r="I23" s="539"/>
    </row>
    <row r="24" spans="1:9" x14ac:dyDescent="0.2">
      <c r="A24" s="816" t="s">
        <v>1632</v>
      </c>
      <c r="B24" s="817" t="s">
        <v>1633</v>
      </c>
      <c r="C24" s="818"/>
      <c r="D24" s="818"/>
      <c r="E24" s="818"/>
      <c r="F24" s="818"/>
      <c r="G24" s="818"/>
      <c r="H24" s="818"/>
      <c r="I24" s="818"/>
    </row>
    <row r="25" spans="1:9" ht="13.5" thickBot="1" x14ac:dyDescent="0.25">
      <c r="A25" s="815" t="s">
        <v>1634</v>
      </c>
      <c r="B25" s="770" t="s">
        <v>1626</v>
      </c>
      <c r="C25" s="539"/>
      <c r="D25" s="539"/>
      <c r="E25" s="539"/>
      <c r="F25" s="539"/>
      <c r="G25" s="539"/>
      <c r="H25" s="539"/>
      <c r="I25" s="539"/>
    </row>
    <row r="26" spans="1:9" ht="13.5" thickBot="1" x14ac:dyDescent="0.25">
      <c r="A26" s="756">
        <v>8</v>
      </c>
      <c r="B26" s="695" t="s">
        <v>1635</v>
      </c>
      <c r="C26" s="539"/>
      <c r="D26" s="539"/>
      <c r="E26" s="539"/>
      <c r="F26" s="539"/>
      <c r="G26" s="539"/>
      <c r="H26" s="539"/>
      <c r="I26" s="539"/>
    </row>
    <row r="27" spans="1:9" x14ac:dyDescent="0.2">
      <c r="A27" s="8"/>
      <c r="B27" s="8"/>
    </row>
    <row r="28" spans="1:9" ht="44.25" customHeight="1" x14ac:dyDescent="0.2">
      <c r="A28" s="2348" t="s">
        <v>1614</v>
      </c>
      <c r="B28" s="2348"/>
      <c r="C28" s="2348"/>
      <c r="D28" s="2348"/>
      <c r="E28" s="2348"/>
      <c r="F28" s="2348"/>
      <c r="G28" s="2348"/>
      <c r="H28" s="2348"/>
      <c r="I28" s="2348"/>
    </row>
    <row r="29" spans="1:9" x14ac:dyDescent="0.2">
      <c r="A29" s="2652" t="s">
        <v>899</v>
      </c>
      <c r="B29" s="2652"/>
      <c r="C29" s="516"/>
      <c r="D29" s="516"/>
      <c r="E29" s="516"/>
      <c r="F29" s="516"/>
      <c r="G29" s="516"/>
      <c r="H29" s="516"/>
      <c r="I29" s="516"/>
    </row>
    <row r="30" spans="1:9" ht="19.5" customHeight="1" x14ac:dyDescent="0.2">
      <c r="A30" s="2481" t="s">
        <v>1636</v>
      </c>
      <c r="B30" s="2481"/>
      <c r="C30" s="516"/>
      <c r="D30" s="516"/>
      <c r="E30" s="516"/>
      <c r="F30" s="516"/>
      <c r="G30" s="516"/>
      <c r="H30" s="516"/>
      <c r="I30" s="516"/>
    </row>
    <row r="31" spans="1:9" x14ac:dyDescent="0.2">
      <c r="A31" s="1933" t="s">
        <v>2436</v>
      </c>
      <c r="B31" s="1933"/>
      <c r="C31" s="1933"/>
      <c r="D31" s="1933"/>
      <c r="E31" s="1933"/>
      <c r="F31" s="1933"/>
      <c r="G31" s="1933"/>
      <c r="H31" s="1933"/>
      <c r="I31" s="1933"/>
    </row>
    <row r="32" spans="1:9" ht="40.5" customHeight="1" x14ac:dyDescent="0.2">
      <c r="A32" s="1933" t="s">
        <v>2437</v>
      </c>
      <c r="B32" s="1933"/>
      <c r="C32" s="1933"/>
      <c r="D32" s="1933"/>
      <c r="E32" s="1933"/>
      <c r="F32" s="1933"/>
      <c r="G32" s="1933"/>
      <c r="H32" s="1933"/>
      <c r="I32" s="1933"/>
    </row>
    <row r="33" spans="1:9" x14ac:dyDescent="0.2">
      <c r="A33" s="1933" t="s">
        <v>2438</v>
      </c>
      <c r="B33" s="1933"/>
      <c r="C33" s="1933"/>
      <c r="D33" s="1933"/>
      <c r="E33" s="1933"/>
      <c r="F33" s="1933"/>
      <c r="G33" s="1933"/>
      <c r="H33" s="1933"/>
      <c r="I33" s="1933"/>
    </row>
    <row r="34" spans="1:9" x14ac:dyDescent="0.2">
      <c r="A34" s="1933" t="s">
        <v>2439</v>
      </c>
      <c r="B34" s="1933"/>
      <c r="C34" s="1933"/>
      <c r="D34" s="1933"/>
      <c r="E34" s="1933"/>
      <c r="F34" s="1933"/>
      <c r="G34" s="1933"/>
      <c r="H34" s="1933"/>
      <c r="I34" s="1933"/>
    </row>
    <row r="35" spans="1:9" x14ac:dyDescent="0.2">
      <c r="A35" s="1933" t="s">
        <v>2440</v>
      </c>
      <c r="B35" s="1933"/>
      <c r="C35" s="1933"/>
      <c r="D35" s="1933"/>
      <c r="E35" s="1933"/>
      <c r="F35" s="1933"/>
      <c r="G35" s="1933"/>
      <c r="H35" s="1933"/>
      <c r="I35" s="1933"/>
    </row>
    <row r="36" spans="1:9" ht="38.25" customHeight="1" x14ac:dyDescent="0.2">
      <c r="A36" s="1933" t="s">
        <v>2441</v>
      </c>
      <c r="B36" s="1933"/>
      <c r="C36" s="1933"/>
      <c r="D36" s="1933"/>
      <c r="E36" s="1933"/>
      <c r="F36" s="1933"/>
      <c r="G36" s="1933"/>
      <c r="H36" s="1933"/>
      <c r="I36" s="1933"/>
    </row>
    <row r="37" spans="1:9" ht="105" customHeight="1" x14ac:dyDescent="0.2">
      <c r="A37" s="1933" t="s">
        <v>1637</v>
      </c>
      <c r="B37" s="1933"/>
      <c r="C37" s="1933"/>
      <c r="D37" s="1933"/>
      <c r="E37" s="1933"/>
      <c r="F37" s="1933"/>
      <c r="G37" s="1933"/>
      <c r="H37" s="1933"/>
      <c r="I37" s="1933"/>
    </row>
    <row r="38" spans="1:9" x14ac:dyDescent="0.2">
      <c r="A38" s="2250" t="s">
        <v>1638</v>
      </c>
      <c r="B38" s="2250"/>
      <c r="C38" s="516"/>
      <c r="D38" s="516"/>
      <c r="E38" s="516"/>
      <c r="F38" s="516"/>
      <c r="G38" s="516"/>
      <c r="H38" s="516"/>
      <c r="I38" s="516"/>
    </row>
    <row r="39" spans="1:9" ht="57" customHeight="1" x14ac:dyDescent="0.2">
      <c r="A39" s="1933" t="s">
        <v>2442</v>
      </c>
      <c r="B39" s="1933"/>
      <c r="C39" s="1933"/>
      <c r="D39" s="1933"/>
      <c r="E39" s="1933"/>
      <c r="F39" s="1933"/>
      <c r="G39" s="1933"/>
      <c r="H39" s="1933"/>
      <c r="I39" s="1933"/>
    </row>
    <row r="40" spans="1:9" ht="51" customHeight="1" x14ac:dyDescent="0.2">
      <c r="A40" s="1933" t="s">
        <v>2443</v>
      </c>
      <c r="B40" s="1933"/>
      <c r="C40" s="1933"/>
      <c r="D40" s="1933"/>
      <c r="E40" s="1933"/>
      <c r="F40" s="1933"/>
      <c r="G40" s="1933"/>
      <c r="H40" s="1933"/>
      <c r="I40" s="1933"/>
    </row>
    <row r="41" spans="1:9" ht="53.25" customHeight="1" x14ac:dyDescent="0.2">
      <c r="A41" s="1933" t="s">
        <v>2444</v>
      </c>
      <c r="B41" s="1933"/>
      <c r="C41" s="1933"/>
      <c r="D41" s="1933"/>
      <c r="E41" s="1933"/>
      <c r="F41" s="1933"/>
      <c r="G41" s="1933"/>
      <c r="H41" s="1933"/>
      <c r="I41" s="1933"/>
    </row>
    <row r="42" spans="1:9" ht="54.75" customHeight="1" x14ac:dyDescent="0.2">
      <c r="A42" s="1933" t="s">
        <v>2445</v>
      </c>
      <c r="B42" s="1933"/>
      <c r="C42" s="1933"/>
      <c r="D42" s="1933"/>
      <c r="E42" s="1933"/>
      <c r="F42" s="1933"/>
      <c r="G42" s="1933"/>
      <c r="H42" s="1933"/>
      <c r="I42" s="1933"/>
    </row>
    <row r="43" spans="1:9" ht="51.75" customHeight="1" x14ac:dyDescent="0.2">
      <c r="A43" s="1933" t="s">
        <v>2446</v>
      </c>
      <c r="B43" s="1933"/>
      <c r="C43" s="1933"/>
      <c r="D43" s="1933"/>
      <c r="E43" s="1933"/>
      <c r="F43" s="1933"/>
      <c r="G43" s="1933"/>
      <c r="H43" s="1933"/>
      <c r="I43" s="1933"/>
    </row>
    <row r="44" spans="1:9" ht="52.5" customHeight="1" x14ac:dyDescent="0.2">
      <c r="A44" s="1933" t="s">
        <v>2447</v>
      </c>
      <c r="B44" s="1933"/>
      <c r="C44" s="1933"/>
      <c r="D44" s="1933"/>
      <c r="E44" s="1933"/>
      <c r="F44" s="1933"/>
      <c r="G44" s="1933"/>
      <c r="H44" s="1933"/>
      <c r="I44" s="1933"/>
    </row>
    <row r="45" spans="1:9" ht="30.75" customHeight="1" x14ac:dyDescent="0.2">
      <c r="A45" s="1933" t="s">
        <v>2448</v>
      </c>
      <c r="B45" s="1933"/>
      <c r="C45" s="1933"/>
      <c r="D45" s="1933"/>
      <c r="E45" s="1933"/>
      <c r="F45" s="1933"/>
      <c r="G45" s="1933"/>
      <c r="H45" s="1933"/>
      <c r="I45" s="1933"/>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tabColor theme="0" tint="-0.14999847407452621"/>
  </sheetPr>
  <dimension ref="A1:C4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12.5703125" style="18" customWidth="1"/>
    <col min="2" max="2" width="75.7109375" style="18" customWidth="1"/>
    <col min="3" max="3" width="15.7109375" style="18" customWidth="1"/>
    <col min="4" max="16384" width="9.140625" style="18"/>
  </cols>
  <sheetData>
    <row r="1" spans="1:3" ht="24.75" customHeight="1" x14ac:dyDescent="0.2">
      <c r="A1" s="500" t="s">
        <v>1639</v>
      </c>
      <c r="B1" s="1756" t="s">
        <v>744</v>
      </c>
      <c r="C1" s="1757"/>
    </row>
    <row r="2" spans="1:3" ht="15" customHeight="1" x14ac:dyDescent="0.2">
      <c r="A2" s="127" t="s">
        <v>1640</v>
      </c>
      <c r="B2" s="242"/>
      <c r="C2" s="769"/>
    </row>
    <row r="3" spans="1:3" ht="13.5" thickBot="1" x14ac:dyDescent="0.25">
      <c r="A3" s="2472"/>
      <c r="B3" s="2473"/>
      <c r="C3" s="883"/>
    </row>
    <row r="4" spans="1:3" ht="32.25" customHeight="1" thickBot="1" x14ac:dyDescent="0.25">
      <c r="A4" s="442" t="s">
        <v>388</v>
      </c>
      <c r="B4" s="1733" t="s">
        <v>1641</v>
      </c>
      <c r="C4" s="1735"/>
    </row>
    <row r="5" spans="1:3" ht="15" customHeight="1" thickBot="1" x14ac:dyDescent="0.25">
      <c r="A5" s="103" t="s">
        <v>561</v>
      </c>
      <c r="B5" s="243"/>
      <c r="C5" s="1114">
        <f>Obsah!$D$4</f>
        <v>44012</v>
      </c>
    </row>
    <row r="6" spans="1:3" ht="52.5" customHeight="1" thickBot="1" x14ac:dyDescent="0.25">
      <c r="A6" s="1759" t="s">
        <v>2450</v>
      </c>
      <c r="B6" s="1760"/>
      <c r="C6" s="2234"/>
    </row>
    <row r="7" spans="1:3" ht="40.5" customHeight="1" thickBot="1" x14ac:dyDescent="0.25">
      <c r="A7" s="1759" t="s">
        <v>2451</v>
      </c>
      <c r="B7" s="1760"/>
      <c r="C7" s="2234"/>
    </row>
    <row r="8" spans="1:3" ht="39.75" customHeight="1" thickBot="1" x14ac:dyDescent="0.25">
      <c r="A8" s="2447" t="s">
        <v>2452</v>
      </c>
      <c r="B8" s="2448"/>
      <c r="C8" s="2449"/>
    </row>
    <row r="9" spans="1:3" ht="13.5" thickBot="1" x14ac:dyDescent="0.25">
      <c r="A9" s="2447" t="s">
        <v>2246</v>
      </c>
      <c r="B9" s="2448"/>
      <c r="C9" s="2449"/>
    </row>
    <row r="10" spans="1:3" ht="13.5" thickBot="1" x14ac:dyDescent="0.25">
      <c r="A10" s="2447" t="s">
        <v>2247</v>
      </c>
      <c r="B10" s="2448"/>
      <c r="C10" s="2449"/>
    </row>
    <row r="11" spans="1:3" ht="31.5" customHeight="1" thickBot="1" x14ac:dyDescent="0.25">
      <c r="A11" s="1759" t="s">
        <v>2294</v>
      </c>
      <c r="B11" s="1760"/>
      <c r="C11" s="2234"/>
    </row>
    <row r="12" spans="1:3" ht="13.5" thickBot="1" x14ac:dyDescent="0.25">
      <c r="A12" s="2517"/>
      <c r="B12" s="2518"/>
      <c r="C12" s="819"/>
    </row>
    <row r="13" spans="1:3" ht="15.75" customHeight="1" thickBot="1" x14ac:dyDescent="0.25">
      <c r="A13" s="1769" t="s">
        <v>1650</v>
      </c>
      <c r="B13" s="2515"/>
      <c r="C13" s="718" t="s">
        <v>783</v>
      </c>
    </row>
    <row r="14" spans="1:3" ht="15.75" customHeight="1" thickBot="1" x14ac:dyDescent="0.25">
      <c r="A14" s="2653" t="s">
        <v>1642</v>
      </c>
      <c r="B14" s="2654"/>
      <c r="C14" s="2655"/>
    </row>
    <row r="15" spans="1:3" ht="13.5" thickBot="1" x14ac:dyDescent="0.25">
      <c r="A15" s="664">
        <v>1</v>
      </c>
      <c r="B15" s="565" t="s">
        <v>1643</v>
      </c>
      <c r="C15" s="565"/>
    </row>
    <row r="16" spans="1:3" ht="13.5" thickBot="1" x14ac:dyDescent="0.25">
      <c r="A16" s="664">
        <v>2</v>
      </c>
      <c r="B16" s="565" t="s">
        <v>1644</v>
      </c>
      <c r="C16" s="565"/>
    </row>
    <row r="17" spans="1:3" ht="13.5" thickBot="1" x14ac:dyDescent="0.25">
      <c r="A17" s="664">
        <v>3</v>
      </c>
      <c r="B17" s="565" t="s">
        <v>1645</v>
      </c>
      <c r="C17" s="565"/>
    </row>
    <row r="18" spans="1:3" ht="13.5" thickBot="1" x14ac:dyDescent="0.25">
      <c r="A18" s="664">
        <v>4</v>
      </c>
      <c r="B18" s="565" t="s">
        <v>1646</v>
      </c>
      <c r="C18" s="565"/>
    </row>
    <row r="19" spans="1:3" ht="13.5" thickBot="1" x14ac:dyDescent="0.25">
      <c r="A19" s="2653" t="s">
        <v>1647</v>
      </c>
      <c r="B19" s="2654"/>
      <c r="C19" s="2655"/>
    </row>
    <row r="20" spans="1:3" ht="13.5" thickBot="1" x14ac:dyDescent="0.25">
      <c r="A20" s="664">
        <v>5</v>
      </c>
      <c r="B20" s="565" t="s">
        <v>1643</v>
      </c>
      <c r="C20" s="565"/>
    </row>
    <row r="21" spans="1:3" ht="13.5" thickBot="1" x14ac:dyDescent="0.25">
      <c r="A21" s="664">
        <v>6</v>
      </c>
      <c r="B21" s="565" t="s">
        <v>1644</v>
      </c>
      <c r="C21" s="565"/>
    </row>
    <row r="22" spans="1:3" ht="13.5" thickBot="1" x14ac:dyDescent="0.25">
      <c r="A22" s="664">
        <v>7</v>
      </c>
      <c r="B22" s="565" t="s">
        <v>1645</v>
      </c>
      <c r="C22" s="565"/>
    </row>
    <row r="23" spans="1:3" ht="13.5" thickBot="1" x14ac:dyDescent="0.25">
      <c r="A23" s="664">
        <v>8</v>
      </c>
      <c r="B23" s="565" t="s">
        <v>1646</v>
      </c>
      <c r="C23" s="565"/>
    </row>
    <row r="24" spans="1:3" ht="13.5" thickBot="1" x14ac:dyDescent="0.25">
      <c r="A24" s="2653" t="s">
        <v>1648</v>
      </c>
      <c r="B24" s="2654"/>
      <c r="C24" s="2655"/>
    </row>
    <row r="25" spans="1:3" ht="13.5" thickBot="1" x14ac:dyDescent="0.25">
      <c r="A25" s="664">
        <v>9</v>
      </c>
      <c r="B25" s="565" t="s">
        <v>1643</v>
      </c>
      <c r="C25" s="565"/>
    </row>
    <row r="26" spans="1:3" ht="13.5" thickBot="1" x14ac:dyDescent="0.25">
      <c r="A26" s="664">
        <v>10</v>
      </c>
      <c r="B26" s="565" t="s">
        <v>1644</v>
      </c>
      <c r="C26" s="565"/>
    </row>
    <row r="27" spans="1:3" ht="13.5" thickBot="1" x14ac:dyDescent="0.25">
      <c r="A27" s="664">
        <v>11</v>
      </c>
      <c r="B27" s="565" t="s">
        <v>1645</v>
      </c>
      <c r="C27" s="565"/>
    </row>
    <row r="28" spans="1:3" ht="13.5" thickBot="1" x14ac:dyDescent="0.25">
      <c r="A28" s="664">
        <v>12</v>
      </c>
      <c r="B28" s="565" t="s">
        <v>1646</v>
      </c>
      <c r="C28" s="565"/>
    </row>
    <row r="29" spans="1:3" ht="13.5" thickBot="1" x14ac:dyDescent="0.25">
      <c r="A29" s="2653" t="s">
        <v>1649</v>
      </c>
      <c r="B29" s="2654"/>
      <c r="C29" s="2655"/>
    </row>
    <row r="30" spans="1:3" ht="13.5" thickBot="1" x14ac:dyDescent="0.25">
      <c r="A30" s="664">
        <v>13</v>
      </c>
      <c r="B30" s="565" t="s">
        <v>1643</v>
      </c>
      <c r="C30" s="565"/>
    </row>
    <row r="31" spans="1:3" ht="13.5" thickBot="1" x14ac:dyDescent="0.25">
      <c r="A31" s="664">
        <v>14</v>
      </c>
      <c r="B31" s="565" t="s">
        <v>1644</v>
      </c>
      <c r="C31" s="565"/>
    </row>
    <row r="32" spans="1:3" ht="13.5" thickBot="1" x14ac:dyDescent="0.25">
      <c r="A32" s="664">
        <v>15</v>
      </c>
      <c r="B32" s="565" t="s">
        <v>1645</v>
      </c>
      <c r="C32" s="565"/>
    </row>
    <row r="33" spans="1:3" ht="13.5" thickBot="1" x14ac:dyDescent="0.25">
      <c r="A33" s="664">
        <v>16</v>
      </c>
      <c r="B33" s="565" t="s">
        <v>1646</v>
      </c>
      <c r="C33" s="565"/>
    </row>
    <row r="35" spans="1:3" ht="68.25" customHeight="1" x14ac:dyDescent="0.2">
      <c r="A35" s="2254" t="s">
        <v>1652</v>
      </c>
      <c r="B35" s="2254"/>
      <c r="C35" s="2254"/>
    </row>
    <row r="36" spans="1:3" ht="20.25" customHeight="1" x14ac:dyDescent="0.2">
      <c r="A36" s="566" t="s">
        <v>924</v>
      </c>
    </row>
    <row r="37" spans="1:3" ht="52.5" customHeight="1" x14ac:dyDescent="0.2">
      <c r="A37" s="1933" t="s">
        <v>2453</v>
      </c>
      <c r="B37" s="1933"/>
      <c r="C37" s="1933"/>
    </row>
    <row r="38" spans="1:3" ht="42.75" customHeight="1" x14ac:dyDescent="0.2">
      <c r="A38" s="1933" t="s">
        <v>2454</v>
      </c>
      <c r="B38" s="1933"/>
      <c r="C38" s="1933"/>
    </row>
    <row r="39" spans="1:3" ht="26.25" customHeight="1" x14ac:dyDescent="0.2">
      <c r="A39" s="1933" t="s">
        <v>2455</v>
      </c>
      <c r="B39" s="1933"/>
      <c r="C39" s="1933"/>
    </row>
    <row r="40" spans="1:3" ht="31.5" customHeight="1" x14ac:dyDescent="0.2">
      <c r="A40" s="1933" t="s">
        <v>2456</v>
      </c>
      <c r="B40" s="1933"/>
      <c r="C40" s="1933"/>
    </row>
    <row r="41" spans="1:3" ht="109.5" customHeight="1" x14ac:dyDescent="0.2">
      <c r="A41" s="1933" t="s">
        <v>2457</v>
      </c>
      <c r="B41" s="1933"/>
      <c r="C41" s="1933"/>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tabColor theme="0" tint="-0.14999847407452621"/>
  </sheetPr>
  <dimension ref="A1:C2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500" t="s">
        <v>1651</v>
      </c>
      <c r="B1" s="1756" t="s">
        <v>744</v>
      </c>
      <c r="C1" s="1757"/>
    </row>
    <row r="2" spans="1:3" ht="15" customHeight="1" x14ac:dyDescent="0.2">
      <c r="A2" s="127" t="s">
        <v>1654</v>
      </c>
      <c r="B2" s="242"/>
      <c r="C2" s="769"/>
    </row>
    <row r="3" spans="1:3" ht="13.5" thickBot="1" x14ac:dyDescent="0.25">
      <c r="A3" s="2472"/>
      <c r="B3" s="2473"/>
      <c r="C3" s="883"/>
    </row>
    <row r="4" spans="1:3" ht="15.75" customHeight="1" thickBot="1" x14ac:dyDescent="0.25">
      <c r="A4" s="442" t="s">
        <v>388</v>
      </c>
      <c r="B4" s="1733" t="s">
        <v>1655</v>
      </c>
      <c r="C4" s="1735"/>
    </row>
    <row r="5" spans="1:3" ht="15" customHeight="1" thickBot="1" x14ac:dyDescent="0.25">
      <c r="A5" s="103" t="s">
        <v>561</v>
      </c>
      <c r="B5" s="243"/>
      <c r="C5" s="1114">
        <f>Obsah!$D$4</f>
        <v>44012</v>
      </c>
    </row>
    <row r="6" spans="1:3" ht="50.25" customHeight="1" thickBot="1" x14ac:dyDescent="0.25">
      <c r="A6" s="2657" t="s">
        <v>2458</v>
      </c>
      <c r="B6" s="2658"/>
      <c r="C6" s="2659"/>
    </row>
    <row r="7" spans="1:3" ht="25.5" customHeight="1" thickBot="1" x14ac:dyDescent="0.25">
      <c r="A7" s="2657" t="s">
        <v>2459</v>
      </c>
      <c r="B7" s="2658"/>
      <c r="C7" s="2659"/>
    </row>
    <row r="8" spans="1:3" ht="66.75" customHeight="1" thickBot="1" x14ac:dyDescent="0.25">
      <c r="A8" s="2669" t="s">
        <v>1656</v>
      </c>
      <c r="B8" s="2670"/>
      <c r="C8" s="2671"/>
    </row>
    <row r="9" spans="1:3" ht="13.5" thickBot="1" x14ac:dyDescent="0.25">
      <c r="A9" s="2657" t="s">
        <v>2460</v>
      </c>
      <c r="B9" s="2658"/>
      <c r="C9" s="2659"/>
    </row>
    <row r="10" spans="1:3" ht="13.5" thickBot="1" x14ac:dyDescent="0.25">
      <c r="A10" s="2458" t="s">
        <v>2246</v>
      </c>
      <c r="B10" s="2459"/>
      <c r="C10" s="2460"/>
    </row>
    <row r="11" spans="1:3" ht="13.5" thickBot="1" x14ac:dyDescent="0.25">
      <c r="A11" s="2657" t="s">
        <v>2020</v>
      </c>
      <c r="B11" s="2658"/>
      <c r="C11" s="2659"/>
    </row>
    <row r="12" spans="1:3" ht="40.5" customHeight="1" x14ac:dyDescent="0.2">
      <c r="A12" s="2657" t="s">
        <v>2461</v>
      </c>
      <c r="B12" s="2658"/>
      <c r="C12" s="2659"/>
    </row>
    <row r="13" spans="1:3" ht="26.25" customHeight="1" x14ac:dyDescent="0.2">
      <c r="A13" s="2663" t="s">
        <v>1657</v>
      </c>
      <c r="B13" s="2664"/>
      <c r="C13" s="2665"/>
    </row>
    <row r="14" spans="1:3" ht="32.25" customHeight="1" thickBot="1" x14ac:dyDescent="0.25">
      <c r="A14" s="2660" t="s">
        <v>1658</v>
      </c>
      <c r="B14" s="2661"/>
      <c r="C14" s="2662"/>
    </row>
    <row r="15" spans="1:3" ht="13.5" thickBot="1" x14ac:dyDescent="0.25">
      <c r="A15" s="20"/>
      <c r="B15" s="21"/>
      <c r="C15" s="128"/>
    </row>
    <row r="16" spans="1:3" ht="54" customHeight="1" thickBot="1" x14ac:dyDescent="0.25">
      <c r="A16" s="716" t="s">
        <v>1660</v>
      </c>
      <c r="B16" s="2667"/>
      <c r="C16" s="2668"/>
    </row>
    <row r="17" spans="1:3" ht="9" customHeight="1" x14ac:dyDescent="0.2"/>
    <row r="18" spans="1:3" x14ac:dyDescent="0.2">
      <c r="A18" s="503" t="s">
        <v>1659</v>
      </c>
      <c r="B18" s="503"/>
      <c r="C18" s="21"/>
    </row>
    <row r="19" spans="1:3" ht="39.75" customHeight="1" x14ac:dyDescent="0.2">
      <c r="A19" s="2666" t="s">
        <v>2462</v>
      </c>
      <c r="B19" s="2666"/>
      <c r="C19" s="2666"/>
    </row>
    <row r="20" spans="1:3" ht="30" customHeight="1" x14ac:dyDescent="0.2">
      <c r="A20" s="2656" t="s">
        <v>2463</v>
      </c>
      <c r="B20" s="2656"/>
      <c r="C20" s="2656"/>
    </row>
    <row r="21" spans="1:3" ht="18" customHeight="1" x14ac:dyDescent="0.2">
      <c r="A21" s="2656" t="s">
        <v>2464</v>
      </c>
      <c r="B21" s="2656"/>
      <c r="C21" s="2656"/>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7"/>
  <dimension ref="A1:AB202"/>
  <sheetViews>
    <sheetView zoomScale="85" zoomScaleNormal="85" zoomScaleSheetLayoutView="100" workbookViewId="0">
      <pane xSplit="5" ySplit="8" topLeftCell="F9" activePane="bottomRight" state="frozen"/>
      <selection pane="topRight"/>
      <selection pane="bottomLeft"/>
      <selection pane="bottomRight"/>
    </sheetView>
  </sheetViews>
  <sheetFormatPr defaultRowHeight="15" x14ac:dyDescent="0.25"/>
  <cols>
    <col min="1" max="1" width="20.42578125" customWidth="1"/>
    <col min="2" max="3" width="50.7109375" customWidth="1"/>
    <col min="4" max="4" width="9.140625" hidden="1" customWidth="1"/>
    <col min="5" max="5" width="15.140625" customWidth="1"/>
    <col min="6" max="20" width="9.140625" style="17"/>
  </cols>
  <sheetData>
    <row r="1" spans="1:28" ht="26.25" customHeight="1" x14ac:dyDescent="0.25">
      <c r="A1" s="500" t="s">
        <v>1661</v>
      </c>
      <c r="B1" s="1756" t="s">
        <v>509</v>
      </c>
      <c r="C1" s="1756"/>
      <c r="D1" s="1756"/>
      <c r="E1" s="1757"/>
      <c r="F1" s="168"/>
      <c r="G1" s="168"/>
      <c r="H1" s="168"/>
      <c r="I1" s="168"/>
    </row>
    <row r="2" spans="1:28" ht="40.5" customHeight="1" x14ac:dyDescent="0.25">
      <c r="A2" s="131" t="s">
        <v>351</v>
      </c>
      <c r="B2" s="2707" t="s">
        <v>531</v>
      </c>
      <c r="C2" s="2707"/>
      <c r="D2" s="2707"/>
      <c r="E2" s="2708"/>
    </row>
    <row r="3" spans="1:28" ht="27.75" customHeight="1" x14ac:dyDescent="0.25">
      <c r="A3" s="131"/>
      <c r="B3" s="2709" t="s">
        <v>565</v>
      </c>
      <c r="C3" s="2709"/>
      <c r="D3" s="2709"/>
      <c r="E3" s="2710"/>
      <c r="F3" s="99"/>
      <c r="G3" s="99"/>
      <c r="H3" s="99"/>
      <c r="I3" s="99"/>
      <c r="J3" s="99"/>
      <c r="K3" s="99"/>
      <c r="L3" s="99"/>
      <c r="M3" s="100"/>
      <c r="N3" s="100"/>
      <c r="O3" s="100"/>
      <c r="P3" s="100"/>
      <c r="Q3" s="100"/>
    </row>
    <row r="4" spans="1:28" ht="30.75" customHeight="1" x14ac:dyDescent="0.25">
      <c r="A4" s="2699" t="s">
        <v>399</v>
      </c>
      <c r="B4" s="2110"/>
      <c r="C4" s="2110"/>
      <c r="D4" s="2110"/>
      <c r="E4" s="2700"/>
    </row>
    <row r="5" spans="1:28" ht="15.75" thickBot="1" x14ac:dyDescent="0.3">
      <c r="A5" s="904"/>
      <c r="B5" s="905"/>
      <c r="C5" s="905"/>
      <c r="D5" s="905"/>
      <c r="E5" s="906"/>
    </row>
    <row r="6" spans="1:28" x14ac:dyDescent="0.25">
      <c r="A6" s="2701" t="s">
        <v>3</v>
      </c>
      <c r="B6" s="2702"/>
      <c r="C6" s="2702"/>
      <c r="D6" s="2703"/>
      <c r="E6" s="2118" t="s">
        <v>604</v>
      </c>
      <c r="F6" s="1129" t="s">
        <v>2603</v>
      </c>
    </row>
    <row r="7" spans="1:28" ht="26.25" customHeight="1" thickBot="1" x14ac:dyDescent="0.3">
      <c r="A7" s="2704"/>
      <c r="B7" s="2705"/>
      <c r="C7" s="2705"/>
      <c r="D7" s="2706"/>
      <c r="E7" s="1882"/>
    </row>
    <row r="8" spans="1:28" ht="15.75" thickBot="1" x14ac:dyDescent="0.3">
      <c r="A8" s="103" t="s">
        <v>561</v>
      </c>
      <c r="B8" s="102"/>
      <c r="C8" s="1119"/>
      <c r="D8" s="820"/>
      <c r="E8" s="1120">
        <f>Obsah!$D$4</f>
        <v>44012</v>
      </c>
    </row>
    <row r="9" spans="1:28" ht="24" customHeight="1" x14ac:dyDescent="0.25">
      <c r="A9" s="2672" t="s">
        <v>2508</v>
      </c>
      <c r="B9" s="2673"/>
      <c r="C9" s="2673"/>
      <c r="D9" s="2674"/>
      <c r="E9" s="2675" t="s">
        <v>510</v>
      </c>
      <c r="F9" s="1375"/>
    </row>
    <row r="10" spans="1:28" ht="78" customHeight="1" thickBot="1" x14ac:dyDescent="0.3">
      <c r="A10" s="2679" t="s">
        <v>2633</v>
      </c>
      <c r="B10" s="2680"/>
      <c r="C10" s="2680"/>
      <c r="D10" s="113"/>
      <c r="E10" s="2676"/>
      <c r="F10" s="1375"/>
    </row>
    <row r="11" spans="1:28" ht="44.25" customHeight="1" x14ac:dyDescent="0.25">
      <c r="A11" s="2672" t="s">
        <v>2509</v>
      </c>
      <c r="B11" s="2673"/>
      <c r="C11" s="2673"/>
      <c r="D11" s="2674"/>
      <c r="E11" s="2675" t="s">
        <v>511</v>
      </c>
      <c r="F11" s="1375"/>
      <c r="U11" s="17"/>
      <c r="V11" s="17"/>
      <c r="W11" s="17"/>
    </row>
    <row r="12" spans="1:28" ht="63" customHeight="1" thickBot="1" x14ac:dyDescent="0.3">
      <c r="A12" s="2679" t="s">
        <v>2752</v>
      </c>
      <c r="B12" s="2680"/>
      <c r="C12" s="2680"/>
      <c r="D12" s="2684"/>
      <c r="E12" s="2676"/>
      <c r="F12" s="1375"/>
      <c r="U12" s="17"/>
      <c r="V12" s="17"/>
      <c r="W12" s="17"/>
    </row>
    <row r="13" spans="1:28" ht="104.25" customHeight="1" x14ac:dyDescent="0.25">
      <c r="A13" s="2672" t="s">
        <v>2510</v>
      </c>
      <c r="B13" s="2673"/>
      <c r="C13" s="2673"/>
      <c r="D13" s="2674"/>
      <c r="E13" s="2677" t="s">
        <v>512</v>
      </c>
      <c r="F13" s="1375"/>
      <c r="U13" s="17"/>
      <c r="V13" s="17"/>
      <c r="W13" s="17"/>
    </row>
    <row r="14" spans="1:28" ht="63" customHeight="1" thickBot="1" x14ac:dyDescent="0.3">
      <c r="A14" s="2679" t="s">
        <v>2634</v>
      </c>
      <c r="B14" s="2680"/>
      <c r="C14" s="2680"/>
      <c r="D14" s="2684"/>
      <c r="E14" s="2678"/>
      <c r="F14" s="1376"/>
      <c r="G14" s="3"/>
      <c r="H14" s="3"/>
      <c r="I14" s="3"/>
      <c r="J14" s="3"/>
      <c r="K14" s="3"/>
      <c r="L14" s="3"/>
      <c r="M14" s="3"/>
      <c r="N14" s="3"/>
      <c r="O14" s="3"/>
      <c r="P14" s="3"/>
      <c r="Q14" s="3"/>
      <c r="R14" s="3"/>
      <c r="S14" s="3"/>
      <c r="T14" s="3"/>
      <c r="U14" s="3"/>
      <c r="V14" s="3"/>
      <c r="W14" s="17"/>
    </row>
    <row r="15" spans="1:28" ht="41.25" customHeight="1" x14ac:dyDescent="0.25">
      <c r="A15" s="2672" t="s">
        <v>2511</v>
      </c>
      <c r="B15" s="2673"/>
      <c r="C15" s="2673"/>
      <c r="D15" s="2674"/>
      <c r="E15" s="2677" t="s">
        <v>513</v>
      </c>
      <c r="F15" s="1377"/>
      <c r="G15" s="4"/>
      <c r="H15" s="4"/>
      <c r="I15" s="4"/>
      <c r="J15" s="4"/>
      <c r="K15" s="4"/>
      <c r="L15" s="4"/>
      <c r="M15" s="4"/>
      <c r="N15" s="4"/>
      <c r="O15" s="4"/>
      <c r="P15" s="4"/>
      <c r="Q15" s="4"/>
      <c r="R15" s="4"/>
      <c r="S15" s="4"/>
      <c r="T15" s="4"/>
      <c r="U15" s="4"/>
      <c r="V15" s="4"/>
      <c r="W15" s="94"/>
      <c r="X15" s="5"/>
      <c r="Y15" s="5"/>
      <c r="Z15" s="5"/>
      <c r="AA15" s="5"/>
      <c r="AB15" s="5"/>
    </row>
    <row r="16" spans="1:28" ht="63" customHeight="1" thickBot="1" x14ac:dyDescent="0.3">
      <c r="A16" s="2679" t="s">
        <v>2635</v>
      </c>
      <c r="B16" s="2680"/>
      <c r="C16" s="2680"/>
      <c r="D16" s="2684"/>
      <c r="E16" s="2678"/>
      <c r="F16" s="1377"/>
      <c r="G16" s="4"/>
      <c r="H16" s="4"/>
      <c r="I16" s="4"/>
      <c r="J16" s="4"/>
      <c r="K16" s="4"/>
      <c r="L16" s="4"/>
      <c r="M16" s="4"/>
      <c r="N16" s="4"/>
      <c r="O16" s="4"/>
      <c r="P16" s="4"/>
      <c r="Q16" s="4"/>
      <c r="R16" s="4"/>
      <c r="S16" s="4"/>
      <c r="T16" s="4"/>
      <c r="U16" s="4"/>
      <c r="V16" s="4"/>
      <c r="W16" s="94"/>
      <c r="X16" s="5"/>
      <c r="Y16" s="5"/>
      <c r="Z16" s="5"/>
      <c r="AA16" s="5"/>
      <c r="AB16" s="5"/>
    </row>
    <row r="17" spans="1:28" ht="24.75" customHeight="1" x14ac:dyDescent="0.25">
      <c r="A17" s="2672" t="s">
        <v>575</v>
      </c>
      <c r="B17" s="2673"/>
      <c r="C17" s="2673"/>
      <c r="D17" s="2673"/>
      <c r="E17" s="2675" t="s">
        <v>514</v>
      </c>
      <c r="F17" s="1377"/>
      <c r="G17" s="4"/>
      <c r="H17" s="4"/>
      <c r="I17" s="4"/>
      <c r="J17" s="4"/>
      <c r="K17" s="4"/>
      <c r="L17" s="4"/>
      <c r="M17" s="4"/>
      <c r="N17" s="4"/>
      <c r="O17" s="4"/>
      <c r="P17" s="4"/>
      <c r="Q17" s="4"/>
      <c r="R17" s="4"/>
      <c r="S17" s="4"/>
      <c r="T17" s="4"/>
      <c r="U17" s="4"/>
      <c r="V17" s="4"/>
      <c r="W17" s="94"/>
      <c r="X17" s="5"/>
      <c r="Y17" s="5"/>
      <c r="Z17" s="5"/>
      <c r="AA17" s="5"/>
      <c r="AB17" s="5"/>
    </row>
    <row r="18" spans="1:28" ht="24.75" customHeight="1" x14ac:dyDescent="0.25">
      <c r="A18" s="2685" t="s">
        <v>2512</v>
      </c>
      <c r="B18" s="2686"/>
      <c r="C18" s="2686"/>
      <c r="D18" s="2686"/>
      <c r="E18" s="2711"/>
      <c r="F18" s="1378"/>
      <c r="G18" s="101"/>
      <c r="H18" s="101"/>
      <c r="I18" s="101"/>
      <c r="J18" s="4"/>
      <c r="K18" s="4"/>
      <c r="L18" s="4"/>
      <c r="M18" s="4"/>
      <c r="N18" s="4"/>
      <c r="O18" s="4"/>
      <c r="P18" s="4"/>
      <c r="Q18" s="4"/>
      <c r="R18" s="4"/>
      <c r="S18" s="4"/>
      <c r="T18" s="4"/>
      <c r="U18" s="4"/>
      <c r="V18" s="4"/>
      <c r="W18" s="94"/>
      <c r="X18" s="5"/>
      <c r="Y18" s="5"/>
      <c r="Z18" s="5"/>
      <c r="AA18" s="5"/>
      <c r="AB18" s="5"/>
    </row>
    <row r="19" spans="1:28" ht="63" customHeight="1" thickBot="1" x14ac:dyDescent="0.3">
      <c r="A19" s="2679" t="s">
        <v>2636</v>
      </c>
      <c r="B19" s="2680"/>
      <c r="C19" s="2680"/>
      <c r="D19" s="2684"/>
      <c r="E19" s="2676"/>
      <c r="F19" s="1377"/>
      <c r="G19" s="4"/>
      <c r="H19" s="4"/>
      <c r="I19" s="4"/>
      <c r="J19" s="4"/>
      <c r="K19" s="4"/>
      <c r="L19" s="4"/>
      <c r="M19" s="4"/>
      <c r="N19" s="4"/>
      <c r="O19" s="4"/>
      <c r="P19" s="4"/>
      <c r="Q19" s="4"/>
      <c r="R19" s="4"/>
      <c r="S19" s="4"/>
      <c r="T19" s="4"/>
      <c r="U19" s="4"/>
      <c r="V19" s="4"/>
      <c r="W19" s="94"/>
      <c r="X19" s="5"/>
      <c r="Y19" s="5"/>
      <c r="Z19" s="5"/>
      <c r="AA19" s="5"/>
      <c r="AB19" s="5"/>
    </row>
    <row r="20" spans="1:28" s="17" customFormat="1" ht="24.75" customHeight="1" x14ac:dyDescent="0.25">
      <c r="A20" s="2685" t="s">
        <v>580</v>
      </c>
      <c r="B20" s="2686"/>
      <c r="C20" s="2686"/>
      <c r="D20" s="2687"/>
      <c r="E20" s="2711" t="s">
        <v>533</v>
      </c>
      <c r="F20" s="1377"/>
      <c r="G20" s="4"/>
      <c r="H20" s="4"/>
      <c r="I20" s="4"/>
      <c r="J20" s="4"/>
      <c r="K20" s="4"/>
      <c r="L20" s="4"/>
      <c r="M20" s="4"/>
      <c r="N20" s="4"/>
      <c r="O20" s="4"/>
      <c r="P20" s="4"/>
      <c r="Q20" s="4"/>
      <c r="R20" s="4"/>
      <c r="S20" s="4"/>
      <c r="T20" s="4"/>
      <c r="U20" s="4"/>
      <c r="V20" s="4"/>
      <c r="W20" s="94"/>
      <c r="X20" s="94"/>
      <c r="Y20" s="94"/>
      <c r="Z20" s="94"/>
      <c r="AA20" s="94"/>
      <c r="AB20" s="94"/>
    </row>
    <row r="21" spans="1:28" s="17" customFormat="1" ht="63" customHeight="1" thickBot="1" x14ac:dyDescent="0.3">
      <c r="A21" s="2679" t="s">
        <v>2637</v>
      </c>
      <c r="B21" s="2680"/>
      <c r="C21" s="2680"/>
      <c r="D21" s="113"/>
      <c r="E21" s="2676"/>
      <c r="F21" s="1377"/>
      <c r="G21" s="4"/>
      <c r="H21" s="4"/>
      <c r="I21" s="4"/>
      <c r="J21" s="4"/>
      <c r="K21" s="4"/>
      <c r="L21" s="4"/>
      <c r="M21" s="4"/>
      <c r="N21" s="4"/>
      <c r="O21" s="4"/>
      <c r="P21" s="4"/>
      <c r="Q21" s="4"/>
      <c r="R21" s="4"/>
      <c r="S21" s="4"/>
      <c r="T21" s="4"/>
      <c r="U21" s="4"/>
      <c r="V21" s="4"/>
      <c r="W21" s="94"/>
      <c r="X21" s="94"/>
      <c r="Y21" s="94"/>
      <c r="Z21" s="94"/>
      <c r="AA21" s="94"/>
      <c r="AB21" s="94"/>
    </row>
    <row r="22" spans="1:28" ht="25.5" customHeight="1" x14ac:dyDescent="0.25">
      <c r="A22" s="2688" t="s">
        <v>555</v>
      </c>
      <c r="B22" s="2689"/>
      <c r="C22" s="2689"/>
      <c r="D22" s="2689"/>
      <c r="E22" s="2677" t="s">
        <v>539</v>
      </c>
      <c r="F22" s="1377"/>
      <c r="G22" s="4"/>
      <c r="H22" s="4"/>
      <c r="I22" s="4"/>
      <c r="J22" s="4"/>
      <c r="K22" s="4"/>
      <c r="L22" s="4"/>
      <c r="M22" s="4"/>
      <c r="N22" s="4"/>
      <c r="O22" s="4"/>
      <c r="P22" s="4"/>
      <c r="Q22" s="4"/>
      <c r="R22" s="4"/>
      <c r="S22" s="4"/>
      <c r="T22" s="4"/>
      <c r="U22" s="4"/>
      <c r="V22" s="4"/>
      <c r="W22" s="94"/>
      <c r="X22" s="5"/>
      <c r="Y22" s="5"/>
      <c r="Z22" s="5"/>
      <c r="AA22" s="5"/>
      <c r="AB22" s="5"/>
    </row>
    <row r="23" spans="1:28" ht="51.75" customHeight="1" x14ac:dyDescent="0.25">
      <c r="A23" s="2690" t="s">
        <v>2513</v>
      </c>
      <c r="B23" s="2691"/>
      <c r="C23" s="2691"/>
      <c r="D23" s="2691"/>
      <c r="E23" s="2715"/>
      <c r="F23" s="1377"/>
      <c r="G23" s="4"/>
      <c r="H23" s="4"/>
      <c r="I23" s="4"/>
      <c r="J23" s="4"/>
      <c r="K23" s="4"/>
      <c r="L23" s="4"/>
      <c r="M23" s="4"/>
      <c r="N23" s="4"/>
      <c r="O23" s="4"/>
      <c r="P23" s="4"/>
      <c r="Q23" s="4"/>
      <c r="R23" s="4"/>
      <c r="S23" s="4"/>
      <c r="T23" s="4"/>
      <c r="U23" s="4"/>
      <c r="V23" s="4"/>
      <c r="W23" s="94"/>
      <c r="X23" s="5"/>
      <c r="Y23" s="5"/>
      <c r="Z23" s="5"/>
      <c r="AA23" s="5"/>
      <c r="AB23" s="5"/>
    </row>
    <row r="24" spans="1:28" ht="63" customHeight="1" x14ac:dyDescent="0.25">
      <c r="A24" s="2712" t="s">
        <v>2638</v>
      </c>
      <c r="B24" s="2713"/>
      <c r="C24" s="2713"/>
      <c r="D24" s="2714"/>
      <c r="E24" s="2715"/>
      <c r="F24" s="1377"/>
      <c r="G24" s="4"/>
      <c r="H24" s="4"/>
      <c r="I24" s="4"/>
      <c r="J24" s="4"/>
      <c r="K24" s="4"/>
      <c r="L24" s="4"/>
      <c r="M24" s="4"/>
      <c r="N24" s="4"/>
      <c r="O24" s="4"/>
      <c r="P24" s="4"/>
      <c r="Q24" s="4"/>
      <c r="R24" s="4"/>
      <c r="S24" s="4"/>
      <c r="T24" s="4"/>
      <c r="U24" s="4"/>
      <c r="V24" s="4"/>
      <c r="W24" s="94"/>
      <c r="X24" s="5"/>
      <c r="Y24" s="5"/>
      <c r="Z24" s="5"/>
      <c r="AA24" s="5"/>
      <c r="AB24" s="5"/>
    </row>
    <row r="25" spans="1:28" ht="30.75" customHeight="1" x14ac:dyDescent="0.25">
      <c r="A25" s="2719" t="s">
        <v>556</v>
      </c>
      <c r="B25" s="2720"/>
      <c r="C25" s="2720"/>
      <c r="D25" s="2721"/>
      <c r="E25" s="2717" t="s">
        <v>540</v>
      </c>
      <c r="F25" s="1377"/>
      <c r="G25" s="4"/>
      <c r="H25" s="4"/>
      <c r="I25" s="4"/>
      <c r="J25" s="4"/>
      <c r="K25" s="4"/>
      <c r="L25" s="4"/>
      <c r="M25" s="4"/>
      <c r="N25" s="4"/>
      <c r="O25" s="4"/>
      <c r="P25" s="4"/>
      <c r="Q25" s="4"/>
      <c r="R25" s="4"/>
      <c r="S25" s="4"/>
      <c r="T25" s="4"/>
      <c r="U25" s="4"/>
      <c r="V25" s="4"/>
      <c r="W25" s="94"/>
      <c r="X25" s="5"/>
      <c r="Y25" s="5"/>
      <c r="Z25" s="5"/>
      <c r="AA25" s="5"/>
      <c r="AB25" s="5"/>
    </row>
    <row r="26" spans="1:28" ht="63" customHeight="1" x14ac:dyDescent="0.25">
      <c r="A26" s="2712" t="s">
        <v>2753</v>
      </c>
      <c r="B26" s="2713"/>
      <c r="C26" s="2713"/>
      <c r="D26" s="2714"/>
      <c r="E26" s="2711"/>
      <c r="F26" s="1377"/>
      <c r="G26" s="4"/>
      <c r="H26" s="4"/>
      <c r="I26" s="4"/>
      <c r="J26" s="4"/>
      <c r="K26" s="4"/>
      <c r="L26" s="4"/>
      <c r="M26" s="4"/>
      <c r="N26" s="4"/>
      <c r="O26" s="4"/>
      <c r="P26" s="4"/>
      <c r="Q26" s="4"/>
      <c r="R26" s="4"/>
      <c r="S26" s="4"/>
      <c r="T26" s="4"/>
      <c r="U26" s="4"/>
      <c r="V26" s="4"/>
      <c r="W26" s="94"/>
      <c r="X26" s="5"/>
      <c r="Y26" s="5"/>
      <c r="Z26" s="5"/>
      <c r="AA26" s="5"/>
      <c r="AB26" s="5"/>
    </row>
    <row r="27" spans="1:28" ht="22.5" customHeight="1" x14ac:dyDescent="0.25">
      <c r="A27" s="2722" t="s">
        <v>557</v>
      </c>
      <c r="B27" s="2723"/>
      <c r="C27" s="2723"/>
      <c r="D27" s="2724"/>
      <c r="E27" s="2711"/>
      <c r="F27" s="1377"/>
      <c r="G27" s="4"/>
      <c r="H27" s="4"/>
      <c r="I27" s="4"/>
      <c r="J27" s="4"/>
      <c r="K27" s="4"/>
      <c r="L27" s="4"/>
      <c r="M27" s="4"/>
      <c r="N27" s="4"/>
      <c r="O27" s="4"/>
      <c r="P27" s="4"/>
      <c r="Q27" s="4"/>
      <c r="R27" s="4"/>
      <c r="S27" s="4"/>
      <c r="T27" s="4"/>
      <c r="U27" s="4"/>
      <c r="V27" s="4"/>
      <c r="W27" s="94"/>
      <c r="X27" s="5"/>
      <c r="Y27" s="5"/>
      <c r="Z27" s="5"/>
      <c r="AA27" s="5"/>
      <c r="AB27" s="5"/>
    </row>
    <row r="28" spans="1:28" ht="63" customHeight="1" x14ac:dyDescent="0.25">
      <c r="A28" s="2712" t="s">
        <v>2639</v>
      </c>
      <c r="B28" s="2713"/>
      <c r="C28" s="2713"/>
      <c r="D28" s="2714"/>
      <c r="E28" s="2718"/>
      <c r="F28" s="1377"/>
      <c r="G28" s="4"/>
      <c r="H28" s="4"/>
      <c r="I28" s="4"/>
      <c r="J28" s="4"/>
      <c r="K28" s="4"/>
      <c r="L28" s="4"/>
      <c r="M28" s="4"/>
      <c r="N28" s="4"/>
      <c r="O28" s="4"/>
      <c r="P28" s="4"/>
      <c r="Q28" s="4"/>
      <c r="R28" s="4"/>
      <c r="S28" s="4"/>
      <c r="T28" s="4"/>
      <c r="U28" s="4"/>
      <c r="V28" s="4"/>
      <c r="W28" s="94"/>
      <c r="X28" s="5"/>
      <c r="Y28" s="5"/>
      <c r="Z28" s="5"/>
      <c r="AA28" s="5"/>
      <c r="AB28" s="5"/>
    </row>
    <row r="29" spans="1:28" ht="22.5" customHeight="1" x14ac:dyDescent="0.25">
      <c r="A29" s="2690" t="s">
        <v>558</v>
      </c>
      <c r="B29" s="2691"/>
      <c r="C29" s="2691"/>
      <c r="D29" s="2691"/>
      <c r="E29" s="2715" t="s">
        <v>541</v>
      </c>
      <c r="F29" s="1377"/>
      <c r="G29" s="4"/>
      <c r="H29" s="4"/>
      <c r="I29" s="4"/>
      <c r="J29" s="4"/>
      <c r="K29" s="4"/>
      <c r="L29" s="4"/>
      <c r="M29" s="4"/>
      <c r="N29" s="4"/>
      <c r="O29" s="4"/>
      <c r="P29" s="4"/>
      <c r="Q29" s="4"/>
      <c r="R29" s="4"/>
      <c r="S29" s="4"/>
      <c r="T29" s="4"/>
      <c r="U29" s="4"/>
      <c r="V29" s="4"/>
      <c r="W29" s="94"/>
      <c r="X29" s="5"/>
      <c r="Y29" s="5"/>
      <c r="Z29" s="5"/>
      <c r="AA29" s="5"/>
      <c r="AB29" s="5"/>
    </row>
    <row r="30" spans="1:28" ht="63" customHeight="1" x14ac:dyDescent="0.25">
      <c r="A30" s="2712" t="s">
        <v>2640</v>
      </c>
      <c r="B30" s="2713"/>
      <c r="C30" s="2713"/>
      <c r="D30" s="2714"/>
      <c r="E30" s="2678"/>
      <c r="F30" s="1377"/>
      <c r="G30" s="4"/>
      <c r="H30" s="4"/>
      <c r="I30" s="4"/>
      <c r="J30" s="4"/>
      <c r="K30" s="4"/>
      <c r="L30" s="4"/>
      <c r="M30" s="4"/>
      <c r="N30" s="4"/>
      <c r="O30" s="4"/>
      <c r="P30" s="4"/>
      <c r="Q30" s="4"/>
      <c r="R30" s="4"/>
      <c r="S30" s="4"/>
      <c r="T30" s="4"/>
      <c r="U30" s="4"/>
      <c r="V30" s="4"/>
      <c r="W30" s="94"/>
      <c r="X30" s="5"/>
      <c r="Y30" s="5"/>
      <c r="Z30" s="5"/>
      <c r="AA30" s="5"/>
      <c r="AB30" s="5"/>
    </row>
    <row r="31" spans="1:28" ht="42" customHeight="1" x14ac:dyDescent="0.25">
      <c r="A31" s="2690" t="s">
        <v>2514</v>
      </c>
      <c r="B31" s="2691"/>
      <c r="C31" s="2691"/>
      <c r="D31" s="2691"/>
      <c r="E31" s="2678"/>
      <c r="F31" s="1377"/>
      <c r="G31" s="4"/>
      <c r="H31" s="4"/>
      <c r="I31" s="4"/>
      <c r="J31" s="4"/>
      <c r="K31" s="4"/>
      <c r="L31" s="4"/>
      <c r="M31" s="4"/>
      <c r="N31" s="4"/>
      <c r="O31" s="4"/>
      <c r="P31" s="4"/>
      <c r="Q31" s="4"/>
      <c r="R31" s="4"/>
      <c r="S31" s="4"/>
      <c r="T31" s="4"/>
      <c r="U31" s="4"/>
      <c r="V31" s="4"/>
      <c r="W31" s="94"/>
      <c r="X31" s="5"/>
      <c r="Y31" s="5"/>
      <c r="Z31" s="5"/>
      <c r="AA31" s="5"/>
      <c r="AB31" s="5"/>
    </row>
    <row r="32" spans="1:28" ht="63" customHeight="1" thickBot="1" x14ac:dyDescent="0.3">
      <c r="A32" s="2679" t="s">
        <v>2754</v>
      </c>
      <c r="B32" s="2680"/>
      <c r="C32" s="2680"/>
      <c r="D32" s="2684"/>
      <c r="E32" s="2683"/>
      <c r="F32" s="1377"/>
      <c r="G32" s="4"/>
      <c r="H32" s="4"/>
      <c r="I32" s="4"/>
      <c r="J32" s="4"/>
      <c r="K32" s="4"/>
      <c r="L32" s="4"/>
      <c r="M32" s="4"/>
      <c r="N32" s="4"/>
      <c r="O32" s="4"/>
      <c r="P32" s="4"/>
      <c r="Q32" s="4"/>
      <c r="R32" s="4"/>
      <c r="S32" s="4"/>
      <c r="T32" s="4"/>
      <c r="U32" s="4"/>
      <c r="V32" s="4"/>
      <c r="W32" s="94"/>
      <c r="X32" s="5"/>
      <c r="Y32" s="5"/>
      <c r="Z32" s="5"/>
      <c r="AA32" s="5"/>
      <c r="AB32" s="5"/>
    </row>
    <row r="33" spans="1:28" ht="22.5" customHeight="1" x14ac:dyDescent="0.25">
      <c r="A33" s="2688" t="s">
        <v>559</v>
      </c>
      <c r="B33" s="2689"/>
      <c r="C33" s="2689"/>
      <c r="D33" s="2689"/>
      <c r="E33" s="2677" t="s">
        <v>542</v>
      </c>
      <c r="F33" s="1377"/>
      <c r="G33" s="4"/>
      <c r="H33" s="4"/>
      <c r="I33" s="4"/>
      <c r="J33" s="4"/>
      <c r="K33" s="4"/>
      <c r="L33" s="4"/>
      <c r="M33" s="4"/>
      <c r="N33" s="4"/>
      <c r="O33" s="4"/>
      <c r="P33" s="4"/>
      <c r="Q33" s="4"/>
      <c r="R33" s="4"/>
      <c r="S33" s="4"/>
      <c r="T33" s="4"/>
      <c r="U33" s="4"/>
      <c r="V33" s="4"/>
      <c r="W33" s="94"/>
      <c r="X33" s="5"/>
      <c r="Y33" s="5"/>
      <c r="Z33" s="5"/>
      <c r="AA33" s="5"/>
      <c r="AB33" s="5"/>
    </row>
    <row r="34" spans="1:28" ht="22.5" customHeight="1" x14ac:dyDescent="0.25">
      <c r="A34" s="2690" t="s">
        <v>560</v>
      </c>
      <c r="B34" s="2691"/>
      <c r="C34" s="2691"/>
      <c r="D34" s="2691"/>
      <c r="E34" s="2678"/>
      <c r="F34" s="1377"/>
      <c r="G34" s="4"/>
      <c r="H34" s="4"/>
      <c r="I34" s="4"/>
      <c r="J34" s="4"/>
      <c r="K34" s="4"/>
      <c r="L34" s="4"/>
      <c r="M34" s="4"/>
      <c r="N34" s="4"/>
      <c r="O34" s="4"/>
      <c r="P34" s="4"/>
      <c r="Q34" s="4"/>
      <c r="R34" s="4"/>
      <c r="S34" s="4"/>
      <c r="T34" s="4"/>
      <c r="U34" s="4"/>
      <c r="V34" s="4"/>
      <c r="W34" s="94"/>
      <c r="X34" s="5"/>
      <c r="Y34" s="5"/>
      <c r="Z34" s="5"/>
      <c r="AA34" s="5"/>
      <c r="AB34" s="5"/>
    </row>
    <row r="35" spans="1:28" ht="63" customHeight="1" x14ac:dyDescent="0.25">
      <c r="A35" s="2712" t="s">
        <v>2641</v>
      </c>
      <c r="B35" s="2713"/>
      <c r="C35" s="2713"/>
      <c r="D35" s="2714"/>
      <c r="E35" s="2678"/>
      <c r="F35" s="1377"/>
      <c r="G35" s="4"/>
      <c r="H35" s="4"/>
      <c r="I35" s="4"/>
      <c r="J35" s="4"/>
      <c r="K35" s="4"/>
      <c r="L35" s="4"/>
      <c r="M35" s="4"/>
      <c r="N35" s="4"/>
      <c r="O35" s="4"/>
      <c r="P35" s="4"/>
      <c r="Q35" s="4"/>
      <c r="R35" s="4"/>
      <c r="S35" s="4"/>
      <c r="T35" s="4"/>
      <c r="U35" s="4"/>
      <c r="V35" s="4"/>
      <c r="W35" s="94"/>
      <c r="X35" s="5"/>
      <c r="Y35" s="5"/>
      <c r="Z35" s="5"/>
      <c r="AA35" s="5"/>
      <c r="AB35" s="5"/>
    </row>
    <row r="36" spans="1:28" ht="24.75" customHeight="1" x14ac:dyDescent="0.25">
      <c r="A36" s="2690" t="s">
        <v>2515</v>
      </c>
      <c r="B36" s="2691"/>
      <c r="C36" s="2691"/>
      <c r="D36" s="2691"/>
      <c r="E36" s="2678"/>
      <c r="F36" s="1377"/>
      <c r="G36" s="4"/>
      <c r="H36" s="4"/>
      <c r="I36" s="4"/>
      <c r="J36" s="4"/>
      <c r="K36" s="4"/>
      <c r="L36" s="4"/>
      <c r="M36" s="4"/>
      <c r="N36" s="4"/>
      <c r="O36" s="4"/>
      <c r="P36" s="4"/>
      <c r="Q36" s="4"/>
      <c r="R36" s="4"/>
      <c r="S36" s="4"/>
      <c r="T36" s="4"/>
      <c r="U36" s="4"/>
      <c r="V36" s="4"/>
      <c r="W36" s="94"/>
      <c r="X36" s="5"/>
      <c r="Y36" s="5"/>
      <c r="Z36" s="5"/>
      <c r="AA36" s="5"/>
      <c r="AB36" s="5"/>
    </row>
    <row r="37" spans="1:28" ht="63" customHeight="1" x14ac:dyDescent="0.25">
      <c r="A37" s="2712" t="s">
        <v>2642</v>
      </c>
      <c r="B37" s="2713"/>
      <c r="C37" s="2713"/>
      <c r="D37" s="2714"/>
      <c r="E37" s="2678"/>
      <c r="F37" s="1377"/>
      <c r="G37" s="4"/>
      <c r="H37" s="4"/>
      <c r="I37" s="4"/>
      <c r="J37" s="4"/>
      <c r="K37" s="4"/>
      <c r="L37" s="4"/>
      <c r="M37" s="4"/>
      <c r="N37" s="4"/>
      <c r="O37" s="4"/>
      <c r="P37" s="4"/>
      <c r="Q37" s="4"/>
      <c r="R37" s="4"/>
      <c r="S37" s="4"/>
      <c r="T37" s="4"/>
      <c r="U37" s="4"/>
      <c r="V37" s="4"/>
      <c r="W37" s="94"/>
      <c r="X37" s="5"/>
      <c r="Y37" s="5"/>
      <c r="Z37" s="5"/>
      <c r="AA37" s="5"/>
      <c r="AB37" s="5"/>
    </row>
    <row r="38" spans="1:28" ht="22.5" customHeight="1" x14ac:dyDescent="0.25">
      <c r="A38" s="2690" t="s">
        <v>2516</v>
      </c>
      <c r="B38" s="2691"/>
      <c r="C38" s="2691"/>
      <c r="D38" s="2691"/>
      <c r="E38" s="2678"/>
      <c r="F38" s="1377"/>
      <c r="G38" s="4"/>
      <c r="H38" s="4"/>
      <c r="I38" s="4"/>
      <c r="J38" s="4"/>
      <c r="K38" s="4"/>
      <c r="L38" s="4"/>
      <c r="M38" s="4"/>
      <c r="N38" s="4"/>
      <c r="O38" s="4"/>
      <c r="P38" s="4"/>
      <c r="Q38" s="4"/>
      <c r="R38" s="4"/>
      <c r="S38" s="4"/>
      <c r="T38" s="4"/>
      <c r="U38" s="4"/>
      <c r="V38" s="4"/>
      <c r="W38" s="94"/>
      <c r="X38" s="5"/>
      <c r="Y38" s="5"/>
      <c r="Z38" s="5"/>
      <c r="AA38" s="5"/>
      <c r="AB38" s="5"/>
    </row>
    <row r="39" spans="1:28" ht="63" customHeight="1" thickBot="1" x14ac:dyDescent="0.3">
      <c r="A39" s="2679" t="s">
        <v>2643</v>
      </c>
      <c r="B39" s="2680"/>
      <c r="C39" s="2680"/>
      <c r="D39" s="2684"/>
      <c r="E39" s="2683"/>
      <c r="F39" s="1377"/>
      <c r="G39" s="4"/>
      <c r="H39" s="4"/>
      <c r="I39" s="4"/>
      <c r="J39" s="4"/>
      <c r="K39" s="4"/>
      <c r="L39" s="4"/>
      <c r="M39" s="4"/>
      <c r="N39" s="4"/>
      <c r="O39" s="4"/>
      <c r="P39" s="4"/>
      <c r="Q39" s="4"/>
      <c r="R39" s="4"/>
      <c r="S39" s="4"/>
      <c r="T39" s="4"/>
      <c r="U39" s="4"/>
      <c r="V39" s="4"/>
      <c r="W39" s="94"/>
      <c r="X39" s="5"/>
      <c r="Y39" s="5"/>
      <c r="Z39" s="5"/>
      <c r="AA39" s="5"/>
      <c r="AB39" s="5"/>
    </row>
    <row r="40" spans="1:28" ht="22.5" customHeight="1" x14ac:dyDescent="0.25">
      <c r="A40" s="2688" t="s">
        <v>578</v>
      </c>
      <c r="B40" s="2689"/>
      <c r="C40" s="2689"/>
      <c r="D40" s="2689"/>
      <c r="E40" s="2677" t="s">
        <v>543</v>
      </c>
      <c r="F40" s="1377"/>
      <c r="G40" s="4"/>
      <c r="H40" s="4"/>
      <c r="I40" s="4"/>
      <c r="J40" s="4"/>
      <c r="K40" s="4"/>
      <c r="L40" s="4"/>
      <c r="M40" s="4"/>
      <c r="N40" s="4"/>
      <c r="O40" s="4"/>
      <c r="P40" s="4"/>
      <c r="Q40" s="4"/>
      <c r="R40" s="4"/>
      <c r="S40" s="4"/>
      <c r="T40" s="4"/>
      <c r="U40" s="4"/>
      <c r="V40" s="4"/>
      <c r="W40" s="94"/>
      <c r="X40" s="5"/>
      <c r="Y40" s="5"/>
      <c r="Z40" s="5"/>
      <c r="AA40" s="5"/>
      <c r="AB40" s="5"/>
    </row>
    <row r="41" spans="1:28" ht="22.5" customHeight="1" x14ac:dyDescent="0.25">
      <c r="A41" s="2690" t="s">
        <v>2517</v>
      </c>
      <c r="B41" s="2691"/>
      <c r="C41" s="2691"/>
      <c r="D41" s="2691"/>
      <c r="E41" s="2715"/>
      <c r="F41" s="1377"/>
      <c r="G41" s="4"/>
      <c r="H41" s="4"/>
      <c r="I41" s="4"/>
      <c r="J41" s="4"/>
      <c r="K41" s="4"/>
      <c r="L41" s="4"/>
      <c r="M41" s="4"/>
      <c r="N41" s="4"/>
      <c r="O41" s="4"/>
      <c r="P41" s="4"/>
      <c r="Q41" s="4"/>
      <c r="R41" s="4"/>
      <c r="S41" s="4"/>
      <c r="T41" s="4"/>
      <c r="U41" s="4"/>
      <c r="V41" s="4"/>
      <c r="W41" s="94"/>
      <c r="X41" s="5"/>
      <c r="Y41" s="5"/>
      <c r="Z41" s="5"/>
      <c r="AA41" s="5"/>
      <c r="AB41" s="5"/>
    </row>
    <row r="42" spans="1:28" ht="63" customHeight="1" x14ac:dyDescent="0.25">
      <c r="A42" s="2696" t="s">
        <v>2755</v>
      </c>
      <c r="B42" s="2697"/>
      <c r="C42" s="2697"/>
      <c r="D42" s="2698"/>
      <c r="E42" s="2715"/>
      <c r="F42" s="1377"/>
      <c r="G42" s="4"/>
      <c r="H42" s="4"/>
      <c r="I42" s="4"/>
      <c r="J42" s="4"/>
      <c r="K42" s="4"/>
      <c r="L42" s="4"/>
      <c r="M42" s="4"/>
      <c r="N42" s="4"/>
      <c r="O42" s="4"/>
      <c r="P42" s="4"/>
      <c r="Q42" s="4"/>
      <c r="R42" s="4"/>
      <c r="S42" s="4"/>
      <c r="T42" s="4"/>
      <c r="U42" s="4"/>
      <c r="V42" s="4"/>
      <c r="W42" s="94"/>
      <c r="X42" s="5"/>
      <c r="Y42" s="5"/>
      <c r="Z42" s="5"/>
      <c r="AA42" s="5"/>
      <c r="AB42" s="5"/>
    </row>
    <row r="43" spans="1:28" ht="45" customHeight="1" x14ac:dyDescent="0.25">
      <c r="A43" s="2690" t="s">
        <v>2518</v>
      </c>
      <c r="B43" s="2691"/>
      <c r="C43" s="2691"/>
      <c r="D43" s="2691"/>
      <c r="E43" s="2715"/>
      <c r="F43" s="1377"/>
      <c r="G43" s="4"/>
      <c r="H43" s="4"/>
      <c r="I43" s="4"/>
      <c r="J43" s="4"/>
      <c r="K43" s="4"/>
      <c r="L43" s="4"/>
      <c r="M43" s="4"/>
      <c r="N43" s="4"/>
      <c r="O43" s="4"/>
      <c r="P43" s="4"/>
      <c r="Q43" s="4"/>
      <c r="R43" s="4"/>
      <c r="S43" s="4"/>
      <c r="T43" s="4"/>
      <c r="U43" s="4"/>
      <c r="V43" s="4"/>
      <c r="W43" s="94"/>
      <c r="X43" s="5"/>
      <c r="Y43" s="5"/>
      <c r="Z43" s="5"/>
      <c r="AA43" s="5"/>
      <c r="AB43" s="5"/>
    </row>
    <row r="44" spans="1:28" ht="63" customHeight="1" x14ac:dyDescent="0.25">
      <c r="A44" s="2696" t="s">
        <v>2644</v>
      </c>
      <c r="B44" s="2697"/>
      <c r="C44" s="2697"/>
      <c r="D44" s="2698"/>
      <c r="E44" s="2715"/>
      <c r="F44" s="1377"/>
      <c r="G44" s="4"/>
      <c r="H44" s="4"/>
      <c r="I44" s="4"/>
      <c r="J44" s="4"/>
      <c r="K44" s="4"/>
      <c r="L44" s="4"/>
      <c r="M44" s="4"/>
      <c r="N44" s="4"/>
      <c r="O44" s="4"/>
      <c r="P44" s="4"/>
      <c r="Q44" s="4"/>
      <c r="R44" s="4"/>
      <c r="S44" s="4"/>
      <c r="T44" s="4"/>
      <c r="U44" s="4"/>
      <c r="V44" s="4"/>
      <c r="W44" s="94"/>
      <c r="X44" s="5"/>
      <c r="Y44" s="5"/>
      <c r="Z44" s="5"/>
      <c r="AA44" s="5"/>
      <c r="AB44" s="5"/>
    </row>
    <row r="45" spans="1:28" ht="24" customHeight="1" x14ac:dyDescent="0.25">
      <c r="A45" s="2690" t="s">
        <v>2519</v>
      </c>
      <c r="B45" s="2691"/>
      <c r="C45" s="2691"/>
      <c r="D45" s="2691"/>
      <c r="E45" s="2715"/>
      <c r="F45" s="1377"/>
      <c r="G45" s="4"/>
      <c r="H45" s="4"/>
      <c r="I45" s="4"/>
      <c r="J45" s="4"/>
      <c r="K45" s="4"/>
      <c r="L45" s="4"/>
      <c r="M45" s="4"/>
      <c r="N45" s="4"/>
      <c r="O45" s="4"/>
      <c r="P45" s="4"/>
      <c r="Q45" s="4"/>
      <c r="R45" s="4"/>
      <c r="S45" s="4"/>
      <c r="T45" s="4"/>
      <c r="U45" s="4"/>
      <c r="V45" s="4"/>
      <c r="W45" s="94"/>
      <c r="X45" s="5"/>
      <c r="Y45" s="5"/>
      <c r="Z45" s="5"/>
      <c r="AA45" s="5"/>
      <c r="AB45" s="5"/>
    </row>
    <row r="46" spans="1:28" ht="63" customHeight="1" x14ac:dyDescent="0.25">
      <c r="A46" s="2696" t="s">
        <v>2645</v>
      </c>
      <c r="B46" s="2697"/>
      <c r="C46" s="2697"/>
      <c r="D46" s="2698"/>
      <c r="E46" s="2715"/>
      <c r="F46" s="1377"/>
      <c r="G46" s="4"/>
      <c r="H46" s="4"/>
      <c r="I46" s="4"/>
      <c r="J46" s="4"/>
      <c r="K46" s="4"/>
      <c r="L46" s="4"/>
      <c r="M46" s="4"/>
      <c r="N46" s="4"/>
      <c r="O46" s="4"/>
      <c r="P46" s="4"/>
      <c r="Q46" s="4"/>
      <c r="R46" s="4"/>
      <c r="S46" s="4"/>
      <c r="T46" s="4"/>
      <c r="U46" s="4"/>
      <c r="V46" s="4"/>
      <c r="W46" s="94"/>
      <c r="X46" s="5"/>
      <c r="Y46" s="5"/>
      <c r="Z46" s="5"/>
      <c r="AA46" s="5"/>
      <c r="AB46" s="5"/>
    </row>
    <row r="47" spans="1:28" ht="65.25" customHeight="1" x14ac:dyDescent="0.25">
      <c r="A47" s="2690" t="s">
        <v>2520</v>
      </c>
      <c r="B47" s="2691"/>
      <c r="C47" s="2691"/>
      <c r="D47" s="2691"/>
      <c r="E47" s="2715"/>
      <c r="F47" s="1377"/>
      <c r="G47" s="4"/>
      <c r="H47" s="4"/>
      <c r="I47" s="4"/>
      <c r="J47" s="4"/>
      <c r="K47" s="4"/>
      <c r="L47" s="4"/>
      <c r="M47" s="4"/>
      <c r="N47" s="4"/>
      <c r="O47" s="4"/>
      <c r="P47" s="4"/>
      <c r="Q47" s="4"/>
      <c r="R47" s="4"/>
      <c r="S47" s="4"/>
      <c r="T47" s="4"/>
      <c r="U47" s="4"/>
      <c r="V47" s="4"/>
      <c r="W47" s="94"/>
      <c r="X47" s="5"/>
      <c r="Y47" s="5"/>
      <c r="Z47" s="5"/>
      <c r="AA47" s="5"/>
      <c r="AB47" s="5"/>
    </row>
    <row r="48" spans="1:28" ht="63" customHeight="1" x14ac:dyDescent="0.25">
      <c r="A48" s="2696" t="s">
        <v>2646</v>
      </c>
      <c r="B48" s="2697"/>
      <c r="C48" s="2697"/>
      <c r="D48" s="2698"/>
      <c r="E48" s="2715"/>
      <c r="F48" s="1377"/>
      <c r="G48" s="4"/>
      <c r="H48" s="4"/>
      <c r="I48" s="4"/>
      <c r="J48" s="4"/>
      <c r="K48" s="4"/>
      <c r="L48" s="4"/>
      <c r="M48" s="4"/>
      <c r="N48" s="4"/>
      <c r="O48" s="4"/>
      <c r="P48" s="4"/>
      <c r="Q48" s="4"/>
      <c r="R48" s="4"/>
      <c r="S48" s="4"/>
      <c r="T48" s="4"/>
      <c r="U48" s="4"/>
      <c r="V48" s="4"/>
      <c r="W48" s="94"/>
      <c r="X48" s="5"/>
      <c r="Y48" s="5"/>
      <c r="Z48" s="5"/>
      <c r="AA48" s="5"/>
      <c r="AB48" s="5"/>
    </row>
    <row r="49" spans="1:28" ht="24.75" customHeight="1" x14ac:dyDescent="0.25">
      <c r="A49" s="2690" t="s">
        <v>2521</v>
      </c>
      <c r="B49" s="2691"/>
      <c r="C49" s="2691"/>
      <c r="D49" s="2691"/>
      <c r="E49" s="2715"/>
      <c r="F49" s="1377"/>
      <c r="G49" s="4"/>
      <c r="H49" s="4"/>
      <c r="I49" s="4"/>
      <c r="J49" s="4"/>
      <c r="K49" s="4"/>
      <c r="L49" s="4"/>
      <c r="M49" s="4"/>
      <c r="N49" s="4"/>
      <c r="O49" s="4"/>
      <c r="P49" s="4"/>
      <c r="Q49" s="4"/>
      <c r="R49" s="4"/>
      <c r="S49" s="4"/>
      <c r="T49" s="4"/>
      <c r="U49" s="4"/>
      <c r="V49" s="4"/>
      <c r="W49" s="94"/>
      <c r="X49" s="5"/>
      <c r="Y49" s="5"/>
      <c r="Z49" s="5"/>
      <c r="AA49" s="5"/>
      <c r="AB49" s="5"/>
    </row>
    <row r="50" spans="1:28" ht="63" customHeight="1" x14ac:dyDescent="0.25">
      <c r="A50" s="2696" t="s">
        <v>2756</v>
      </c>
      <c r="B50" s="2697"/>
      <c r="C50" s="2697"/>
      <c r="D50" s="2698"/>
      <c r="E50" s="2715"/>
      <c r="F50" s="1377"/>
      <c r="G50" s="4"/>
      <c r="H50" s="4"/>
      <c r="I50" s="4"/>
      <c r="J50" s="4"/>
      <c r="K50" s="4"/>
      <c r="L50" s="4"/>
      <c r="M50" s="4"/>
      <c r="N50" s="4"/>
      <c r="O50" s="4"/>
      <c r="P50" s="4"/>
      <c r="Q50" s="4"/>
      <c r="R50" s="4"/>
      <c r="S50" s="4"/>
      <c r="T50" s="4"/>
      <c r="U50" s="4"/>
      <c r="V50" s="4"/>
      <c r="W50" s="94"/>
      <c r="X50" s="5"/>
      <c r="Y50" s="5"/>
      <c r="Z50" s="5"/>
      <c r="AA50" s="5"/>
      <c r="AB50" s="5"/>
    </row>
    <row r="51" spans="1:28" ht="31.5" customHeight="1" x14ac:dyDescent="0.25">
      <c r="A51" s="2690" t="s">
        <v>2522</v>
      </c>
      <c r="B51" s="2691"/>
      <c r="C51" s="2691"/>
      <c r="D51" s="2691"/>
      <c r="E51" s="2715"/>
      <c r="F51" s="1377"/>
      <c r="G51" s="4"/>
      <c r="H51" s="4"/>
      <c r="I51" s="4"/>
      <c r="J51" s="4"/>
      <c r="K51" s="4"/>
      <c r="L51" s="4"/>
      <c r="M51" s="4"/>
      <c r="N51" s="4"/>
      <c r="O51" s="4"/>
      <c r="P51" s="4"/>
      <c r="Q51" s="4"/>
      <c r="R51" s="4"/>
      <c r="S51" s="4"/>
      <c r="T51" s="4"/>
      <c r="U51" s="4"/>
      <c r="V51" s="4"/>
      <c r="W51" s="94"/>
      <c r="X51" s="5"/>
      <c r="Y51" s="5"/>
      <c r="Z51" s="5"/>
      <c r="AA51" s="5"/>
      <c r="AB51" s="5"/>
    </row>
    <row r="52" spans="1:28" ht="63" customHeight="1" x14ac:dyDescent="0.25">
      <c r="A52" s="2696" t="s">
        <v>2647</v>
      </c>
      <c r="B52" s="2697"/>
      <c r="C52" s="2697"/>
      <c r="D52" s="2698"/>
      <c r="E52" s="2715"/>
      <c r="F52" s="1377"/>
      <c r="G52" s="4"/>
      <c r="H52" s="4"/>
      <c r="I52" s="4"/>
      <c r="J52" s="4"/>
      <c r="K52" s="4"/>
      <c r="L52" s="4"/>
      <c r="M52" s="4"/>
      <c r="N52" s="4"/>
      <c r="O52" s="4"/>
      <c r="P52" s="4"/>
      <c r="Q52" s="4"/>
      <c r="R52" s="4"/>
      <c r="S52" s="4"/>
      <c r="T52" s="4"/>
      <c r="U52" s="4"/>
      <c r="V52" s="4"/>
      <c r="W52" s="94"/>
      <c r="X52" s="5"/>
      <c r="Y52" s="5"/>
      <c r="Z52" s="5"/>
      <c r="AA52" s="5"/>
      <c r="AB52" s="5"/>
    </row>
    <row r="53" spans="1:28" ht="15" customHeight="1" x14ac:dyDescent="0.25">
      <c r="A53" s="2690" t="s">
        <v>2523</v>
      </c>
      <c r="B53" s="2691"/>
      <c r="C53" s="2691"/>
      <c r="D53" s="2691"/>
      <c r="E53" s="2715"/>
      <c r="F53" s="1377"/>
      <c r="G53" s="4"/>
      <c r="H53" s="4"/>
      <c r="I53" s="4"/>
      <c r="J53" s="4"/>
      <c r="K53" s="4"/>
      <c r="L53" s="4"/>
      <c r="M53" s="4"/>
      <c r="N53" s="4"/>
      <c r="O53" s="4"/>
      <c r="P53" s="4"/>
      <c r="Q53" s="4"/>
      <c r="R53" s="4"/>
      <c r="S53" s="4"/>
      <c r="T53" s="4"/>
      <c r="U53" s="4"/>
      <c r="V53" s="4"/>
      <c r="W53" s="94"/>
      <c r="X53" s="5"/>
      <c r="Y53" s="5"/>
      <c r="Z53" s="5"/>
      <c r="AA53" s="5"/>
      <c r="AB53" s="5"/>
    </row>
    <row r="54" spans="1:28" ht="63" customHeight="1" x14ac:dyDescent="0.25">
      <c r="A54" s="2696" t="s">
        <v>2648</v>
      </c>
      <c r="B54" s="2697"/>
      <c r="C54" s="2697"/>
      <c r="D54" s="2698"/>
      <c r="E54" s="2715"/>
      <c r="F54" s="1377"/>
      <c r="G54" s="4"/>
      <c r="H54" s="4"/>
      <c r="I54" s="4"/>
      <c r="J54" s="4"/>
      <c r="K54" s="4"/>
      <c r="L54" s="4"/>
      <c r="M54" s="4"/>
      <c r="N54" s="4"/>
      <c r="O54" s="4"/>
      <c r="P54" s="4"/>
      <c r="Q54" s="4"/>
      <c r="R54" s="4"/>
      <c r="S54" s="4"/>
      <c r="T54" s="4"/>
      <c r="U54" s="4"/>
      <c r="V54" s="4"/>
      <c r="W54" s="94"/>
      <c r="X54" s="5"/>
      <c r="Y54" s="5"/>
      <c r="Z54" s="5"/>
      <c r="AA54" s="5"/>
      <c r="AB54" s="5"/>
    </row>
    <row r="55" spans="1:28" ht="51.75" customHeight="1" x14ac:dyDescent="0.25">
      <c r="A55" s="2690" t="s">
        <v>2524</v>
      </c>
      <c r="B55" s="2691"/>
      <c r="C55" s="2691"/>
      <c r="D55" s="2691"/>
      <c r="E55" s="2715"/>
      <c r="F55" s="1377"/>
      <c r="G55" s="4"/>
      <c r="H55" s="4"/>
      <c r="I55" s="4"/>
      <c r="J55" s="4"/>
      <c r="K55" s="4"/>
      <c r="L55" s="4"/>
      <c r="M55" s="4"/>
      <c r="N55" s="4"/>
      <c r="O55" s="4"/>
      <c r="P55" s="4"/>
      <c r="Q55" s="4"/>
      <c r="R55" s="4"/>
      <c r="S55" s="4"/>
      <c r="T55" s="4"/>
      <c r="U55" s="4"/>
      <c r="V55" s="4"/>
      <c r="W55" s="94"/>
      <c r="X55" s="5"/>
      <c r="Y55" s="5"/>
      <c r="Z55" s="5"/>
      <c r="AA55" s="5"/>
      <c r="AB55" s="5"/>
    </row>
    <row r="56" spans="1:28" s="9" customFormat="1" ht="63" customHeight="1" x14ac:dyDescent="0.25">
      <c r="A56" s="2696" t="s">
        <v>2649</v>
      </c>
      <c r="B56" s="2697"/>
      <c r="C56" s="2697"/>
      <c r="D56" s="2698"/>
      <c r="E56" s="2715"/>
      <c r="F56" s="1377"/>
      <c r="G56" s="4"/>
      <c r="H56" s="4"/>
      <c r="I56" s="4"/>
      <c r="J56" s="4"/>
      <c r="K56" s="4"/>
      <c r="L56" s="4"/>
      <c r="M56" s="4"/>
      <c r="N56" s="4"/>
      <c r="O56" s="4"/>
      <c r="P56" s="4"/>
      <c r="Q56" s="4"/>
      <c r="R56" s="4"/>
      <c r="S56" s="4"/>
      <c r="T56" s="4"/>
      <c r="U56" s="4"/>
      <c r="V56" s="4"/>
      <c r="W56" s="97"/>
      <c r="X56" s="1"/>
      <c r="Y56" s="1"/>
      <c r="Z56" s="1"/>
      <c r="AA56" s="1"/>
      <c r="AB56" s="1"/>
    </row>
    <row r="57" spans="1:28" s="9" customFormat="1" ht="26.25" customHeight="1" x14ac:dyDescent="0.25">
      <c r="A57" s="2690" t="s">
        <v>2525</v>
      </c>
      <c r="B57" s="2691"/>
      <c r="C57" s="2691"/>
      <c r="D57" s="2691"/>
      <c r="E57" s="2715"/>
      <c r="F57" s="1377"/>
      <c r="G57" s="4"/>
      <c r="H57" s="4"/>
      <c r="I57" s="4"/>
      <c r="J57" s="4"/>
      <c r="K57" s="4"/>
      <c r="L57" s="4"/>
      <c r="M57" s="4"/>
      <c r="N57" s="4"/>
      <c r="O57" s="4"/>
      <c r="P57" s="4"/>
      <c r="Q57" s="4"/>
      <c r="R57" s="4"/>
      <c r="S57" s="4"/>
      <c r="T57" s="4"/>
      <c r="U57" s="4"/>
      <c r="V57" s="4"/>
      <c r="W57" s="97"/>
      <c r="X57" s="1"/>
      <c r="Y57" s="1"/>
      <c r="Z57" s="1"/>
      <c r="AA57" s="1"/>
      <c r="AB57" s="1"/>
    </row>
    <row r="58" spans="1:28" s="9" customFormat="1" ht="63" customHeight="1" x14ac:dyDescent="0.25">
      <c r="A58" s="2696" t="s">
        <v>2650</v>
      </c>
      <c r="B58" s="2697"/>
      <c r="C58" s="2697"/>
      <c r="D58" s="2698"/>
      <c r="E58" s="2715"/>
      <c r="F58" s="1377"/>
      <c r="G58" s="4"/>
      <c r="H58" s="4"/>
      <c r="I58" s="4"/>
      <c r="J58" s="4"/>
      <c r="K58" s="4"/>
      <c r="L58" s="4"/>
      <c r="M58" s="4"/>
      <c r="N58" s="4"/>
      <c r="O58" s="4"/>
      <c r="P58" s="4"/>
      <c r="Q58" s="4"/>
      <c r="R58" s="4"/>
      <c r="S58" s="4"/>
      <c r="T58" s="4"/>
      <c r="U58" s="4"/>
      <c r="V58" s="4"/>
      <c r="W58" s="97"/>
      <c r="X58" s="1"/>
      <c r="Y58" s="1"/>
      <c r="Z58" s="1"/>
      <c r="AA58" s="1"/>
      <c r="AB58" s="1"/>
    </row>
    <row r="59" spans="1:28" s="9" customFormat="1" ht="21.75" customHeight="1" x14ac:dyDescent="0.25">
      <c r="A59" s="2690" t="s">
        <v>2526</v>
      </c>
      <c r="B59" s="2691"/>
      <c r="C59" s="2691"/>
      <c r="D59" s="2691"/>
      <c r="E59" s="2715"/>
      <c r="F59" s="1377"/>
      <c r="G59" s="4"/>
      <c r="H59" s="4"/>
      <c r="I59" s="4"/>
      <c r="J59" s="4"/>
      <c r="K59" s="4"/>
      <c r="L59" s="4"/>
      <c r="M59" s="4"/>
      <c r="N59" s="4"/>
      <c r="O59" s="4"/>
      <c r="P59" s="4"/>
      <c r="Q59" s="4"/>
      <c r="R59" s="4"/>
      <c r="S59" s="4"/>
      <c r="T59" s="4"/>
      <c r="U59" s="4"/>
      <c r="V59" s="4"/>
      <c r="W59" s="97"/>
      <c r="X59" s="1"/>
      <c r="Y59" s="1"/>
      <c r="Z59" s="1"/>
      <c r="AA59" s="1"/>
      <c r="AB59" s="1"/>
    </row>
    <row r="60" spans="1:28" s="9" customFormat="1" ht="63" customHeight="1" x14ac:dyDescent="0.25">
      <c r="A60" s="2696" t="s">
        <v>2651</v>
      </c>
      <c r="B60" s="2697"/>
      <c r="C60" s="2697"/>
      <c r="D60" s="2698"/>
      <c r="E60" s="2715"/>
      <c r="F60" s="1377"/>
      <c r="G60" s="4"/>
      <c r="H60" s="4"/>
      <c r="I60" s="4"/>
      <c r="J60" s="4"/>
      <c r="K60" s="4"/>
      <c r="L60" s="4"/>
      <c r="M60" s="4"/>
      <c r="N60" s="4"/>
      <c r="O60" s="4"/>
      <c r="P60" s="4"/>
      <c r="Q60" s="4"/>
      <c r="R60" s="4"/>
      <c r="S60" s="4"/>
      <c r="T60" s="4"/>
      <c r="U60" s="4"/>
      <c r="V60" s="4"/>
      <c r="W60" s="97"/>
      <c r="X60" s="1"/>
      <c r="Y60" s="1"/>
      <c r="Z60" s="1"/>
      <c r="AA60" s="1"/>
      <c r="AB60" s="1"/>
    </row>
    <row r="61" spans="1:28" s="9" customFormat="1" ht="38.25" customHeight="1" x14ac:dyDescent="0.25">
      <c r="A61" s="2690" t="s">
        <v>2527</v>
      </c>
      <c r="B61" s="2691"/>
      <c r="C61" s="2691"/>
      <c r="D61" s="2691"/>
      <c r="E61" s="2715"/>
      <c r="F61" s="1377"/>
      <c r="G61" s="4"/>
      <c r="H61" s="4"/>
      <c r="I61" s="4"/>
      <c r="J61" s="4"/>
      <c r="K61" s="4"/>
      <c r="L61" s="4"/>
      <c r="M61" s="4"/>
      <c r="N61" s="4"/>
      <c r="O61" s="4"/>
      <c r="P61" s="4"/>
      <c r="Q61" s="4"/>
      <c r="R61" s="4"/>
      <c r="S61" s="4"/>
      <c r="T61" s="4"/>
      <c r="U61" s="4"/>
      <c r="V61" s="4"/>
      <c r="W61" s="97"/>
      <c r="X61" s="1"/>
      <c r="Y61" s="1"/>
      <c r="Z61" s="1"/>
      <c r="AA61" s="1"/>
      <c r="AB61" s="1"/>
    </row>
    <row r="62" spans="1:28" s="9" customFormat="1" ht="63" customHeight="1" x14ac:dyDescent="0.25">
      <c r="A62" s="2696" t="s">
        <v>2652</v>
      </c>
      <c r="B62" s="2697"/>
      <c r="C62" s="2697"/>
      <c r="D62" s="2698"/>
      <c r="E62" s="2715"/>
      <c r="F62" s="1377"/>
      <c r="G62" s="4"/>
      <c r="H62" s="4"/>
      <c r="I62" s="4"/>
      <c r="J62" s="4"/>
      <c r="K62" s="4"/>
      <c r="L62" s="4"/>
      <c r="M62" s="4"/>
      <c r="N62" s="4"/>
      <c r="O62" s="4"/>
      <c r="P62" s="4"/>
      <c r="Q62" s="4"/>
      <c r="R62" s="4"/>
      <c r="S62" s="4"/>
      <c r="T62" s="4"/>
      <c r="U62" s="4"/>
      <c r="V62" s="4"/>
      <c r="W62" s="97"/>
      <c r="X62" s="1"/>
      <c r="Y62" s="1"/>
      <c r="Z62" s="1"/>
      <c r="AA62" s="1"/>
      <c r="AB62" s="1"/>
    </row>
    <row r="63" spans="1:28" s="9" customFormat="1" ht="24.75" customHeight="1" x14ac:dyDescent="0.25">
      <c r="A63" s="2690" t="s">
        <v>2528</v>
      </c>
      <c r="B63" s="2691"/>
      <c r="C63" s="2691"/>
      <c r="D63" s="2691"/>
      <c r="E63" s="2715"/>
      <c r="F63" s="1377"/>
      <c r="G63" s="4"/>
      <c r="H63" s="4"/>
      <c r="I63" s="4"/>
      <c r="J63" s="4"/>
      <c r="K63" s="4"/>
      <c r="L63" s="4"/>
      <c r="M63" s="4"/>
      <c r="N63" s="4"/>
      <c r="O63" s="4"/>
      <c r="P63" s="4"/>
      <c r="Q63" s="4"/>
      <c r="R63" s="4"/>
      <c r="S63" s="4"/>
      <c r="T63" s="4"/>
      <c r="U63" s="4"/>
      <c r="V63" s="4"/>
      <c r="W63" s="97"/>
      <c r="X63" s="1"/>
      <c r="Y63" s="1"/>
      <c r="Z63" s="1"/>
      <c r="AA63" s="1"/>
      <c r="AB63" s="1"/>
    </row>
    <row r="64" spans="1:28" s="9" customFormat="1" ht="63" customHeight="1" thickBot="1" x14ac:dyDescent="0.3">
      <c r="A64" s="2692" t="s">
        <v>2653</v>
      </c>
      <c r="B64" s="2693"/>
      <c r="C64" s="2693"/>
      <c r="D64" s="2694"/>
      <c r="E64" s="2716"/>
      <c r="F64" s="1377"/>
      <c r="G64" s="4"/>
      <c r="H64" s="4"/>
      <c r="I64" s="4"/>
      <c r="J64" s="4"/>
      <c r="K64" s="4"/>
      <c r="L64" s="4"/>
      <c r="M64" s="4"/>
      <c r="N64" s="4"/>
      <c r="O64" s="4"/>
      <c r="P64" s="4"/>
      <c r="Q64" s="4"/>
      <c r="R64" s="4"/>
      <c r="S64" s="4"/>
      <c r="T64" s="4"/>
      <c r="U64" s="4"/>
      <c r="V64" s="4"/>
      <c r="W64" s="97"/>
      <c r="X64" s="1"/>
      <c r="Y64" s="1"/>
      <c r="Z64" s="1"/>
      <c r="AA64" s="1"/>
      <c r="AB64" s="1"/>
    </row>
    <row r="65" spans="1:28" s="9" customFormat="1" ht="35.25" customHeight="1" x14ac:dyDescent="0.25">
      <c r="A65" s="2681" t="s">
        <v>2529</v>
      </c>
      <c r="B65" s="2682"/>
      <c r="C65" s="2682"/>
      <c r="D65" s="2695"/>
      <c r="E65" s="2675" t="s">
        <v>544</v>
      </c>
      <c r="F65" s="1377"/>
      <c r="G65" s="4"/>
      <c r="H65" s="4"/>
      <c r="I65" s="4"/>
      <c r="J65" s="4"/>
      <c r="K65" s="4"/>
      <c r="L65" s="4"/>
      <c r="M65" s="4"/>
      <c r="N65" s="4"/>
      <c r="O65" s="4"/>
      <c r="P65" s="4"/>
      <c r="Q65" s="4"/>
      <c r="R65" s="4"/>
      <c r="S65" s="4"/>
      <c r="T65" s="4"/>
      <c r="U65" s="4"/>
      <c r="V65" s="4"/>
      <c r="W65" s="97"/>
      <c r="X65" s="1"/>
      <c r="Y65" s="1"/>
      <c r="Z65" s="1"/>
      <c r="AA65" s="1"/>
      <c r="AB65" s="1"/>
    </row>
    <row r="66" spans="1:28" s="9" customFormat="1" ht="66" customHeight="1" x14ac:dyDescent="0.25">
      <c r="A66" s="2731" t="s">
        <v>2530</v>
      </c>
      <c r="B66" s="2730"/>
      <c r="C66" s="2730"/>
      <c r="D66" s="2732"/>
      <c r="E66" s="2711"/>
      <c r="F66" s="1377"/>
      <c r="G66" s="98"/>
      <c r="H66" s="98"/>
      <c r="I66" s="98"/>
      <c r="J66" s="4"/>
      <c r="K66" s="4"/>
      <c r="L66" s="4"/>
      <c r="M66" s="4"/>
      <c r="N66" s="4"/>
      <c r="O66" s="4"/>
      <c r="P66" s="4"/>
      <c r="Q66" s="4"/>
      <c r="R66" s="4"/>
      <c r="S66" s="4"/>
      <c r="T66" s="4"/>
      <c r="U66" s="4"/>
      <c r="V66" s="4"/>
      <c r="W66" s="97"/>
      <c r="X66" s="1"/>
      <c r="Y66" s="1"/>
      <c r="Z66" s="1"/>
      <c r="AA66" s="1"/>
      <c r="AB66" s="1"/>
    </row>
    <row r="67" spans="1:28" ht="63" customHeight="1" thickBot="1" x14ac:dyDescent="0.3">
      <c r="A67" s="2692" t="s">
        <v>2654</v>
      </c>
      <c r="B67" s="2693"/>
      <c r="C67" s="2693"/>
      <c r="D67" s="2694"/>
      <c r="E67" s="2676"/>
      <c r="F67" s="1377"/>
      <c r="G67" s="4"/>
      <c r="H67" s="4"/>
      <c r="I67" s="4"/>
      <c r="J67" s="4"/>
      <c r="K67" s="4"/>
      <c r="L67" s="4"/>
      <c r="M67" s="4"/>
      <c r="N67" s="4"/>
      <c r="O67" s="4"/>
      <c r="P67" s="4"/>
      <c r="Q67" s="4"/>
      <c r="R67" s="4"/>
      <c r="S67" s="4"/>
      <c r="T67" s="4"/>
      <c r="U67" s="4"/>
      <c r="V67" s="4"/>
      <c r="W67" s="94"/>
      <c r="X67" s="5"/>
      <c r="Y67" s="5"/>
      <c r="Z67" s="5"/>
      <c r="AA67" s="5"/>
      <c r="AB67" s="5"/>
    </row>
    <row r="68" spans="1:28" ht="31.5" customHeight="1" x14ac:dyDescent="0.25">
      <c r="A68" s="2725" t="s">
        <v>564</v>
      </c>
      <c r="B68" s="2726"/>
      <c r="C68" s="2727"/>
      <c r="D68" s="907"/>
      <c r="E68" s="2677" t="s">
        <v>545</v>
      </c>
      <c r="F68" s="1377"/>
      <c r="G68" s="4"/>
      <c r="H68" s="4"/>
      <c r="I68" s="4"/>
      <c r="J68" s="4"/>
      <c r="K68" s="4"/>
      <c r="L68" s="4"/>
      <c r="M68" s="4"/>
      <c r="N68" s="4"/>
      <c r="O68" s="4"/>
      <c r="P68" s="4"/>
      <c r="Q68" s="4"/>
      <c r="R68" s="4"/>
      <c r="S68" s="4"/>
      <c r="T68" s="4"/>
      <c r="U68" s="4"/>
      <c r="V68" s="4"/>
      <c r="W68" s="94"/>
      <c r="X68" s="5"/>
      <c r="Y68" s="5"/>
      <c r="Z68" s="5"/>
      <c r="AA68" s="5"/>
      <c r="AB68" s="5"/>
    </row>
    <row r="69" spans="1:28" ht="54" customHeight="1" x14ac:dyDescent="0.25">
      <c r="A69" s="2728" t="s">
        <v>2531</v>
      </c>
      <c r="B69" s="2729"/>
      <c r="C69" s="2729"/>
      <c r="D69" s="2730"/>
      <c r="E69" s="2678"/>
      <c r="F69" s="1377"/>
      <c r="G69" s="4"/>
      <c r="H69" s="4"/>
      <c r="I69" s="4"/>
      <c r="J69" s="4"/>
      <c r="K69" s="4"/>
      <c r="L69" s="4"/>
      <c r="M69" s="4"/>
      <c r="N69" s="4"/>
      <c r="O69" s="4"/>
      <c r="P69" s="4"/>
      <c r="Q69" s="4"/>
      <c r="R69" s="4"/>
      <c r="S69" s="4"/>
      <c r="T69" s="4"/>
      <c r="U69" s="4"/>
      <c r="V69" s="4"/>
      <c r="W69" s="94"/>
      <c r="X69" s="5"/>
      <c r="Y69" s="5"/>
      <c r="Z69" s="5"/>
      <c r="AA69" s="5"/>
      <c r="AB69" s="5"/>
    </row>
    <row r="70" spans="1:28" ht="63" customHeight="1" thickBot="1" x14ac:dyDescent="0.3">
      <c r="A70" s="2679" t="s">
        <v>2655</v>
      </c>
      <c r="B70" s="2680"/>
      <c r="C70" s="2680"/>
      <c r="D70" s="2684"/>
      <c r="E70" s="2683"/>
      <c r="F70" s="1377"/>
      <c r="G70" s="4"/>
      <c r="H70" s="4"/>
      <c r="I70" s="4"/>
      <c r="J70" s="4"/>
      <c r="K70" s="4"/>
      <c r="L70" s="4"/>
      <c r="M70" s="4"/>
      <c r="N70" s="4"/>
      <c r="O70" s="4"/>
      <c r="P70" s="4"/>
      <c r="Q70" s="4"/>
      <c r="R70" s="4"/>
      <c r="S70" s="4"/>
      <c r="T70" s="4"/>
      <c r="U70" s="4"/>
      <c r="V70" s="4"/>
      <c r="W70" s="94"/>
      <c r="X70" s="5"/>
      <c r="Y70" s="5"/>
      <c r="Z70" s="5"/>
      <c r="AA70" s="5"/>
      <c r="AB70" s="5"/>
    </row>
    <row r="71" spans="1:28" ht="20.25" customHeight="1" x14ac:dyDescent="0.25">
      <c r="A71" s="2681" t="s">
        <v>2532</v>
      </c>
      <c r="B71" s="2682"/>
      <c r="C71" s="2682"/>
      <c r="D71" s="2682"/>
      <c r="E71" s="2677" t="s">
        <v>2533</v>
      </c>
      <c r="F71" s="1377"/>
      <c r="G71" s="4"/>
      <c r="H71" s="4"/>
      <c r="I71" s="4"/>
      <c r="J71" s="4"/>
      <c r="K71" s="4"/>
      <c r="L71" s="4"/>
      <c r="M71" s="4"/>
      <c r="N71" s="4"/>
      <c r="O71" s="4"/>
      <c r="P71" s="4"/>
      <c r="Q71" s="94"/>
      <c r="R71" s="94"/>
      <c r="S71" s="94"/>
      <c r="T71" s="94"/>
      <c r="U71" s="94"/>
      <c r="V71" s="94"/>
      <c r="W71" s="17"/>
    </row>
    <row r="72" spans="1:28" ht="63" customHeight="1" thickBot="1" x14ac:dyDescent="0.3">
      <c r="A72" s="2679" t="s">
        <v>2757</v>
      </c>
      <c r="B72" s="2680"/>
      <c r="C72" s="2680"/>
      <c r="D72" s="2684"/>
      <c r="E72" s="2683"/>
      <c r="F72" s="1377"/>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legacyDrawing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Q72"/>
  <sheetViews>
    <sheetView zoomScale="85" zoomScaleNormal="85" zoomScaleSheetLayoutView="100" workbookViewId="0">
      <pane xSplit="16" ySplit="9" topLeftCell="Q10" activePane="bottomRight" state="frozen"/>
      <selection pane="topRight"/>
      <selection pane="bottomLeft"/>
      <selection pane="bottomRight"/>
    </sheetView>
  </sheetViews>
  <sheetFormatPr defaultColWidth="9.140625" defaultRowHeight="12.75" x14ac:dyDescent="0.2"/>
  <cols>
    <col min="1" max="1" width="75.7109375" style="18" customWidth="1"/>
    <col min="2" max="16" width="10.7109375" style="18" customWidth="1"/>
    <col min="17" max="16384" width="9.140625" style="18"/>
  </cols>
  <sheetData>
    <row r="1" spans="1:17" ht="30" customHeight="1" x14ac:dyDescent="0.2">
      <c r="A1" s="500" t="s">
        <v>1662</v>
      </c>
      <c r="B1" s="2189" t="s">
        <v>509</v>
      </c>
      <c r="C1" s="2189"/>
      <c r="D1" s="2189"/>
      <c r="E1" s="2189"/>
      <c r="F1" s="2189"/>
      <c r="G1" s="2189"/>
      <c r="H1" s="2189"/>
      <c r="I1" s="2189"/>
      <c r="J1" s="2189"/>
      <c r="K1" s="2189"/>
      <c r="L1" s="2189"/>
      <c r="M1" s="2189"/>
      <c r="N1" s="2189"/>
      <c r="O1" s="2189"/>
      <c r="P1" s="2190"/>
    </row>
    <row r="2" spans="1:17" ht="19.5" customHeight="1" x14ac:dyDescent="0.2">
      <c r="A2" s="131" t="s">
        <v>566</v>
      </c>
      <c r="B2" s="2189" t="s">
        <v>530</v>
      </c>
      <c r="C2" s="2189"/>
      <c r="D2" s="2189"/>
      <c r="E2" s="2189"/>
      <c r="F2" s="2189"/>
      <c r="G2" s="2189"/>
      <c r="H2" s="2189"/>
      <c r="I2" s="2189"/>
      <c r="J2" s="2189"/>
      <c r="K2" s="2189"/>
      <c r="L2" s="2189"/>
      <c r="M2" s="2189"/>
      <c r="N2" s="2189"/>
      <c r="O2" s="2189"/>
      <c r="P2" s="2190"/>
    </row>
    <row r="3" spans="1:17" ht="41.25" customHeight="1" x14ac:dyDescent="0.2">
      <c r="A3" s="131"/>
      <c r="B3" s="2189" t="s">
        <v>531</v>
      </c>
      <c r="C3" s="2189"/>
      <c r="D3" s="2189"/>
      <c r="E3" s="2189"/>
      <c r="F3" s="2189"/>
      <c r="G3" s="2189"/>
      <c r="H3" s="2189"/>
      <c r="I3" s="2189"/>
      <c r="J3" s="2189"/>
      <c r="K3" s="2189"/>
      <c r="L3" s="2189"/>
      <c r="M3" s="2189"/>
      <c r="N3" s="2189"/>
      <c r="O3" s="2189"/>
      <c r="P3" s="2190"/>
    </row>
    <row r="4" spans="1:17" x14ac:dyDescent="0.2">
      <c r="A4" s="822" t="s">
        <v>399</v>
      </c>
      <c r="B4" s="679"/>
      <c r="C4" s="679"/>
      <c r="D4" s="679"/>
      <c r="E4" s="908"/>
      <c r="F4" s="679"/>
      <c r="G4" s="679"/>
      <c r="H4" s="742"/>
      <c r="I4" s="742"/>
      <c r="J4" s="742"/>
      <c r="K4" s="742"/>
      <c r="L4" s="742"/>
      <c r="M4" s="742"/>
      <c r="N4" s="742"/>
      <c r="O4" s="742"/>
      <c r="P4" s="743"/>
    </row>
    <row r="5" spans="1:17" ht="13.5" thickBot="1" x14ac:dyDescent="0.25">
      <c r="A5" s="911"/>
      <c r="B5" s="912"/>
      <c r="C5" s="912"/>
      <c r="D5" s="912"/>
      <c r="E5" s="913"/>
      <c r="F5" s="912"/>
      <c r="G5" s="912"/>
      <c r="H5" s="895"/>
      <c r="I5" s="895"/>
      <c r="J5" s="895"/>
      <c r="K5" s="895"/>
      <c r="L5" s="895"/>
      <c r="M5" s="895"/>
      <c r="N5" s="895"/>
      <c r="O5" s="895"/>
      <c r="P5" s="896"/>
    </row>
    <row r="6" spans="1:17" x14ac:dyDescent="0.2">
      <c r="A6" s="2737" t="s">
        <v>567</v>
      </c>
      <c r="B6" s="2738"/>
      <c r="C6" s="2738"/>
      <c r="D6" s="2738"/>
      <c r="E6" s="2738"/>
      <c r="F6" s="2738"/>
      <c r="G6" s="2738"/>
      <c r="H6" s="2738"/>
      <c r="I6" s="2738"/>
      <c r="J6" s="2738"/>
      <c r="K6" s="2738"/>
      <c r="L6" s="2738"/>
      <c r="M6" s="2738"/>
      <c r="N6" s="2738"/>
      <c r="O6" s="2738"/>
      <c r="P6" s="2739"/>
      <c r="Q6" s="1129" t="s">
        <v>2603</v>
      </c>
    </row>
    <row r="7" spans="1:17" ht="13.5" thickBot="1" x14ac:dyDescent="0.25">
      <c r="A7" s="2737"/>
      <c r="B7" s="2738"/>
      <c r="C7" s="2738"/>
      <c r="D7" s="2738"/>
      <c r="E7" s="2738"/>
      <c r="F7" s="2738"/>
      <c r="G7" s="2738"/>
      <c r="H7" s="2738"/>
      <c r="I7" s="2738"/>
      <c r="J7" s="2738"/>
      <c r="K7" s="2738"/>
      <c r="L7" s="2738"/>
      <c r="M7" s="2738"/>
      <c r="N7" s="2738"/>
      <c r="O7" s="2738"/>
      <c r="P7" s="2739"/>
    </row>
    <row r="8" spans="1:17" ht="27" customHeight="1" thickBot="1" x14ac:dyDescent="0.25">
      <c r="A8" s="103" t="s">
        <v>561</v>
      </c>
      <c r="B8" s="104"/>
      <c r="C8" s="104"/>
      <c r="D8" s="105"/>
      <c r="E8" s="104"/>
      <c r="F8" s="105"/>
      <c r="G8" s="513"/>
      <c r="H8" s="513"/>
      <c r="I8" s="513"/>
      <c r="J8" s="513"/>
      <c r="K8" s="513"/>
      <c r="L8" s="513"/>
      <c r="M8" s="513"/>
      <c r="N8" s="513"/>
      <c r="O8" s="513"/>
      <c r="P8" s="1047">
        <f>Obsah!$D$4</f>
        <v>44012</v>
      </c>
    </row>
    <row r="9" spans="1:17" s="19" customFormat="1" ht="27" customHeight="1" thickBot="1" x14ac:dyDescent="0.25">
      <c r="A9" s="103" t="s">
        <v>2656</v>
      </c>
      <c r="B9" s="1339" t="s">
        <v>2657</v>
      </c>
      <c r="C9" s="104"/>
      <c r="D9" s="104"/>
      <c r="E9" s="104"/>
      <c r="F9" s="104"/>
      <c r="G9" s="104"/>
      <c r="H9" s="104"/>
      <c r="I9" s="104"/>
      <c r="J9" s="104"/>
      <c r="K9" s="104"/>
      <c r="L9" s="104"/>
      <c r="M9" s="104"/>
      <c r="N9" s="104"/>
      <c r="O9" s="1526"/>
      <c r="P9" s="1527">
        <v>2020</v>
      </c>
    </row>
    <row r="10" spans="1:17" s="19" customFormat="1" ht="56.25" customHeight="1" thickBot="1" x14ac:dyDescent="0.25">
      <c r="A10" s="2749"/>
      <c r="B10" s="2745" t="s">
        <v>2593</v>
      </c>
      <c r="C10" s="2746"/>
      <c r="D10" s="2740" t="s">
        <v>2486</v>
      </c>
      <c r="E10" s="2740"/>
      <c r="F10" s="2740"/>
      <c r="G10" s="2740"/>
      <c r="H10" s="2740"/>
      <c r="I10" s="2740"/>
      <c r="J10" s="2740"/>
      <c r="K10" s="2740"/>
      <c r="L10" s="2740"/>
      <c r="M10" s="2740"/>
      <c r="N10" s="2740"/>
      <c r="O10" s="2740"/>
      <c r="P10" s="2741"/>
    </row>
    <row r="11" spans="1:17" s="19" customFormat="1" ht="61.5" customHeight="1" thickBot="1" x14ac:dyDescent="0.25">
      <c r="A11" s="2750"/>
      <c r="B11" s="2747"/>
      <c r="C11" s="2748"/>
      <c r="D11" s="2735" t="s">
        <v>2584</v>
      </c>
      <c r="E11" s="2742" t="s">
        <v>2585</v>
      </c>
      <c r="F11" s="2743"/>
      <c r="G11" s="2742" t="s">
        <v>2586</v>
      </c>
      <c r="H11" s="2743"/>
      <c r="I11" s="2742" t="s">
        <v>2587</v>
      </c>
      <c r="J11" s="2743"/>
      <c r="K11" s="2742" t="s">
        <v>2588</v>
      </c>
      <c r="L11" s="2743"/>
      <c r="M11" s="2742" t="s">
        <v>2589</v>
      </c>
      <c r="N11" s="2743"/>
      <c r="O11" s="2742" t="s">
        <v>2590</v>
      </c>
      <c r="P11" s="2744"/>
    </row>
    <row r="12" spans="1:17" s="19" customFormat="1" ht="32.25" customHeight="1" thickBot="1" x14ac:dyDescent="0.25">
      <c r="A12" s="2751"/>
      <c r="B12" s="1357" t="s">
        <v>2591</v>
      </c>
      <c r="C12" s="1358" t="s">
        <v>2592</v>
      </c>
      <c r="D12" s="2736"/>
      <c r="E12" s="1355" t="s">
        <v>355</v>
      </c>
      <c r="F12" s="1355" t="s">
        <v>2487</v>
      </c>
      <c r="G12" s="1355" t="s">
        <v>355</v>
      </c>
      <c r="H12" s="1355" t="s">
        <v>2487</v>
      </c>
      <c r="I12" s="1355" t="s">
        <v>355</v>
      </c>
      <c r="J12" s="1355" t="s">
        <v>2487</v>
      </c>
      <c r="K12" s="1355" t="s">
        <v>355</v>
      </c>
      <c r="L12" s="1355" t="s">
        <v>2487</v>
      </c>
      <c r="M12" s="1355" t="s">
        <v>355</v>
      </c>
      <c r="N12" s="1355" t="s">
        <v>2487</v>
      </c>
      <c r="O12" s="1355" t="s">
        <v>355</v>
      </c>
      <c r="P12" s="1356" t="s">
        <v>2487</v>
      </c>
    </row>
    <row r="13" spans="1:17" s="19" customFormat="1" ht="67.5" x14ac:dyDescent="0.2">
      <c r="A13" s="1518" t="s">
        <v>2658</v>
      </c>
      <c r="B13" s="1340">
        <v>0</v>
      </c>
      <c r="C13" s="1342">
        <v>0</v>
      </c>
      <c r="D13" s="1340"/>
      <c r="E13" s="1348">
        <v>0</v>
      </c>
      <c r="F13" s="1349">
        <v>0</v>
      </c>
      <c r="G13" s="1349">
        <v>0</v>
      </c>
      <c r="H13" s="1349">
        <v>0</v>
      </c>
      <c r="I13" s="1349">
        <v>0</v>
      </c>
      <c r="J13" s="1349">
        <v>0</v>
      </c>
      <c r="K13" s="1349" t="s">
        <v>2758</v>
      </c>
      <c r="L13" s="1349"/>
      <c r="M13" s="1349" t="s">
        <v>2758</v>
      </c>
      <c r="N13" s="1349"/>
      <c r="O13" s="1349" t="s">
        <v>2758</v>
      </c>
      <c r="P13" s="1342"/>
      <c r="Q13" s="1373"/>
    </row>
    <row r="14" spans="1:17" s="19" customFormat="1" x14ac:dyDescent="0.2">
      <c r="A14" s="1519" t="s">
        <v>588</v>
      </c>
      <c r="B14" s="1341">
        <v>0</v>
      </c>
      <c r="C14" s="1344">
        <v>0</v>
      </c>
      <c r="D14" s="1341"/>
      <c r="E14" s="1350"/>
      <c r="F14" s="1351"/>
      <c r="G14" s="1351"/>
      <c r="H14" s="1351"/>
      <c r="I14" s="1351"/>
      <c r="J14" s="1351"/>
      <c r="K14" s="1351"/>
      <c r="L14" s="1351"/>
      <c r="M14" s="1351"/>
      <c r="N14" s="1351"/>
      <c r="O14" s="1351"/>
      <c r="P14" s="1343"/>
      <c r="Q14" s="1373"/>
    </row>
    <row r="15" spans="1:17" s="19" customFormat="1" ht="25.5" x14ac:dyDescent="0.2">
      <c r="A15" s="1359" t="s">
        <v>2659</v>
      </c>
      <c r="B15" s="120"/>
      <c r="C15" s="140"/>
      <c r="D15" s="121"/>
      <c r="E15" s="1338">
        <v>0</v>
      </c>
      <c r="F15" s="1338">
        <v>0</v>
      </c>
      <c r="G15" s="1338">
        <v>0</v>
      </c>
      <c r="H15" s="1338">
        <v>0</v>
      </c>
      <c r="I15" s="1338">
        <v>0</v>
      </c>
      <c r="J15" s="1338">
        <v>0</v>
      </c>
      <c r="K15" s="1338"/>
      <c r="L15" s="1338"/>
      <c r="M15" s="1338"/>
      <c r="N15" s="1338"/>
      <c r="O15" s="1338"/>
      <c r="P15" s="1344"/>
      <c r="Q15" s="1373"/>
    </row>
    <row r="16" spans="1:17" s="19" customFormat="1" x14ac:dyDescent="0.2">
      <c r="A16" s="1359" t="s">
        <v>589</v>
      </c>
      <c r="B16" s="1345"/>
      <c r="C16" s="140"/>
      <c r="D16" s="1346"/>
      <c r="E16" s="1338">
        <v>0</v>
      </c>
      <c r="F16" s="1338">
        <v>0</v>
      </c>
      <c r="G16" s="1338">
        <v>0</v>
      </c>
      <c r="H16" s="1338">
        <v>0</v>
      </c>
      <c r="I16" s="1338">
        <v>0</v>
      </c>
      <c r="J16" s="1338">
        <v>0</v>
      </c>
      <c r="K16" s="1338"/>
      <c r="L16" s="1338"/>
      <c r="M16" s="1338"/>
      <c r="N16" s="1338"/>
      <c r="O16" s="1338"/>
      <c r="P16" s="1344"/>
      <c r="Q16" s="1373"/>
    </row>
    <row r="17" spans="1:17" s="19" customFormat="1" ht="13.5" x14ac:dyDescent="0.2">
      <c r="A17" s="1360" t="s">
        <v>2660</v>
      </c>
      <c r="B17" s="1341">
        <v>0</v>
      </c>
      <c r="C17" s="1344">
        <v>0</v>
      </c>
      <c r="D17" s="1341"/>
      <c r="E17" s="1338">
        <v>0</v>
      </c>
      <c r="F17" s="1338">
        <v>0</v>
      </c>
      <c r="G17" s="1338">
        <v>0</v>
      </c>
      <c r="H17" s="1338">
        <v>0</v>
      </c>
      <c r="I17" s="1338">
        <v>0</v>
      </c>
      <c r="J17" s="1338">
        <v>0</v>
      </c>
      <c r="K17" s="1338"/>
      <c r="L17" s="1338"/>
      <c r="M17" s="1338"/>
      <c r="N17" s="1338"/>
      <c r="O17" s="1338"/>
      <c r="P17" s="1344"/>
      <c r="Q17" s="1373"/>
    </row>
    <row r="18" spans="1:17" s="19" customFormat="1" x14ac:dyDescent="0.2">
      <c r="A18" s="1361" t="s">
        <v>581</v>
      </c>
      <c r="B18" s="1341">
        <v>0</v>
      </c>
      <c r="C18" s="1344">
        <v>0</v>
      </c>
      <c r="D18" s="1341"/>
      <c r="E18" s="1338">
        <v>0</v>
      </c>
      <c r="F18" s="1338">
        <v>0</v>
      </c>
      <c r="G18" s="1338">
        <v>0</v>
      </c>
      <c r="H18" s="1338">
        <v>0</v>
      </c>
      <c r="I18" s="1338">
        <v>0</v>
      </c>
      <c r="J18" s="1338">
        <v>0</v>
      </c>
      <c r="K18" s="1338"/>
      <c r="L18" s="1338"/>
      <c r="M18" s="1338"/>
      <c r="N18" s="1338"/>
      <c r="O18" s="1338"/>
      <c r="P18" s="1344"/>
      <c r="Q18" s="1373"/>
    </row>
    <row r="19" spans="1:17" s="19" customFormat="1" x14ac:dyDescent="0.2">
      <c r="A19" s="1361" t="s">
        <v>582</v>
      </c>
      <c r="B19" s="1341">
        <v>0</v>
      </c>
      <c r="C19" s="1344">
        <v>0</v>
      </c>
      <c r="D19" s="1341">
        <v>0</v>
      </c>
      <c r="E19" s="1338">
        <v>0</v>
      </c>
      <c r="F19" s="1338">
        <v>0</v>
      </c>
      <c r="G19" s="1338">
        <v>0</v>
      </c>
      <c r="H19" s="1338">
        <v>0</v>
      </c>
      <c r="I19" s="1338">
        <v>0</v>
      </c>
      <c r="J19" s="1338">
        <v>0</v>
      </c>
      <c r="K19" s="1338"/>
      <c r="L19" s="1338">
        <v>0</v>
      </c>
      <c r="M19" s="1338"/>
      <c r="N19" s="1338">
        <v>0</v>
      </c>
      <c r="O19" s="1338"/>
      <c r="P19" s="1344">
        <v>0</v>
      </c>
      <c r="Q19" s="1373"/>
    </row>
    <row r="20" spans="1:17" s="19" customFormat="1" x14ac:dyDescent="0.2">
      <c r="A20" s="1361" t="s">
        <v>583</v>
      </c>
      <c r="B20" s="1341">
        <v>0</v>
      </c>
      <c r="C20" s="1344">
        <v>0</v>
      </c>
      <c r="D20" s="1341">
        <v>0</v>
      </c>
      <c r="E20" s="1338">
        <v>0</v>
      </c>
      <c r="F20" s="1338">
        <v>0</v>
      </c>
      <c r="G20" s="1338">
        <v>0</v>
      </c>
      <c r="H20" s="1338">
        <v>0</v>
      </c>
      <c r="I20" s="1338">
        <v>0</v>
      </c>
      <c r="J20" s="1338">
        <v>0</v>
      </c>
      <c r="K20" s="1338"/>
      <c r="L20" s="1338">
        <v>0</v>
      </c>
      <c r="M20" s="1338"/>
      <c r="N20" s="1338">
        <v>0</v>
      </c>
      <c r="O20" s="1338"/>
      <c r="P20" s="1344">
        <v>0</v>
      </c>
      <c r="Q20" s="1373"/>
    </row>
    <row r="21" spans="1:17" s="19" customFormat="1" x14ac:dyDescent="0.2">
      <c r="A21" s="1360" t="s">
        <v>577</v>
      </c>
      <c r="B21" s="1341">
        <v>0</v>
      </c>
      <c r="C21" s="1344">
        <v>0</v>
      </c>
      <c r="D21" s="1341">
        <v>0</v>
      </c>
      <c r="E21" s="1338">
        <v>0</v>
      </c>
      <c r="F21" s="1338">
        <v>0</v>
      </c>
      <c r="G21" s="1338">
        <v>0</v>
      </c>
      <c r="H21" s="1338">
        <v>0</v>
      </c>
      <c r="I21" s="1338">
        <v>0</v>
      </c>
      <c r="J21" s="1338">
        <v>0</v>
      </c>
      <c r="K21" s="1338"/>
      <c r="L21" s="1338">
        <v>0</v>
      </c>
      <c r="M21" s="1338"/>
      <c r="N21" s="1338">
        <v>0</v>
      </c>
      <c r="O21" s="1338"/>
      <c r="P21" s="1344">
        <v>0</v>
      </c>
      <c r="Q21" s="1373"/>
    </row>
    <row r="22" spans="1:17" s="19" customFormat="1" ht="13.5" x14ac:dyDescent="0.2">
      <c r="A22" s="1360" t="s">
        <v>2661</v>
      </c>
      <c r="B22" s="1341">
        <v>0</v>
      </c>
      <c r="C22" s="1344">
        <v>0</v>
      </c>
      <c r="D22" s="1341"/>
      <c r="E22" s="1338">
        <v>0</v>
      </c>
      <c r="F22" s="1338">
        <v>0</v>
      </c>
      <c r="G22" s="1338">
        <v>0</v>
      </c>
      <c r="H22" s="1338">
        <v>0</v>
      </c>
      <c r="I22" s="1338">
        <v>0</v>
      </c>
      <c r="J22" s="1338">
        <v>0</v>
      </c>
      <c r="K22" s="1338"/>
      <c r="L22" s="1338"/>
      <c r="M22" s="1338"/>
      <c r="N22" s="1338"/>
      <c r="O22" s="1338"/>
      <c r="P22" s="1344"/>
      <c r="Q22" s="1373"/>
    </row>
    <row r="23" spans="1:17" s="19" customFormat="1" x14ac:dyDescent="0.2">
      <c r="A23" s="1520" t="s">
        <v>584</v>
      </c>
      <c r="B23" s="1341">
        <v>0</v>
      </c>
      <c r="C23" s="1344">
        <v>0</v>
      </c>
      <c r="D23" s="1341"/>
      <c r="E23" s="1338">
        <v>0</v>
      </c>
      <c r="F23" s="1338">
        <v>0</v>
      </c>
      <c r="G23" s="1338">
        <v>0</v>
      </c>
      <c r="H23" s="1338">
        <v>0</v>
      </c>
      <c r="I23" s="1338">
        <v>0</v>
      </c>
      <c r="J23" s="1338">
        <v>0</v>
      </c>
      <c r="K23" s="1338"/>
      <c r="L23" s="1338"/>
      <c r="M23" s="1338"/>
      <c r="N23" s="1338"/>
      <c r="O23" s="1338"/>
      <c r="P23" s="1344"/>
      <c r="Q23" s="1373"/>
    </row>
    <row r="24" spans="1:17" s="19" customFormat="1" x14ac:dyDescent="0.2">
      <c r="A24" s="1520" t="s">
        <v>585</v>
      </c>
      <c r="B24" s="1341">
        <v>0</v>
      </c>
      <c r="C24" s="1344">
        <v>0</v>
      </c>
      <c r="D24" s="1341">
        <v>0</v>
      </c>
      <c r="E24" s="1338">
        <v>0</v>
      </c>
      <c r="F24" s="1338">
        <v>0</v>
      </c>
      <c r="G24" s="1338">
        <v>0</v>
      </c>
      <c r="H24" s="1338">
        <v>0</v>
      </c>
      <c r="I24" s="1338">
        <v>0</v>
      </c>
      <c r="J24" s="1338">
        <v>0</v>
      </c>
      <c r="K24" s="1338"/>
      <c r="L24" s="1338">
        <v>0</v>
      </c>
      <c r="M24" s="1338"/>
      <c r="N24" s="1338">
        <v>0</v>
      </c>
      <c r="O24" s="1338"/>
      <c r="P24" s="1344">
        <v>0</v>
      </c>
      <c r="Q24" s="1373"/>
    </row>
    <row r="25" spans="1:17" s="19" customFormat="1" x14ac:dyDescent="0.2">
      <c r="A25" s="1520" t="s">
        <v>586</v>
      </c>
      <c r="B25" s="1341">
        <v>0</v>
      </c>
      <c r="C25" s="1344">
        <v>0</v>
      </c>
      <c r="D25" s="1341">
        <v>0</v>
      </c>
      <c r="E25" s="1338">
        <v>0</v>
      </c>
      <c r="F25" s="1338">
        <v>0</v>
      </c>
      <c r="G25" s="1338">
        <v>0</v>
      </c>
      <c r="H25" s="1338">
        <v>0</v>
      </c>
      <c r="I25" s="1338">
        <v>0</v>
      </c>
      <c r="J25" s="1338">
        <v>0</v>
      </c>
      <c r="K25" s="1338"/>
      <c r="L25" s="1338">
        <v>0</v>
      </c>
      <c r="M25" s="1338"/>
      <c r="N25" s="1338">
        <v>0</v>
      </c>
      <c r="O25" s="1338"/>
      <c r="P25" s="1344">
        <v>0</v>
      </c>
      <c r="Q25" s="1373"/>
    </row>
    <row r="26" spans="1:17" s="19" customFormat="1" ht="14.25" thickBot="1" x14ac:dyDescent="0.25">
      <c r="A26" s="1521" t="s">
        <v>2662</v>
      </c>
      <c r="B26" s="1341">
        <v>0</v>
      </c>
      <c r="C26" s="1344">
        <v>0</v>
      </c>
      <c r="D26" s="1341">
        <v>0</v>
      </c>
      <c r="E26" s="1338">
        <v>0</v>
      </c>
      <c r="F26" s="1338">
        <v>0</v>
      </c>
      <c r="G26" s="1338">
        <v>0</v>
      </c>
      <c r="H26" s="1338">
        <v>0</v>
      </c>
      <c r="I26" s="1338">
        <v>0</v>
      </c>
      <c r="J26" s="1338">
        <v>0</v>
      </c>
      <c r="K26" s="1338"/>
      <c r="L26" s="1338">
        <v>0</v>
      </c>
      <c r="M26" s="1338"/>
      <c r="N26" s="1338">
        <v>0</v>
      </c>
      <c r="O26" s="1338"/>
      <c r="P26" s="1344">
        <v>0</v>
      </c>
      <c r="Q26" s="1373"/>
    </row>
    <row r="27" spans="1:17" s="19" customFormat="1" ht="13.5" thickBot="1" x14ac:dyDescent="0.25">
      <c r="A27" s="2701" t="s">
        <v>587</v>
      </c>
      <c r="B27" s="2702"/>
      <c r="C27" s="2702"/>
      <c r="D27" s="2702"/>
      <c r="E27" s="2702"/>
      <c r="F27" s="2702"/>
      <c r="G27" s="2702"/>
      <c r="H27" s="2702"/>
      <c r="I27" s="2702"/>
      <c r="J27" s="2702"/>
      <c r="K27" s="2702"/>
      <c r="L27" s="2702"/>
      <c r="M27" s="2702"/>
      <c r="N27" s="2702"/>
      <c r="O27" s="2702"/>
      <c r="P27" s="2734"/>
      <c r="Q27" s="1373"/>
    </row>
    <row r="28" spans="1:17" s="821" customFormat="1" x14ac:dyDescent="0.2">
      <c r="A28" s="1362" t="s">
        <v>2534</v>
      </c>
      <c r="B28" s="1340">
        <v>0</v>
      </c>
      <c r="C28" s="1342">
        <v>0</v>
      </c>
      <c r="D28" s="1340"/>
      <c r="E28" s="1348">
        <v>0</v>
      </c>
      <c r="F28" s="1349">
        <v>0</v>
      </c>
      <c r="G28" s="1349">
        <v>0</v>
      </c>
      <c r="H28" s="1349">
        <v>0</v>
      </c>
      <c r="I28" s="1349">
        <v>0</v>
      </c>
      <c r="J28" s="1349">
        <v>0</v>
      </c>
      <c r="K28" s="1349"/>
      <c r="L28" s="1349"/>
      <c r="M28" s="1349"/>
      <c r="N28" s="1349"/>
      <c r="O28" s="1349"/>
      <c r="P28" s="1342"/>
      <c r="Q28" s="1374"/>
    </row>
    <row r="29" spans="1:17" s="821" customFormat="1" ht="13.5" x14ac:dyDescent="0.2">
      <c r="A29" s="1362" t="s">
        <v>2663</v>
      </c>
      <c r="B29" s="1341">
        <v>0</v>
      </c>
      <c r="C29" s="1344">
        <v>0</v>
      </c>
      <c r="D29" s="1341"/>
      <c r="E29" s="1338">
        <v>0</v>
      </c>
      <c r="F29" s="1338">
        <v>0</v>
      </c>
      <c r="G29" s="1338">
        <v>0</v>
      </c>
      <c r="H29" s="1338">
        <v>0</v>
      </c>
      <c r="I29" s="1338">
        <v>0</v>
      </c>
      <c r="J29" s="1338">
        <v>0</v>
      </c>
      <c r="K29" s="1338"/>
      <c r="L29" s="1338"/>
      <c r="M29" s="1338"/>
      <c r="N29" s="1338"/>
      <c r="O29" s="1338"/>
      <c r="P29" s="1344"/>
      <c r="Q29" s="1374"/>
    </row>
    <row r="30" spans="1:17" s="19" customFormat="1" x14ac:dyDescent="0.2">
      <c r="A30" s="1360" t="s">
        <v>590</v>
      </c>
      <c r="B30" s="1341">
        <v>0</v>
      </c>
      <c r="C30" s="1344">
        <v>0</v>
      </c>
      <c r="D30" s="1341"/>
      <c r="E30" s="1338">
        <v>0</v>
      </c>
      <c r="F30" s="1338">
        <v>0</v>
      </c>
      <c r="G30" s="1338">
        <v>0</v>
      </c>
      <c r="H30" s="1338">
        <v>0</v>
      </c>
      <c r="I30" s="1338">
        <v>0</v>
      </c>
      <c r="J30" s="1338">
        <v>0</v>
      </c>
      <c r="K30" s="1338"/>
      <c r="L30" s="1338"/>
      <c r="M30" s="1338"/>
      <c r="N30" s="1338"/>
      <c r="O30" s="1338"/>
      <c r="P30" s="1344"/>
      <c r="Q30" s="1373"/>
    </row>
    <row r="31" spans="1:17" s="19" customFormat="1" x14ac:dyDescent="0.2">
      <c r="A31" s="1360" t="s">
        <v>591</v>
      </c>
      <c r="B31" s="1341">
        <v>0</v>
      </c>
      <c r="C31" s="1344">
        <v>0</v>
      </c>
      <c r="D31" s="1341">
        <v>0</v>
      </c>
      <c r="E31" s="1338">
        <v>0</v>
      </c>
      <c r="F31" s="1338">
        <v>0</v>
      </c>
      <c r="G31" s="1338">
        <v>0</v>
      </c>
      <c r="H31" s="1338">
        <v>0</v>
      </c>
      <c r="I31" s="1338">
        <v>0</v>
      </c>
      <c r="J31" s="1338">
        <v>0</v>
      </c>
      <c r="K31" s="1338"/>
      <c r="L31" s="1338">
        <v>0</v>
      </c>
      <c r="M31" s="1338"/>
      <c r="N31" s="1338">
        <v>0</v>
      </c>
      <c r="O31" s="1338"/>
      <c r="P31" s="1344">
        <v>0</v>
      </c>
      <c r="Q31" s="1373"/>
    </row>
    <row r="32" spans="1:17" s="19" customFormat="1" ht="24" x14ac:dyDescent="0.2">
      <c r="A32" s="1360" t="s">
        <v>592</v>
      </c>
      <c r="B32" s="1341">
        <v>0</v>
      </c>
      <c r="C32" s="1344">
        <v>0</v>
      </c>
      <c r="D32" s="1341">
        <v>0</v>
      </c>
      <c r="E32" s="1338">
        <v>0</v>
      </c>
      <c r="F32" s="1338">
        <v>0</v>
      </c>
      <c r="G32" s="1338">
        <v>0</v>
      </c>
      <c r="H32" s="1338">
        <v>0</v>
      </c>
      <c r="I32" s="1338">
        <v>0</v>
      </c>
      <c r="J32" s="1338">
        <v>0</v>
      </c>
      <c r="K32" s="1338"/>
      <c r="L32" s="1338">
        <v>0</v>
      </c>
      <c r="M32" s="1338"/>
      <c r="N32" s="1338">
        <v>0</v>
      </c>
      <c r="O32" s="1338"/>
      <c r="P32" s="1344">
        <v>0</v>
      </c>
      <c r="Q32" s="1373"/>
    </row>
    <row r="33" spans="1:17" s="19" customFormat="1" ht="25.5" x14ac:dyDescent="0.2">
      <c r="A33" s="1360" t="s">
        <v>2664</v>
      </c>
      <c r="B33" s="1341">
        <v>0</v>
      </c>
      <c r="C33" s="1344">
        <v>0</v>
      </c>
      <c r="D33" s="1341">
        <v>0</v>
      </c>
      <c r="E33" s="1338">
        <v>0</v>
      </c>
      <c r="F33" s="1338">
        <v>0</v>
      </c>
      <c r="G33" s="1338">
        <v>0</v>
      </c>
      <c r="H33" s="1338">
        <v>0</v>
      </c>
      <c r="I33" s="1338">
        <v>0</v>
      </c>
      <c r="J33" s="1338">
        <v>0</v>
      </c>
      <c r="K33" s="1338"/>
      <c r="L33" s="1338">
        <v>0</v>
      </c>
      <c r="M33" s="1338"/>
      <c r="N33" s="1338">
        <v>0</v>
      </c>
      <c r="O33" s="1338"/>
      <c r="P33" s="1344">
        <v>0</v>
      </c>
      <c r="Q33" s="1373"/>
    </row>
    <row r="34" spans="1:17" s="19" customFormat="1" ht="25.5" x14ac:dyDescent="0.2">
      <c r="A34" s="1360" t="s">
        <v>2665</v>
      </c>
      <c r="B34" s="1341">
        <v>0</v>
      </c>
      <c r="C34" s="1344">
        <v>0</v>
      </c>
      <c r="D34" s="1341"/>
      <c r="E34" s="1338">
        <v>0</v>
      </c>
      <c r="F34" s="1338">
        <v>0</v>
      </c>
      <c r="G34" s="1338">
        <v>0</v>
      </c>
      <c r="H34" s="1338">
        <v>0</v>
      </c>
      <c r="I34" s="1338">
        <v>0</v>
      </c>
      <c r="J34" s="1338">
        <v>0</v>
      </c>
      <c r="K34" s="1338"/>
      <c r="L34" s="1338"/>
      <c r="M34" s="1338"/>
      <c r="N34" s="1338"/>
      <c r="O34" s="1338"/>
      <c r="P34" s="1344"/>
      <c r="Q34" s="1373"/>
    </row>
    <row r="35" spans="1:17" s="19" customFormat="1" ht="13.5" thickBot="1" x14ac:dyDescent="0.25">
      <c r="A35" s="1363" t="s">
        <v>599</v>
      </c>
      <c r="B35" s="1352">
        <v>0</v>
      </c>
      <c r="C35" s="1353">
        <v>0</v>
      </c>
      <c r="D35" s="1352">
        <v>0</v>
      </c>
      <c r="E35" s="1354">
        <v>0</v>
      </c>
      <c r="F35" s="1354">
        <v>0</v>
      </c>
      <c r="G35" s="1354">
        <v>0</v>
      </c>
      <c r="H35" s="1354">
        <v>0</v>
      </c>
      <c r="I35" s="1354">
        <v>0</v>
      </c>
      <c r="J35" s="1354">
        <v>0</v>
      </c>
      <c r="K35" s="1354"/>
      <c r="L35" s="1354">
        <v>0</v>
      </c>
      <c r="M35" s="1354"/>
      <c r="N35" s="1354">
        <v>0</v>
      </c>
      <c r="O35" s="1354"/>
      <c r="P35" s="1353">
        <v>0</v>
      </c>
      <c r="Q35" s="1373"/>
    </row>
    <row r="36" spans="1:17" s="19" customFormat="1" x14ac:dyDescent="0.2">
      <c r="A36" s="1522" t="s">
        <v>593</v>
      </c>
      <c r="B36" s="1340">
        <v>0</v>
      </c>
      <c r="C36" s="1342">
        <v>0</v>
      </c>
      <c r="D36" s="1340"/>
      <c r="E36" s="1348">
        <v>0</v>
      </c>
      <c r="F36" s="1349">
        <v>0</v>
      </c>
      <c r="G36" s="1349">
        <v>0</v>
      </c>
      <c r="H36" s="1349">
        <v>0</v>
      </c>
      <c r="I36" s="1349">
        <v>0</v>
      </c>
      <c r="J36" s="1349">
        <v>0</v>
      </c>
      <c r="K36" s="1349"/>
      <c r="L36" s="1349"/>
      <c r="M36" s="1349"/>
      <c r="N36" s="1349"/>
      <c r="O36" s="1349"/>
      <c r="P36" s="1342"/>
      <c r="Q36" s="1373"/>
    </row>
    <row r="37" spans="1:17" s="19" customFormat="1" ht="25.5" x14ac:dyDescent="0.2">
      <c r="A37" s="1523" t="s">
        <v>2666</v>
      </c>
      <c r="B37" s="1341">
        <v>0</v>
      </c>
      <c r="C37" s="1344">
        <v>0</v>
      </c>
      <c r="D37" s="1341">
        <v>0</v>
      </c>
      <c r="E37" s="1338">
        <v>0</v>
      </c>
      <c r="F37" s="1338">
        <v>0</v>
      </c>
      <c r="G37" s="1338">
        <v>0</v>
      </c>
      <c r="H37" s="1338">
        <v>0</v>
      </c>
      <c r="I37" s="1338">
        <v>0</v>
      </c>
      <c r="J37" s="1338">
        <v>0</v>
      </c>
      <c r="K37" s="1338"/>
      <c r="L37" s="1338">
        <v>0</v>
      </c>
      <c r="M37" s="1338"/>
      <c r="N37" s="1338">
        <v>0</v>
      </c>
      <c r="O37" s="1338"/>
      <c r="P37" s="1344">
        <v>0</v>
      </c>
      <c r="Q37" s="1373"/>
    </row>
    <row r="38" spans="1:17" s="19" customFormat="1" ht="24" x14ac:dyDescent="0.2">
      <c r="A38" s="1362" t="s">
        <v>594</v>
      </c>
      <c r="B38" s="1341">
        <v>0</v>
      </c>
      <c r="C38" s="1344">
        <v>0</v>
      </c>
      <c r="D38" s="1341">
        <v>0</v>
      </c>
      <c r="E38" s="1338">
        <v>0</v>
      </c>
      <c r="F38" s="1338">
        <v>0</v>
      </c>
      <c r="G38" s="1338">
        <v>0</v>
      </c>
      <c r="H38" s="1338">
        <v>0</v>
      </c>
      <c r="I38" s="1338">
        <v>0</v>
      </c>
      <c r="J38" s="1338">
        <v>0</v>
      </c>
      <c r="K38" s="1338"/>
      <c r="L38" s="1338">
        <v>0</v>
      </c>
      <c r="M38" s="1338"/>
      <c r="N38" s="1338">
        <v>0</v>
      </c>
      <c r="O38" s="1338"/>
      <c r="P38" s="1344">
        <v>0</v>
      </c>
      <c r="Q38" s="1373"/>
    </row>
    <row r="39" spans="1:17" s="19" customFormat="1" ht="25.5" x14ac:dyDescent="0.2">
      <c r="A39" s="1523" t="s">
        <v>2667</v>
      </c>
      <c r="B39" s="1341">
        <v>0</v>
      </c>
      <c r="C39" s="1344">
        <v>0</v>
      </c>
      <c r="D39" s="1341">
        <v>0</v>
      </c>
      <c r="E39" s="1338">
        <v>0</v>
      </c>
      <c r="F39" s="1338">
        <v>0</v>
      </c>
      <c r="G39" s="1338">
        <v>0</v>
      </c>
      <c r="H39" s="1338">
        <v>0</v>
      </c>
      <c r="I39" s="1338">
        <v>0</v>
      </c>
      <c r="J39" s="1338">
        <v>0</v>
      </c>
      <c r="K39" s="1338"/>
      <c r="L39" s="1338">
        <v>0</v>
      </c>
      <c r="M39" s="1338"/>
      <c r="N39" s="1338">
        <v>0</v>
      </c>
      <c r="O39" s="1338"/>
      <c r="P39" s="1344">
        <v>0</v>
      </c>
      <c r="Q39" s="1373"/>
    </row>
    <row r="40" spans="1:17" s="19" customFormat="1" x14ac:dyDescent="0.2">
      <c r="A40" s="1362" t="s">
        <v>2668</v>
      </c>
      <c r="B40" s="1341">
        <v>0</v>
      </c>
      <c r="C40" s="1344">
        <v>0</v>
      </c>
      <c r="D40" s="1341"/>
      <c r="E40" s="1338">
        <v>0</v>
      </c>
      <c r="F40" s="1338">
        <v>0</v>
      </c>
      <c r="G40" s="1338">
        <v>0</v>
      </c>
      <c r="H40" s="1338">
        <v>0</v>
      </c>
      <c r="I40" s="1338">
        <v>0</v>
      </c>
      <c r="J40" s="1338">
        <v>0</v>
      </c>
      <c r="K40" s="1338"/>
      <c r="L40" s="1338">
        <v>0</v>
      </c>
      <c r="M40" s="1338"/>
      <c r="N40" s="1338">
        <v>0</v>
      </c>
      <c r="O40" s="1338"/>
      <c r="P40" s="1344">
        <v>0</v>
      </c>
      <c r="Q40" s="1373"/>
    </row>
    <row r="41" spans="1:17" s="19" customFormat="1" x14ac:dyDescent="0.2">
      <c r="A41" s="1523" t="s">
        <v>595</v>
      </c>
      <c r="B41" s="1341">
        <v>0</v>
      </c>
      <c r="C41" s="1344">
        <v>0</v>
      </c>
      <c r="D41" s="1341"/>
      <c r="E41" s="1338">
        <v>0</v>
      </c>
      <c r="F41" s="1338">
        <v>0</v>
      </c>
      <c r="G41" s="1338">
        <v>0</v>
      </c>
      <c r="H41" s="1338">
        <v>0</v>
      </c>
      <c r="I41" s="1338">
        <v>0</v>
      </c>
      <c r="J41" s="1338">
        <v>0</v>
      </c>
      <c r="K41" s="1338"/>
      <c r="L41" s="1338">
        <v>0</v>
      </c>
      <c r="M41" s="1338"/>
      <c r="N41" s="1338">
        <v>0</v>
      </c>
      <c r="O41" s="1338"/>
      <c r="P41" s="1344">
        <v>0</v>
      </c>
      <c r="Q41" s="1373"/>
    </row>
    <row r="42" spans="1:17" s="19" customFormat="1" x14ac:dyDescent="0.2">
      <c r="A42" s="1523" t="s">
        <v>572</v>
      </c>
      <c r="B42" s="1341">
        <v>0</v>
      </c>
      <c r="C42" s="1344">
        <v>0</v>
      </c>
      <c r="D42" s="1341"/>
      <c r="E42" s="1338">
        <v>0</v>
      </c>
      <c r="F42" s="1338">
        <v>0</v>
      </c>
      <c r="G42" s="1338">
        <v>0</v>
      </c>
      <c r="H42" s="1338">
        <v>0</v>
      </c>
      <c r="I42" s="1338">
        <v>0</v>
      </c>
      <c r="J42" s="1338">
        <v>0</v>
      </c>
      <c r="K42" s="1338"/>
      <c r="L42" s="1338">
        <v>0</v>
      </c>
      <c r="M42" s="1338"/>
      <c r="N42" s="1338">
        <v>0</v>
      </c>
      <c r="O42" s="1338"/>
      <c r="P42" s="1344">
        <v>0</v>
      </c>
      <c r="Q42" s="1373"/>
    </row>
    <row r="43" spans="1:17" s="19" customFormat="1" x14ac:dyDescent="0.2">
      <c r="A43" s="1523" t="s">
        <v>596</v>
      </c>
      <c r="B43" s="1341">
        <v>0</v>
      </c>
      <c r="C43" s="1344">
        <v>0</v>
      </c>
      <c r="D43" s="1341"/>
      <c r="E43" s="1338">
        <v>0</v>
      </c>
      <c r="F43" s="1338">
        <v>0</v>
      </c>
      <c r="G43" s="1338">
        <v>0</v>
      </c>
      <c r="H43" s="1338">
        <v>0</v>
      </c>
      <c r="I43" s="1338">
        <v>0</v>
      </c>
      <c r="J43" s="1338">
        <v>0</v>
      </c>
      <c r="K43" s="1338"/>
      <c r="L43" s="1338">
        <v>0</v>
      </c>
      <c r="M43" s="1338"/>
      <c r="N43" s="1338">
        <v>0</v>
      </c>
      <c r="O43" s="1338"/>
      <c r="P43" s="1344">
        <v>0</v>
      </c>
      <c r="Q43" s="1373"/>
    </row>
    <row r="44" spans="1:17" s="19" customFormat="1" x14ac:dyDescent="0.2">
      <c r="A44" s="1362" t="s">
        <v>597</v>
      </c>
      <c r="B44" s="1341">
        <v>0</v>
      </c>
      <c r="C44" s="1344">
        <v>0</v>
      </c>
      <c r="D44" s="1341"/>
      <c r="E44" s="1338">
        <v>0</v>
      </c>
      <c r="F44" s="1338">
        <v>0</v>
      </c>
      <c r="G44" s="1338">
        <v>0</v>
      </c>
      <c r="H44" s="1338">
        <v>0</v>
      </c>
      <c r="I44" s="1338">
        <v>0</v>
      </c>
      <c r="J44" s="1338">
        <v>0</v>
      </c>
      <c r="K44" s="1338"/>
      <c r="L44" s="1338">
        <v>0</v>
      </c>
      <c r="M44" s="1338"/>
      <c r="N44" s="1338">
        <v>0</v>
      </c>
      <c r="O44" s="1338"/>
      <c r="P44" s="1344">
        <v>0</v>
      </c>
      <c r="Q44" s="1373"/>
    </row>
    <row r="45" spans="1:17" s="19" customFormat="1" ht="13.5" thickBot="1" x14ac:dyDescent="0.25">
      <c r="A45" s="1524" t="s">
        <v>598</v>
      </c>
      <c r="B45" s="1352">
        <v>0</v>
      </c>
      <c r="C45" s="1353">
        <v>0</v>
      </c>
      <c r="D45" s="1352"/>
      <c r="E45" s="1354">
        <v>0</v>
      </c>
      <c r="F45" s="1354">
        <v>0</v>
      </c>
      <c r="G45" s="1354">
        <v>0</v>
      </c>
      <c r="H45" s="1354">
        <v>0</v>
      </c>
      <c r="I45" s="1354">
        <v>0</v>
      </c>
      <c r="J45" s="1354">
        <v>0</v>
      </c>
      <c r="K45" s="1354"/>
      <c r="L45" s="1354">
        <v>0</v>
      </c>
      <c r="M45" s="1354"/>
      <c r="N45" s="1354">
        <v>0</v>
      </c>
      <c r="O45" s="1354"/>
      <c r="P45" s="1353">
        <v>0</v>
      </c>
      <c r="Q45" s="1373"/>
    </row>
    <row r="46" spans="1:17" s="19" customFormat="1" x14ac:dyDescent="0.2">
      <c r="A46" s="1521" t="s">
        <v>549</v>
      </c>
      <c r="B46" s="1340">
        <v>0</v>
      </c>
      <c r="C46" s="1342">
        <v>0</v>
      </c>
      <c r="D46" s="1340">
        <v>0</v>
      </c>
      <c r="E46" s="1348">
        <v>0</v>
      </c>
      <c r="F46" s="1349">
        <v>0</v>
      </c>
      <c r="G46" s="1349">
        <v>0</v>
      </c>
      <c r="H46" s="1349">
        <v>0</v>
      </c>
      <c r="I46" s="1349">
        <v>0</v>
      </c>
      <c r="J46" s="1349">
        <v>0</v>
      </c>
      <c r="K46" s="1349"/>
      <c r="L46" s="1349">
        <v>0</v>
      </c>
      <c r="M46" s="1349"/>
      <c r="N46" s="1349">
        <v>0</v>
      </c>
      <c r="O46" s="1349"/>
      <c r="P46" s="1342">
        <v>0</v>
      </c>
      <c r="Q46" s="1373"/>
    </row>
    <row r="47" spans="1:17" s="19" customFormat="1" ht="13.5" x14ac:dyDescent="0.2">
      <c r="A47" s="1521" t="s">
        <v>2669</v>
      </c>
      <c r="B47" s="1341">
        <v>0</v>
      </c>
      <c r="C47" s="1344">
        <v>0</v>
      </c>
      <c r="D47" s="1341">
        <v>0</v>
      </c>
      <c r="E47" s="1338">
        <v>0</v>
      </c>
      <c r="F47" s="1338">
        <v>0</v>
      </c>
      <c r="G47" s="1338">
        <v>0</v>
      </c>
      <c r="H47" s="1338">
        <v>0</v>
      </c>
      <c r="I47" s="1338">
        <v>0</v>
      </c>
      <c r="J47" s="1338">
        <v>0</v>
      </c>
      <c r="K47" s="1338"/>
      <c r="L47" s="1338">
        <v>0</v>
      </c>
      <c r="M47" s="1338"/>
      <c r="N47" s="1338">
        <v>0</v>
      </c>
      <c r="O47" s="1338"/>
      <c r="P47" s="1344">
        <v>0</v>
      </c>
      <c r="Q47" s="1373"/>
    </row>
    <row r="48" spans="1:17" s="19" customFormat="1" ht="26.25" thickBot="1" x14ac:dyDescent="0.25">
      <c r="A48" s="1525" t="s">
        <v>2670</v>
      </c>
      <c r="B48" s="1352">
        <v>0</v>
      </c>
      <c r="C48" s="1353">
        <v>0</v>
      </c>
      <c r="D48" s="1352">
        <v>0</v>
      </c>
      <c r="E48" s="1354">
        <v>0</v>
      </c>
      <c r="F48" s="1354">
        <v>0</v>
      </c>
      <c r="G48" s="1354">
        <v>0</v>
      </c>
      <c r="H48" s="1354">
        <v>0</v>
      </c>
      <c r="I48" s="1354">
        <v>0</v>
      </c>
      <c r="J48" s="1354">
        <v>0</v>
      </c>
      <c r="K48" s="1354"/>
      <c r="L48" s="1354">
        <v>0</v>
      </c>
      <c r="M48" s="1354"/>
      <c r="N48" s="1354">
        <v>0</v>
      </c>
      <c r="O48" s="1354"/>
      <c r="P48" s="1353">
        <v>0</v>
      </c>
      <c r="Q48" s="1373"/>
    </row>
    <row r="49" spans="1:16" s="821" customFormat="1" ht="8.25" customHeight="1" x14ac:dyDescent="0.2">
      <c r="A49" s="526"/>
      <c r="B49" s="526"/>
      <c r="C49" s="526"/>
      <c r="D49" s="526"/>
      <c r="E49" s="526"/>
      <c r="F49" s="526"/>
      <c r="G49" s="526"/>
      <c r="H49" s="526"/>
      <c r="I49" s="526"/>
      <c r="J49" s="526"/>
      <c r="K49" s="526"/>
      <c r="L49" s="526"/>
      <c r="M49" s="526"/>
      <c r="N49" s="526"/>
      <c r="O49" s="526"/>
      <c r="P49" s="526"/>
    </row>
    <row r="50" spans="1:16" s="821" customFormat="1" ht="27.75" customHeight="1" x14ac:dyDescent="0.2">
      <c r="A50" s="2733" t="s">
        <v>516</v>
      </c>
      <c r="B50" s="2733"/>
      <c r="C50" s="2733"/>
      <c r="D50" s="2733"/>
      <c r="E50" s="2733"/>
      <c r="F50" s="2733"/>
      <c r="G50" s="2733"/>
      <c r="H50" s="2733"/>
      <c r="I50" s="2733"/>
      <c r="J50" s="2733"/>
      <c r="K50" s="2733"/>
      <c r="L50" s="2733"/>
      <c r="M50" s="2733"/>
      <c r="N50" s="2733"/>
      <c r="O50" s="2733"/>
      <c r="P50" s="2733"/>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733" t="s">
        <v>2465</v>
      </c>
      <c r="B52" s="2733"/>
      <c r="C52" s="2733"/>
      <c r="D52" s="2733"/>
      <c r="E52" s="2733"/>
      <c r="F52" s="2733"/>
      <c r="G52" s="2733"/>
      <c r="H52" s="2733"/>
      <c r="I52" s="2733"/>
      <c r="J52" s="2733"/>
      <c r="K52" s="2733"/>
      <c r="L52" s="2733"/>
      <c r="M52" s="2733"/>
      <c r="N52" s="2733"/>
      <c r="O52" s="2733"/>
      <c r="P52" s="2733"/>
    </row>
    <row r="53" spans="1:16" s="19" customFormat="1" ht="27" customHeight="1" x14ac:dyDescent="0.2">
      <c r="A53" s="2733" t="s">
        <v>2466</v>
      </c>
      <c r="B53" s="2733"/>
      <c r="C53" s="2733"/>
      <c r="D53" s="2733"/>
      <c r="E53" s="2733"/>
      <c r="F53" s="2733"/>
      <c r="G53" s="2733"/>
      <c r="H53" s="2733"/>
      <c r="I53" s="2733"/>
      <c r="J53" s="2733"/>
      <c r="K53" s="2733"/>
      <c r="L53" s="2733"/>
      <c r="M53" s="2733"/>
      <c r="N53" s="2733"/>
      <c r="O53" s="2733"/>
      <c r="P53" s="2733"/>
    </row>
    <row r="54" spans="1:16" s="19" customFormat="1" ht="17.25" customHeight="1" x14ac:dyDescent="0.2">
      <c r="A54" s="2733" t="s">
        <v>2467</v>
      </c>
      <c r="B54" s="2733"/>
      <c r="C54" s="2733"/>
      <c r="D54" s="2733"/>
      <c r="E54" s="2733"/>
      <c r="F54" s="2733"/>
      <c r="G54" s="2733"/>
      <c r="H54" s="2733"/>
      <c r="I54" s="2733"/>
      <c r="J54" s="2733"/>
      <c r="K54" s="2733"/>
      <c r="L54" s="2733"/>
      <c r="M54" s="2733"/>
      <c r="N54" s="2733"/>
      <c r="O54" s="2733"/>
      <c r="P54" s="2733"/>
    </row>
    <row r="55" spans="1:16" s="19" customFormat="1" ht="15" customHeight="1" x14ac:dyDescent="0.2">
      <c r="A55" s="2733" t="s">
        <v>2468</v>
      </c>
      <c r="B55" s="2733"/>
      <c r="C55" s="2733"/>
      <c r="D55" s="2733"/>
      <c r="E55" s="2733"/>
      <c r="F55" s="2733"/>
      <c r="G55" s="2733"/>
      <c r="H55" s="2733"/>
      <c r="I55" s="2733"/>
      <c r="J55" s="2733"/>
      <c r="K55" s="2733"/>
      <c r="L55" s="2733"/>
      <c r="M55" s="2733"/>
      <c r="N55" s="2733"/>
      <c r="O55" s="2733"/>
      <c r="P55" s="2733"/>
    </row>
    <row r="56" spans="1:16" s="19" customFormat="1" ht="13.5" customHeight="1" x14ac:dyDescent="0.2">
      <c r="A56" s="2733" t="s">
        <v>2469</v>
      </c>
      <c r="B56" s="2733"/>
      <c r="C56" s="2733"/>
      <c r="D56" s="2733"/>
      <c r="E56" s="2733"/>
      <c r="F56" s="2733"/>
      <c r="G56" s="2733"/>
      <c r="H56" s="2733"/>
      <c r="I56" s="2733"/>
      <c r="J56" s="2733"/>
      <c r="K56" s="2733"/>
      <c r="L56" s="2733"/>
      <c r="M56" s="2733"/>
      <c r="N56" s="2733"/>
      <c r="O56" s="2733"/>
      <c r="P56" s="2733"/>
    </row>
    <row r="57" spans="1:16" s="19" customFormat="1" ht="26.25" customHeight="1" x14ac:dyDescent="0.2">
      <c r="A57" s="2733" t="s">
        <v>2470</v>
      </c>
      <c r="B57" s="2733"/>
      <c r="C57" s="2733"/>
      <c r="D57" s="2733"/>
      <c r="E57" s="2733"/>
      <c r="F57" s="2733"/>
      <c r="G57" s="2733"/>
      <c r="H57" s="2733"/>
      <c r="I57" s="2733"/>
      <c r="J57" s="2733"/>
      <c r="K57" s="2733"/>
      <c r="L57" s="2733"/>
      <c r="M57" s="2733"/>
      <c r="N57" s="2733"/>
      <c r="O57" s="2733"/>
      <c r="P57" s="2733"/>
    </row>
    <row r="58" spans="1:16" s="19" customFormat="1" ht="26.25" customHeight="1" x14ac:dyDescent="0.2">
      <c r="A58" s="2733" t="s">
        <v>2471</v>
      </c>
      <c r="B58" s="2733"/>
      <c r="C58" s="2733"/>
      <c r="D58" s="2733"/>
      <c r="E58" s="2733"/>
      <c r="F58" s="2733"/>
      <c r="G58" s="2733"/>
      <c r="H58" s="2733"/>
      <c r="I58" s="2733"/>
      <c r="J58" s="2733"/>
      <c r="K58" s="2733"/>
      <c r="L58" s="2733"/>
      <c r="M58" s="2733"/>
      <c r="N58" s="2733"/>
      <c r="O58" s="2733"/>
      <c r="P58" s="2733"/>
    </row>
    <row r="59" spans="1:16" s="19" customFormat="1" ht="14.25" customHeight="1" x14ac:dyDescent="0.2">
      <c r="A59" s="2733" t="s">
        <v>2472</v>
      </c>
      <c r="B59" s="2733"/>
      <c r="C59" s="2733"/>
      <c r="D59" s="2733"/>
      <c r="E59" s="2733"/>
      <c r="F59" s="2733"/>
      <c r="G59" s="2733"/>
      <c r="H59" s="2733"/>
      <c r="I59" s="2733"/>
      <c r="J59" s="2733"/>
      <c r="K59" s="2733"/>
      <c r="L59" s="2733"/>
      <c r="M59" s="2733"/>
      <c r="N59" s="2733"/>
      <c r="O59" s="2733"/>
      <c r="P59" s="2733"/>
    </row>
    <row r="60" spans="1:16" s="19" customFormat="1" ht="26.25" customHeight="1" x14ac:dyDescent="0.2">
      <c r="A60" s="2733" t="s">
        <v>2473</v>
      </c>
      <c r="B60" s="2733"/>
      <c r="C60" s="2733"/>
      <c r="D60" s="2733"/>
      <c r="E60" s="2733"/>
      <c r="F60" s="2733"/>
      <c r="G60" s="2733"/>
      <c r="H60" s="2733"/>
      <c r="I60" s="2733"/>
      <c r="J60" s="2733"/>
      <c r="K60" s="2733"/>
      <c r="L60" s="2733"/>
      <c r="M60" s="2733"/>
      <c r="N60" s="2733"/>
      <c r="O60" s="2733"/>
      <c r="P60" s="2733"/>
    </row>
    <row r="61" spans="1:16" s="19" customFormat="1" ht="27.75" customHeight="1" x14ac:dyDescent="0.2">
      <c r="A61" s="2733" t="s">
        <v>2474</v>
      </c>
      <c r="B61" s="2733"/>
      <c r="C61" s="2733"/>
      <c r="D61" s="2733"/>
      <c r="E61" s="2733"/>
      <c r="F61" s="2733"/>
      <c r="G61" s="2733"/>
      <c r="H61" s="2733"/>
      <c r="I61" s="2733"/>
      <c r="J61" s="2733"/>
      <c r="K61" s="2733"/>
      <c r="L61" s="2733"/>
      <c r="M61" s="2733"/>
      <c r="N61" s="2733"/>
      <c r="O61" s="2733"/>
      <c r="P61" s="2733"/>
    </row>
    <row r="62" spans="1:16" s="19" customFormat="1" ht="15" customHeight="1" x14ac:dyDescent="0.2">
      <c r="A62" s="2733" t="s">
        <v>2475</v>
      </c>
      <c r="B62" s="2733"/>
      <c r="C62" s="2733"/>
      <c r="D62" s="2733"/>
      <c r="E62" s="2733"/>
      <c r="F62" s="2733"/>
      <c r="G62" s="2733"/>
      <c r="H62" s="2733"/>
      <c r="I62" s="2733"/>
      <c r="J62" s="2733"/>
      <c r="K62" s="2733"/>
      <c r="L62" s="2733"/>
      <c r="M62" s="2733"/>
      <c r="N62" s="2733"/>
      <c r="O62" s="2733"/>
      <c r="P62" s="2733"/>
    </row>
    <row r="63" spans="1:16" s="19" customFormat="1" ht="26.25" customHeight="1" x14ac:dyDescent="0.2">
      <c r="A63" s="2733" t="s">
        <v>2476</v>
      </c>
      <c r="B63" s="2733"/>
      <c r="C63" s="2733"/>
      <c r="D63" s="2733"/>
      <c r="E63" s="2733"/>
      <c r="F63" s="2733"/>
      <c r="G63" s="2733"/>
      <c r="H63" s="2733"/>
      <c r="I63" s="2733"/>
      <c r="J63" s="2733"/>
      <c r="K63" s="2733"/>
      <c r="L63" s="2733"/>
      <c r="M63" s="2733"/>
      <c r="N63" s="2733"/>
      <c r="O63" s="2733"/>
      <c r="P63" s="2733"/>
    </row>
    <row r="64" spans="1:16" s="19" customFormat="1" ht="26.25" customHeight="1" x14ac:dyDescent="0.2">
      <c r="A64" s="2733" t="s">
        <v>2477</v>
      </c>
      <c r="B64" s="2733"/>
      <c r="C64" s="2733"/>
      <c r="D64" s="2733"/>
      <c r="E64" s="2733"/>
      <c r="F64" s="2733"/>
      <c r="G64" s="2733"/>
      <c r="H64" s="2733"/>
      <c r="I64" s="2733"/>
      <c r="J64" s="2733"/>
      <c r="K64" s="2733"/>
      <c r="L64" s="2733"/>
      <c r="M64" s="2733"/>
      <c r="N64" s="2733"/>
      <c r="O64" s="2733"/>
      <c r="P64" s="2733"/>
    </row>
    <row r="65" spans="1:16" s="19" customFormat="1" ht="15" customHeight="1" x14ac:dyDescent="0.2">
      <c r="A65" s="2733" t="s">
        <v>2478</v>
      </c>
      <c r="B65" s="2733"/>
      <c r="C65" s="2733"/>
      <c r="D65" s="2733"/>
      <c r="E65" s="2733"/>
      <c r="F65" s="2733"/>
      <c r="G65" s="2733"/>
      <c r="H65" s="2733"/>
      <c r="I65" s="2733"/>
      <c r="J65" s="2733"/>
      <c r="K65" s="2733"/>
      <c r="L65" s="2733"/>
      <c r="M65" s="2733"/>
      <c r="N65" s="2733"/>
      <c r="O65" s="2733"/>
      <c r="P65" s="2733"/>
    </row>
    <row r="66" spans="1:16" s="19" customFormat="1" ht="54" customHeight="1" x14ac:dyDescent="0.2">
      <c r="A66" s="2733" t="s">
        <v>2479</v>
      </c>
      <c r="B66" s="2733"/>
      <c r="C66" s="2733"/>
      <c r="D66" s="2733"/>
      <c r="E66" s="2733"/>
      <c r="F66" s="2733"/>
      <c r="G66" s="2733"/>
      <c r="H66" s="2733"/>
      <c r="I66" s="2733"/>
      <c r="J66" s="2733"/>
      <c r="K66" s="2733"/>
      <c r="L66" s="2733"/>
      <c r="M66" s="2733"/>
      <c r="N66" s="2733"/>
      <c r="O66" s="2733"/>
      <c r="P66" s="2733"/>
    </row>
    <row r="67" spans="1:16" s="19" customFormat="1" ht="15" customHeight="1" x14ac:dyDescent="0.2">
      <c r="A67" s="2733" t="s">
        <v>2480</v>
      </c>
      <c r="B67" s="2733"/>
      <c r="C67" s="2733"/>
      <c r="D67" s="2733"/>
      <c r="E67" s="2733"/>
      <c r="F67" s="2733"/>
      <c r="G67" s="2733"/>
      <c r="H67" s="2733"/>
      <c r="I67" s="2733"/>
      <c r="J67" s="2733"/>
      <c r="K67" s="2733"/>
      <c r="L67" s="2733"/>
      <c r="M67" s="2733"/>
      <c r="N67" s="2733"/>
      <c r="O67" s="2733"/>
      <c r="P67" s="2733"/>
    </row>
    <row r="68" spans="1:16" s="19" customFormat="1" ht="26.25" customHeight="1" x14ac:dyDescent="0.2">
      <c r="A68" s="2733" t="s">
        <v>2481</v>
      </c>
      <c r="B68" s="2733"/>
      <c r="C68" s="2733"/>
      <c r="D68" s="2733"/>
      <c r="E68" s="2733"/>
      <c r="F68" s="2733"/>
      <c r="G68" s="2733"/>
      <c r="H68" s="2733"/>
      <c r="I68" s="2733"/>
      <c r="J68" s="2733"/>
      <c r="K68" s="2733"/>
      <c r="L68" s="2733"/>
      <c r="M68" s="2733"/>
      <c r="N68" s="2733"/>
      <c r="O68" s="2733"/>
      <c r="P68" s="2733"/>
    </row>
    <row r="69" spans="1:16" s="19" customFormat="1" ht="27" customHeight="1" x14ac:dyDescent="0.2">
      <c r="A69" s="2733" t="s">
        <v>2482</v>
      </c>
      <c r="B69" s="2733"/>
      <c r="C69" s="2733"/>
      <c r="D69" s="2733"/>
      <c r="E69" s="2733"/>
      <c r="F69" s="2733"/>
      <c r="G69" s="2733"/>
      <c r="H69" s="2733"/>
      <c r="I69" s="2733"/>
      <c r="J69" s="2733"/>
      <c r="K69" s="2733"/>
      <c r="L69" s="2733"/>
      <c r="M69" s="2733"/>
      <c r="N69" s="2733"/>
      <c r="O69" s="2733"/>
      <c r="P69" s="2733"/>
    </row>
    <row r="70" spans="1:16" s="19" customFormat="1" ht="14.25" customHeight="1" x14ac:dyDescent="0.2">
      <c r="A70" s="2733" t="s">
        <v>2483</v>
      </c>
      <c r="B70" s="2733"/>
      <c r="C70" s="2733"/>
      <c r="D70" s="2733"/>
      <c r="E70" s="2733"/>
      <c r="F70" s="2733"/>
      <c r="G70" s="2733"/>
      <c r="H70" s="2733"/>
      <c r="I70" s="2733"/>
      <c r="J70" s="2733"/>
      <c r="K70" s="2733"/>
      <c r="L70" s="2733"/>
      <c r="M70" s="2733"/>
      <c r="N70" s="2733"/>
      <c r="O70" s="2733"/>
      <c r="P70" s="2733"/>
    </row>
    <row r="71" spans="1:16" s="19" customFormat="1" ht="15" customHeight="1" x14ac:dyDescent="0.2">
      <c r="A71" s="2733" t="s">
        <v>2484</v>
      </c>
      <c r="B71" s="2733"/>
      <c r="C71" s="2733"/>
      <c r="D71" s="2733"/>
      <c r="E71" s="2733"/>
      <c r="F71" s="2733"/>
      <c r="G71" s="2733"/>
      <c r="H71" s="2733"/>
      <c r="I71" s="2733"/>
      <c r="J71" s="2733"/>
      <c r="K71" s="2733"/>
      <c r="L71" s="2733"/>
      <c r="M71" s="2733"/>
      <c r="N71" s="2733"/>
      <c r="O71" s="2733"/>
      <c r="P71" s="2733"/>
    </row>
    <row r="72" spans="1:16" s="19" customFormat="1" ht="15" customHeight="1" x14ac:dyDescent="0.2">
      <c r="A72" s="2733" t="s">
        <v>2485</v>
      </c>
      <c r="B72" s="2733"/>
      <c r="C72" s="2733"/>
      <c r="D72" s="2733"/>
      <c r="E72" s="2733"/>
      <c r="F72" s="2733"/>
      <c r="G72" s="2733"/>
      <c r="H72" s="2733"/>
      <c r="I72" s="2733"/>
      <c r="J72" s="2733"/>
      <c r="K72" s="2733"/>
      <c r="L72" s="2733"/>
      <c r="M72" s="2733"/>
      <c r="N72" s="2733"/>
      <c r="O72" s="2733"/>
      <c r="P72" s="2733"/>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43"/>
  <sheetViews>
    <sheetView zoomScale="80" zoomScaleNormal="80" zoomScaleSheetLayoutView="100" workbookViewId="0">
      <pane xSplit="17" ySplit="8" topLeftCell="AD9" activePane="bottomRight" state="frozen"/>
      <selection pane="topRight"/>
      <selection pane="bottomLeft"/>
      <selection pane="bottomRight"/>
    </sheetView>
  </sheetViews>
  <sheetFormatPr defaultColWidth="9.140625" defaultRowHeight="26.25" customHeight="1" outlineLevelRow="1" x14ac:dyDescent="0.2"/>
  <cols>
    <col min="1" max="1" width="72" style="18" customWidth="1"/>
    <col min="2" max="16" width="10.7109375" style="18" customWidth="1"/>
    <col min="17" max="17" width="15.85546875" style="18" customWidth="1"/>
    <col min="18" max="18" width="10.140625" style="18" customWidth="1"/>
    <col min="19" max="16384" width="9.140625" style="18"/>
  </cols>
  <sheetData>
    <row r="1" spans="1:20" ht="26.25" customHeight="1" x14ac:dyDescent="0.2">
      <c r="A1" s="500" t="s">
        <v>1663</v>
      </c>
      <c r="B1" s="2773" t="s">
        <v>509</v>
      </c>
      <c r="C1" s="2773"/>
      <c r="D1" s="2773"/>
      <c r="E1" s="2773"/>
      <c r="F1" s="2773"/>
      <c r="G1" s="2773"/>
      <c r="H1" s="2773"/>
      <c r="I1" s="2773"/>
      <c r="J1" s="2773"/>
      <c r="K1" s="2773"/>
      <c r="L1" s="2773"/>
      <c r="M1" s="134"/>
      <c r="N1" s="134"/>
      <c r="O1" s="134"/>
      <c r="P1" s="134"/>
      <c r="Q1" s="135"/>
    </row>
    <row r="2" spans="1:20" ht="26.25" customHeight="1" x14ac:dyDescent="0.2">
      <c r="A2" s="131" t="s">
        <v>356</v>
      </c>
      <c r="B2" s="136"/>
      <c r="C2" s="136"/>
      <c r="D2" s="107"/>
      <c r="E2" s="107"/>
      <c r="F2" s="107"/>
      <c r="G2" s="107"/>
      <c r="H2" s="107"/>
      <c r="I2" s="107"/>
      <c r="J2" s="107"/>
      <c r="K2" s="107"/>
      <c r="L2" s="107"/>
      <c r="M2" s="107"/>
      <c r="N2" s="107"/>
      <c r="O2" s="107"/>
      <c r="P2" s="107"/>
      <c r="Q2" s="133"/>
    </row>
    <row r="3" spans="1:20" ht="12.75" x14ac:dyDescent="0.2">
      <c r="A3" s="822" t="s">
        <v>399</v>
      </c>
      <c r="B3" s="679"/>
      <c r="C3" s="679"/>
      <c r="D3" s="679"/>
      <c r="E3" s="679"/>
      <c r="F3" s="679"/>
      <c r="G3" s="679"/>
      <c r="H3" s="679"/>
      <c r="I3" s="679"/>
      <c r="J3" s="679"/>
      <c r="K3" s="13"/>
      <c r="L3" s="13"/>
      <c r="M3" s="13"/>
      <c r="N3" s="13"/>
      <c r="O3" s="95"/>
      <c r="P3" s="95"/>
      <c r="Q3" s="137"/>
    </row>
    <row r="4" spans="1:20" ht="13.5" thickBot="1" x14ac:dyDescent="0.25">
      <c r="A4" s="909"/>
      <c r="B4" s="910"/>
      <c r="C4" s="910"/>
      <c r="D4" s="910"/>
      <c r="E4" s="910"/>
      <c r="F4" s="910"/>
      <c r="G4" s="910"/>
      <c r="H4" s="910"/>
      <c r="I4" s="910"/>
      <c r="J4" s="910"/>
      <c r="K4" s="13"/>
      <c r="L4" s="13"/>
      <c r="M4" s="13"/>
      <c r="N4" s="13"/>
      <c r="O4" s="95"/>
      <c r="P4" s="95"/>
      <c r="Q4" s="137"/>
    </row>
    <row r="5" spans="1:20" ht="26.25" customHeight="1" thickBot="1" x14ac:dyDescent="0.25">
      <c r="A5" s="2784" t="s">
        <v>550</v>
      </c>
      <c r="B5" s="2784"/>
      <c r="C5" s="2785"/>
      <c r="D5" s="2786"/>
      <c r="E5" s="2785"/>
      <c r="F5" s="2785"/>
      <c r="G5" s="142"/>
      <c r="H5" s="142"/>
      <c r="I5" s="142"/>
      <c r="J5" s="142"/>
      <c r="K5" s="142"/>
      <c r="L5" s="142"/>
      <c r="M5" s="142"/>
      <c r="N5" s="142"/>
      <c r="O5" s="142"/>
      <c r="P5" s="142"/>
      <c r="Q5" s="143"/>
      <c r="R5" s="96"/>
      <c r="S5" s="96"/>
      <c r="T5" s="419"/>
    </row>
    <row r="6" spans="1:20" ht="27.75" customHeight="1" thickBot="1" x14ac:dyDescent="0.25">
      <c r="A6" s="109" t="s">
        <v>561</v>
      </c>
      <c r="B6" s="108"/>
      <c r="C6" s="108"/>
      <c r="D6" s="110"/>
      <c r="E6" s="110"/>
      <c r="F6" s="110"/>
      <c r="G6" s="110"/>
      <c r="H6" s="110"/>
      <c r="I6" s="111"/>
      <c r="J6" s="111"/>
      <c r="K6" s="110"/>
      <c r="L6" s="110"/>
      <c r="M6" s="111"/>
      <c r="N6" s="111"/>
      <c r="O6" s="111"/>
      <c r="P6" s="111"/>
      <c r="Q6" s="1046">
        <f>Obsah!$D$4</f>
        <v>44012</v>
      </c>
    </row>
    <row r="7" spans="1:20" ht="44.25" customHeight="1" x14ac:dyDescent="0.2">
      <c r="A7" s="1364"/>
      <c r="B7" s="2752" t="s">
        <v>2595</v>
      </c>
      <c r="C7" s="2752" t="s">
        <v>2596</v>
      </c>
      <c r="D7" s="1365" t="s">
        <v>2594</v>
      </c>
      <c r="E7" s="2742" t="s">
        <v>2585</v>
      </c>
      <c r="F7" s="2743"/>
      <c r="G7" s="2742" t="s">
        <v>2586</v>
      </c>
      <c r="H7" s="2743"/>
      <c r="I7" s="2742" t="s">
        <v>2587</v>
      </c>
      <c r="J7" s="2743"/>
      <c r="K7" s="2742" t="s">
        <v>2588</v>
      </c>
      <c r="L7" s="2743"/>
      <c r="M7" s="2742" t="s">
        <v>2589</v>
      </c>
      <c r="N7" s="2743"/>
      <c r="O7" s="2742" t="s">
        <v>2590</v>
      </c>
      <c r="P7" s="2744"/>
      <c r="Q7" s="2782" t="s">
        <v>600</v>
      </c>
      <c r="R7" s="1129" t="s">
        <v>2603</v>
      </c>
    </row>
    <row r="8" spans="1:20" ht="51" customHeight="1" thickBot="1" x14ac:dyDescent="0.25">
      <c r="A8" s="1366"/>
      <c r="B8" s="2753"/>
      <c r="C8" s="2753"/>
      <c r="D8" s="1368"/>
      <c r="E8" s="1369" t="s">
        <v>355</v>
      </c>
      <c r="F8" s="1369" t="s">
        <v>532</v>
      </c>
      <c r="G8" s="1369" t="s">
        <v>355</v>
      </c>
      <c r="H8" s="1369" t="s">
        <v>532</v>
      </c>
      <c r="I8" s="1369" t="s">
        <v>355</v>
      </c>
      <c r="J8" s="1369" t="s">
        <v>532</v>
      </c>
      <c r="K8" s="1369" t="s">
        <v>355</v>
      </c>
      <c r="L8" s="1369" t="s">
        <v>532</v>
      </c>
      <c r="M8" s="1369" t="s">
        <v>355</v>
      </c>
      <c r="N8" s="1369" t="s">
        <v>532</v>
      </c>
      <c r="O8" s="1369" t="s">
        <v>355</v>
      </c>
      <c r="P8" s="1356" t="s">
        <v>532</v>
      </c>
      <c r="Q8" s="2783"/>
    </row>
    <row r="9" spans="1:20" ht="81.75" customHeight="1" thickBot="1" x14ac:dyDescent="0.25">
      <c r="A9" s="2766" t="s">
        <v>553</v>
      </c>
      <c r="B9" s="2754" t="s">
        <v>562</v>
      </c>
      <c r="C9" s="1347"/>
      <c r="D9" s="1347" t="s">
        <v>2759</v>
      </c>
      <c r="E9" s="1347"/>
      <c r="F9" s="1347"/>
      <c r="G9" s="1347"/>
      <c r="H9" s="1347"/>
      <c r="I9" s="1347"/>
      <c r="J9" s="1347"/>
      <c r="K9" s="1347" t="s">
        <v>2760</v>
      </c>
      <c r="L9" s="1347" t="s">
        <v>2761</v>
      </c>
      <c r="M9" s="1347" t="s">
        <v>2760</v>
      </c>
      <c r="N9" s="1347" t="s">
        <v>2762</v>
      </c>
      <c r="O9" s="1347" t="s">
        <v>2760</v>
      </c>
      <c r="P9" s="1347" t="s">
        <v>2763</v>
      </c>
      <c r="Q9" s="2774" t="s">
        <v>571</v>
      </c>
      <c r="R9" s="1373"/>
    </row>
    <row r="10" spans="1:20" ht="12.75" hidden="1" outlineLevel="1" x14ac:dyDescent="0.2">
      <c r="A10" s="2767"/>
      <c r="B10" s="2755"/>
      <c r="C10" s="1338" t="s">
        <v>563</v>
      </c>
      <c r="D10" s="1338"/>
      <c r="E10" s="1338"/>
      <c r="F10" s="1338"/>
      <c r="G10" s="1338"/>
      <c r="H10" s="1338"/>
      <c r="I10" s="1338"/>
      <c r="J10" s="1338"/>
      <c r="K10" s="1338"/>
      <c r="L10" s="1338"/>
      <c r="M10" s="1338"/>
      <c r="N10" s="1338"/>
      <c r="O10" s="1338"/>
      <c r="P10" s="1344"/>
      <c r="Q10" s="2776"/>
      <c r="R10" s="1373"/>
    </row>
    <row r="11" spans="1:20" ht="12.75" hidden="1" outlineLevel="1" x14ac:dyDescent="0.2">
      <c r="A11" s="2767"/>
      <c r="B11" s="2756" t="s">
        <v>563</v>
      </c>
      <c r="C11" s="1338"/>
      <c r="D11" s="1338"/>
      <c r="E11" s="1338"/>
      <c r="F11" s="1338"/>
      <c r="G11" s="1338"/>
      <c r="H11" s="1338"/>
      <c r="I11" s="1338"/>
      <c r="J11" s="1338"/>
      <c r="K11" s="1338"/>
      <c r="L11" s="1338"/>
      <c r="M11" s="1338"/>
      <c r="N11" s="1338"/>
      <c r="O11" s="1338"/>
      <c r="P11" s="1344"/>
      <c r="Q11" s="2776"/>
      <c r="R11" s="1373"/>
    </row>
    <row r="12" spans="1:20" ht="13.5" hidden="1" outlineLevel="1" thickBot="1" x14ac:dyDescent="0.25">
      <c r="A12" s="2768"/>
      <c r="B12" s="2757"/>
      <c r="C12" s="1354" t="s">
        <v>563</v>
      </c>
      <c r="D12" s="1354"/>
      <c r="E12" s="1354"/>
      <c r="F12" s="1354"/>
      <c r="G12" s="1354"/>
      <c r="H12" s="1354"/>
      <c r="I12" s="1354"/>
      <c r="J12" s="1354"/>
      <c r="K12" s="1354"/>
      <c r="L12" s="1354"/>
      <c r="M12" s="1354"/>
      <c r="N12" s="1354"/>
      <c r="O12" s="1354"/>
      <c r="P12" s="1353"/>
      <c r="Q12" s="2777"/>
      <c r="R12" s="1373"/>
    </row>
    <row r="13" spans="1:20" ht="32.25" customHeight="1" collapsed="1" thickBot="1" x14ac:dyDescent="0.25">
      <c r="A13" s="2758" t="s">
        <v>554</v>
      </c>
      <c r="B13" s="2759"/>
      <c r="C13" s="2763"/>
      <c r="D13" s="2764"/>
      <c r="E13" s="2764"/>
      <c r="F13" s="2764"/>
      <c r="G13" s="2764"/>
      <c r="H13" s="2764"/>
      <c r="I13" s="2764"/>
      <c r="J13" s="2764"/>
      <c r="K13" s="2764"/>
      <c r="L13" s="2764"/>
      <c r="M13" s="2764"/>
      <c r="N13" s="2764"/>
      <c r="O13" s="2764"/>
      <c r="P13" s="2765"/>
      <c r="Q13" s="2779" t="s">
        <v>551</v>
      </c>
      <c r="R13" s="1373"/>
    </row>
    <row r="14" spans="1:20" ht="12.75" hidden="1" outlineLevel="1" x14ac:dyDescent="0.2">
      <c r="A14" s="2769" t="s">
        <v>2535</v>
      </c>
      <c r="B14" s="2754" t="s">
        <v>562</v>
      </c>
      <c r="C14" s="1347"/>
      <c r="D14" s="1347"/>
      <c r="E14" s="1347"/>
      <c r="F14" s="1347"/>
      <c r="G14" s="1347"/>
      <c r="H14" s="1347"/>
      <c r="I14" s="1347"/>
      <c r="J14" s="1347"/>
      <c r="K14" s="1347"/>
      <c r="L14" s="1347"/>
      <c r="M14" s="1347"/>
      <c r="N14" s="1347"/>
      <c r="O14" s="1347"/>
      <c r="P14" s="1367"/>
      <c r="Q14" s="2780"/>
      <c r="R14" s="1373"/>
    </row>
    <row r="15" spans="1:20" ht="12.75" hidden="1" outlineLevel="1" x14ac:dyDescent="0.2">
      <c r="A15" s="2770"/>
      <c r="B15" s="2755"/>
      <c r="C15" s="1338" t="s">
        <v>563</v>
      </c>
      <c r="D15" s="1338"/>
      <c r="E15" s="1338"/>
      <c r="F15" s="1338"/>
      <c r="G15" s="1338"/>
      <c r="H15" s="1338"/>
      <c r="I15" s="1338"/>
      <c r="J15" s="1338"/>
      <c r="K15" s="1338"/>
      <c r="L15" s="1338"/>
      <c r="M15" s="1338"/>
      <c r="N15" s="1338"/>
      <c r="O15" s="1338"/>
      <c r="P15" s="1344"/>
      <c r="Q15" s="2780"/>
      <c r="R15" s="1373"/>
    </row>
    <row r="16" spans="1:20" ht="12.75" hidden="1" outlineLevel="1" x14ac:dyDescent="0.2">
      <c r="A16" s="2770"/>
      <c r="B16" s="2756" t="s">
        <v>563</v>
      </c>
      <c r="C16" s="1338"/>
      <c r="D16" s="1338"/>
      <c r="E16" s="1338"/>
      <c r="F16" s="1338"/>
      <c r="G16" s="1338"/>
      <c r="H16" s="1338"/>
      <c r="I16" s="1338"/>
      <c r="J16" s="1338"/>
      <c r="K16" s="1338"/>
      <c r="L16" s="1338"/>
      <c r="M16" s="1338"/>
      <c r="N16" s="1338"/>
      <c r="O16" s="1338"/>
      <c r="P16" s="1344"/>
      <c r="Q16" s="2780"/>
      <c r="R16" s="1373"/>
    </row>
    <row r="17" spans="1:18" ht="12.75" hidden="1" outlineLevel="1" x14ac:dyDescent="0.2">
      <c r="A17" s="2771"/>
      <c r="B17" s="2756"/>
      <c r="C17" s="1338" t="s">
        <v>563</v>
      </c>
      <c r="D17" s="1338"/>
      <c r="E17" s="1338"/>
      <c r="F17" s="1338"/>
      <c r="G17" s="1338"/>
      <c r="H17" s="1338"/>
      <c r="I17" s="1338"/>
      <c r="J17" s="1338"/>
      <c r="K17" s="1338"/>
      <c r="L17" s="1338"/>
      <c r="M17" s="1338"/>
      <c r="N17" s="1338"/>
      <c r="O17" s="1338"/>
      <c r="P17" s="1344"/>
      <c r="Q17" s="2780"/>
      <c r="R17" s="1373"/>
    </row>
    <row r="18" spans="1:18" ht="12.75" hidden="1" outlineLevel="1" x14ac:dyDescent="0.2">
      <c r="A18" s="2770" t="s">
        <v>2536</v>
      </c>
      <c r="B18" s="2755" t="s">
        <v>562</v>
      </c>
      <c r="C18" s="1338"/>
      <c r="D18" s="1338"/>
      <c r="E18" s="1338"/>
      <c r="F18" s="1338"/>
      <c r="G18" s="1338"/>
      <c r="H18" s="1338"/>
      <c r="I18" s="1338"/>
      <c r="J18" s="1338"/>
      <c r="K18" s="1338"/>
      <c r="L18" s="1338"/>
      <c r="M18" s="1338"/>
      <c r="N18" s="1338"/>
      <c r="O18" s="1338"/>
      <c r="P18" s="1344"/>
      <c r="Q18" s="2780"/>
      <c r="R18" s="1373"/>
    </row>
    <row r="19" spans="1:18" ht="12.75" hidden="1" outlineLevel="1" x14ac:dyDescent="0.2">
      <c r="A19" s="2770"/>
      <c r="B19" s="2755"/>
      <c r="C19" s="1338" t="s">
        <v>563</v>
      </c>
      <c r="D19" s="1338"/>
      <c r="E19" s="1338"/>
      <c r="F19" s="1338"/>
      <c r="G19" s="1338"/>
      <c r="H19" s="1338"/>
      <c r="I19" s="1338"/>
      <c r="J19" s="1338"/>
      <c r="K19" s="1338"/>
      <c r="L19" s="1338"/>
      <c r="M19" s="1338"/>
      <c r="N19" s="1338"/>
      <c r="O19" s="1338"/>
      <c r="P19" s="1344"/>
      <c r="Q19" s="2780"/>
      <c r="R19" s="1373"/>
    </row>
    <row r="20" spans="1:18" ht="12.75" hidden="1" outlineLevel="1" x14ac:dyDescent="0.2">
      <c r="A20" s="2770"/>
      <c r="B20" s="2756" t="s">
        <v>563</v>
      </c>
      <c r="C20" s="1338"/>
      <c r="D20" s="1338"/>
      <c r="E20" s="1338"/>
      <c r="F20" s="1338"/>
      <c r="G20" s="1338"/>
      <c r="H20" s="1338"/>
      <c r="I20" s="1338"/>
      <c r="J20" s="1338"/>
      <c r="K20" s="1338"/>
      <c r="L20" s="1338"/>
      <c r="M20" s="1338"/>
      <c r="N20" s="1338"/>
      <c r="O20" s="1338"/>
      <c r="P20" s="1344"/>
      <c r="Q20" s="2780"/>
      <c r="R20" s="1373"/>
    </row>
    <row r="21" spans="1:18" ht="12.75" hidden="1" outlineLevel="1" x14ac:dyDescent="0.2">
      <c r="A21" s="2771"/>
      <c r="B21" s="2756"/>
      <c r="C21" s="1338" t="s">
        <v>563</v>
      </c>
      <c r="D21" s="1338"/>
      <c r="E21" s="1338"/>
      <c r="F21" s="1338"/>
      <c r="G21" s="1338"/>
      <c r="H21" s="1338"/>
      <c r="I21" s="1338"/>
      <c r="J21" s="1338"/>
      <c r="K21" s="1338"/>
      <c r="L21" s="1338"/>
      <c r="M21" s="1338"/>
      <c r="N21" s="1338"/>
      <c r="O21" s="1338"/>
      <c r="P21" s="1344"/>
      <c r="Q21" s="2780"/>
      <c r="R21" s="1373"/>
    </row>
    <row r="22" spans="1:18" ht="12.75" hidden="1" outlineLevel="1" x14ac:dyDescent="0.2">
      <c r="A22" s="2769" t="s">
        <v>2537</v>
      </c>
      <c r="B22" s="2755" t="s">
        <v>562</v>
      </c>
      <c r="C22" s="1338"/>
      <c r="D22" s="1338"/>
      <c r="E22" s="1338"/>
      <c r="F22" s="1338"/>
      <c r="G22" s="1338"/>
      <c r="H22" s="1338"/>
      <c r="I22" s="1338"/>
      <c r="J22" s="1338"/>
      <c r="K22" s="1338"/>
      <c r="L22" s="1338"/>
      <c r="M22" s="1338"/>
      <c r="N22" s="1338"/>
      <c r="O22" s="1338"/>
      <c r="P22" s="1344"/>
      <c r="Q22" s="2780"/>
      <c r="R22" s="1373"/>
    </row>
    <row r="23" spans="1:18" ht="12.75" hidden="1" outlineLevel="1" x14ac:dyDescent="0.2">
      <c r="A23" s="2770"/>
      <c r="B23" s="2755"/>
      <c r="C23" s="1338"/>
      <c r="D23" s="1338"/>
      <c r="E23" s="1338"/>
      <c r="F23" s="1338"/>
      <c r="G23" s="1338"/>
      <c r="H23" s="1338"/>
      <c r="I23" s="1338"/>
      <c r="J23" s="1338"/>
      <c r="K23" s="1338"/>
      <c r="L23" s="1338"/>
      <c r="M23" s="1338"/>
      <c r="N23" s="1338"/>
      <c r="O23" s="1338"/>
      <c r="P23" s="1344"/>
      <c r="Q23" s="2780"/>
      <c r="R23" s="1373"/>
    </row>
    <row r="24" spans="1:18" ht="12.75" hidden="1" outlineLevel="1" x14ac:dyDescent="0.2">
      <c r="A24" s="2770"/>
      <c r="B24" s="2756" t="s">
        <v>563</v>
      </c>
      <c r="C24" s="1338"/>
      <c r="D24" s="1338"/>
      <c r="E24" s="1338"/>
      <c r="F24" s="1338"/>
      <c r="G24" s="1338"/>
      <c r="H24" s="1338"/>
      <c r="I24" s="1338"/>
      <c r="J24" s="1338"/>
      <c r="K24" s="1338"/>
      <c r="L24" s="1338"/>
      <c r="M24" s="1338"/>
      <c r="N24" s="1338"/>
      <c r="O24" s="1338"/>
      <c r="P24" s="1344"/>
      <c r="Q24" s="2780"/>
      <c r="R24" s="1373"/>
    </row>
    <row r="25" spans="1:18" ht="13.5" hidden="1" outlineLevel="1" thickBot="1" x14ac:dyDescent="0.25">
      <c r="A25" s="2772"/>
      <c r="B25" s="2757"/>
      <c r="C25" s="1354" t="s">
        <v>563</v>
      </c>
      <c r="D25" s="1354"/>
      <c r="E25" s="1354"/>
      <c r="F25" s="1354"/>
      <c r="G25" s="1354"/>
      <c r="H25" s="1354"/>
      <c r="I25" s="1354"/>
      <c r="J25" s="1354"/>
      <c r="K25" s="1354"/>
      <c r="L25" s="1354"/>
      <c r="M25" s="1354"/>
      <c r="N25" s="1354"/>
      <c r="O25" s="1354"/>
      <c r="P25" s="1353"/>
      <c r="Q25" s="2781"/>
      <c r="R25" s="1373"/>
    </row>
    <row r="26" spans="1:18" ht="28.5" customHeight="1" collapsed="1" x14ac:dyDescent="0.2">
      <c r="A26" s="2758" t="s">
        <v>2538</v>
      </c>
      <c r="B26" s="2759"/>
      <c r="C26" s="2763"/>
      <c r="D26" s="2764"/>
      <c r="E26" s="2764"/>
      <c r="F26" s="2764"/>
      <c r="G26" s="2764"/>
      <c r="H26" s="2764"/>
      <c r="I26" s="2764"/>
      <c r="J26" s="2764"/>
      <c r="K26" s="2764"/>
      <c r="L26" s="2764"/>
      <c r="M26" s="2764"/>
      <c r="N26" s="2764"/>
      <c r="O26" s="2764"/>
      <c r="P26" s="2765"/>
      <c r="Q26" s="2774" t="s">
        <v>552</v>
      </c>
      <c r="R26" s="1373"/>
    </row>
    <row r="27" spans="1:18" ht="12.75" hidden="1" outlineLevel="1" x14ac:dyDescent="0.2">
      <c r="A27" s="2760" t="s">
        <v>2539</v>
      </c>
      <c r="B27" s="2755" t="s">
        <v>562</v>
      </c>
      <c r="C27" s="1347"/>
      <c r="D27" s="1347"/>
      <c r="E27" s="1347"/>
      <c r="F27" s="1347"/>
      <c r="G27" s="1347"/>
      <c r="H27" s="1347"/>
      <c r="I27" s="1347"/>
      <c r="J27" s="1347"/>
      <c r="K27" s="1347"/>
      <c r="L27" s="1347"/>
      <c r="M27" s="1347"/>
      <c r="N27" s="1347"/>
      <c r="O27" s="1347"/>
      <c r="P27" s="1367"/>
      <c r="Q27" s="2775"/>
      <c r="R27" s="1373"/>
    </row>
    <row r="28" spans="1:18" ht="12.75" hidden="1" outlineLevel="1" x14ac:dyDescent="0.2">
      <c r="A28" s="2761"/>
      <c r="B28" s="2755"/>
      <c r="C28" s="1338" t="s">
        <v>563</v>
      </c>
      <c r="D28" s="1338"/>
      <c r="E28" s="1338"/>
      <c r="F28" s="1338"/>
      <c r="G28" s="1338"/>
      <c r="H28" s="1338"/>
      <c r="I28" s="1338"/>
      <c r="J28" s="1338"/>
      <c r="K28" s="1338"/>
      <c r="L28" s="1338"/>
      <c r="M28" s="1338"/>
      <c r="N28" s="1338"/>
      <c r="O28" s="1338"/>
      <c r="P28" s="1344"/>
      <c r="Q28" s="2776"/>
      <c r="R28" s="1373"/>
    </row>
    <row r="29" spans="1:18" ht="12.75" hidden="1" outlineLevel="1" x14ac:dyDescent="0.2">
      <c r="A29" s="2761"/>
      <c r="B29" s="2756" t="s">
        <v>563</v>
      </c>
      <c r="C29" s="1338"/>
      <c r="D29" s="1338"/>
      <c r="E29" s="1338"/>
      <c r="F29" s="1338"/>
      <c r="G29" s="1338"/>
      <c r="H29" s="1338"/>
      <c r="I29" s="1338"/>
      <c r="J29" s="1338"/>
      <c r="K29" s="1338"/>
      <c r="L29" s="1338"/>
      <c r="M29" s="1338"/>
      <c r="N29" s="1338"/>
      <c r="O29" s="1338"/>
      <c r="P29" s="1344"/>
      <c r="Q29" s="2776"/>
      <c r="R29" s="1373"/>
    </row>
    <row r="30" spans="1:18" ht="12.75" hidden="1" outlineLevel="1" x14ac:dyDescent="0.2">
      <c r="A30" s="2762"/>
      <c r="B30" s="2756"/>
      <c r="C30" s="1338" t="s">
        <v>563</v>
      </c>
      <c r="D30" s="1338"/>
      <c r="E30" s="1338"/>
      <c r="F30" s="1338"/>
      <c r="G30" s="1338"/>
      <c r="H30" s="1338"/>
      <c r="I30" s="1338"/>
      <c r="J30" s="1338"/>
      <c r="K30" s="1338"/>
      <c r="L30" s="1338"/>
      <c r="M30" s="1338"/>
      <c r="N30" s="1338"/>
      <c r="O30" s="1338"/>
      <c r="P30" s="1344"/>
      <c r="Q30" s="2776"/>
      <c r="R30" s="1373"/>
    </row>
    <row r="31" spans="1:18" ht="12.75" hidden="1" outlineLevel="1" collapsed="1" x14ac:dyDescent="0.2">
      <c r="A31" s="2769" t="s">
        <v>2540</v>
      </c>
      <c r="B31" s="2755" t="s">
        <v>562</v>
      </c>
      <c r="C31" s="1338"/>
      <c r="D31" s="1338"/>
      <c r="E31" s="1338"/>
      <c r="F31" s="1338"/>
      <c r="G31" s="1338"/>
      <c r="H31" s="1338"/>
      <c r="I31" s="1338"/>
      <c r="J31" s="1338"/>
      <c r="K31" s="1338"/>
      <c r="L31" s="1338"/>
      <c r="M31" s="1338"/>
      <c r="N31" s="1338"/>
      <c r="O31" s="1338"/>
      <c r="P31" s="1344"/>
      <c r="Q31" s="2776"/>
      <c r="R31" s="1373"/>
    </row>
    <row r="32" spans="1:18" ht="12.75" hidden="1" outlineLevel="1" x14ac:dyDescent="0.2">
      <c r="A32" s="2770"/>
      <c r="B32" s="2755"/>
      <c r="C32" s="1338" t="s">
        <v>563</v>
      </c>
      <c r="D32" s="1338"/>
      <c r="E32" s="1338"/>
      <c r="F32" s="1338"/>
      <c r="G32" s="1338"/>
      <c r="H32" s="1338"/>
      <c r="I32" s="1338"/>
      <c r="J32" s="1338"/>
      <c r="K32" s="1338"/>
      <c r="L32" s="1338"/>
      <c r="M32" s="1338"/>
      <c r="N32" s="1338"/>
      <c r="O32" s="1338"/>
      <c r="P32" s="1344"/>
      <c r="Q32" s="2776"/>
      <c r="R32" s="1373"/>
    </row>
    <row r="33" spans="1:18" ht="12.75" hidden="1" outlineLevel="1" x14ac:dyDescent="0.2">
      <c r="A33" s="2770"/>
      <c r="B33" s="2756" t="s">
        <v>563</v>
      </c>
      <c r="C33" s="1338"/>
      <c r="D33" s="1338"/>
      <c r="E33" s="1338"/>
      <c r="F33" s="1338"/>
      <c r="G33" s="1338"/>
      <c r="H33" s="1338"/>
      <c r="I33" s="1338"/>
      <c r="J33" s="1338"/>
      <c r="K33" s="1338"/>
      <c r="L33" s="1338"/>
      <c r="M33" s="1338"/>
      <c r="N33" s="1338"/>
      <c r="O33" s="1338"/>
      <c r="P33" s="1344"/>
      <c r="Q33" s="2776"/>
      <c r="R33" s="1373"/>
    </row>
    <row r="34" spans="1:18" ht="13.5" hidden="1" outlineLevel="1" thickBot="1" x14ac:dyDescent="0.25">
      <c r="A34" s="2772"/>
      <c r="B34" s="2778"/>
      <c r="C34" s="1354" t="s">
        <v>563</v>
      </c>
      <c r="D34" s="1354"/>
      <c r="E34" s="1354"/>
      <c r="F34" s="1354"/>
      <c r="G34" s="1354"/>
      <c r="H34" s="1354"/>
      <c r="I34" s="1354"/>
      <c r="J34" s="1354"/>
      <c r="K34" s="1354"/>
      <c r="L34" s="1354"/>
      <c r="M34" s="1354"/>
      <c r="N34" s="1354"/>
      <c r="O34" s="1354"/>
      <c r="P34" s="1353"/>
      <c r="Q34" s="2777"/>
      <c r="R34" s="1373"/>
    </row>
    <row r="35" spans="1:18" ht="12.75" collapsed="1" x14ac:dyDescent="0.2"/>
    <row r="36" spans="1:18" ht="42" customHeight="1" x14ac:dyDescent="0.2">
      <c r="A36" s="1750" t="s">
        <v>2465</v>
      </c>
      <c r="B36" s="1750"/>
      <c r="C36" s="1750"/>
      <c r="D36" s="1750"/>
      <c r="E36" s="1750"/>
      <c r="F36" s="1750"/>
      <c r="G36" s="1750"/>
      <c r="H36" s="1750"/>
      <c r="I36" s="1750"/>
      <c r="J36" s="1750"/>
    </row>
    <row r="37" spans="1:18" ht="25.5" customHeight="1" x14ac:dyDescent="0.2">
      <c r="A37" s="1750" t="s">
        <v>2466</v>
      </c>
      <c r="B37" s="1750"/>
      <c r="C37" s="1750"/>
      <c r="D37" s="1750"/>
      <c r="E37" s="1750"/>
      <c r="F37" s="1750"/>
      <c r="G37" s="1750"/>
      <c r="H37" s="1750"/>
      <c r="I37" s="1750"/>
      <c r="J37" s="1750"/>
    </row>
    <row r="38" spans="1:18" ht="15" customHeight="1" x14ac:dyDescent="0.2">
      <c r="A38" s="1750" t="s">
        <v>2467</v>
      </c>
      <c r="B38" s="1750"/>
      <c r="C38" s="1750"/>
      <c r="D38" s="1750"/>
      <c r="E38" s="1750"/>
      <c r="F38" s="1750"/>
      <c r="G38" s="1750"/>
      <c r="H38" s="1750"/>
      <c r="I38" s="1750"/>
      <c r="J38" s="1750"/>
    </row>
    <row r="39" spans="1:18" ht="15" customHeight="1" x14ac:dyDescent="0.2">
      <c r="A39" s="1750" t="s">
        <v>2468</v>
      </c>
      <c r="B39" s="1750"/>
      <c r="C39" s="1750"/>
      <c r="D39" s="1750"/>
      <c r="E39" s="1750"/>
      <c r="F39" s="1750"/>
      <c r="G39" s="1750"/>
      <c r="H39" s="1750"/>
      <c r="I39" s="1750"/>
      <c r="J39" s="1750"/>
    </row>
    <row r="40" spans="1:18" ht="15" customHeight="1" x14ac:dyDescent="0.2">
      <c r="A40" s="1750" t="s">
        <v>2469</v>
      </c>
      <c r="B40" s="1750"/>
      <c r="C40" s="1750"/>
      <c r="D40" s="1750"/>
      <c r="E40" s="1750"/>
      <c r="F40" s="1750"/>
      <c r="G40" s="1750"/>
      <c r="H40" s="1750"/>
      <c r="I40" s="1750"/>
      <c r="J40" s="1750"/>
    </row>
    <row r="41" spans="1:18" ht="26.25" customHeight="1" x14ac:dyDescent="0.2">
      <c r="A41" s="1750" t="s">
        <v>2470</v>
      </c>
      <c r="B41" s="1750"/>
      <c r="C41" s="1750"/>
      <c r="D41" s="1750"/>
      <c r="E41" s="1750"/>
      <c r="F41" s="1750"/>
      <c r="G41" s="1750"/>
      <c r="H41" s="1750"/>
      <c r="I41" s="1750"/>
      <c r="J41" s="1750"/>
    </row>
    <row r="42" spans="1:18" ht="26.25" customHeight="1" x14ac:dyDescent="0.2">
      <c r="A42" s="1750" t="s">
        <v>2488</v>
      </c>
      <c r="B42" s="1750"/>
      <c r="C42" s="1750"/>
      <c r="D42" s="1750"/>
      <c r="E42" s="1750"/>
      <c r="F42" s="1750"/>
      <c r="G42" s="1750"/>
      <c r="H42" s="1750"/>
      <c r="I42" s="1750"/>
      <c r="J42" s="1750"/>
    </row>
    <row r="43" spans="1:18" ht="15" customHeight="1" x14ac:dyDescent="0.2">
      <c r="A43" s="1750" t="s">
        <v>2489</v>
      </c>
      <c r="B43" s="1750"/>
      <c r="C43" s="1750"/>
      <c r="D43" s="1750"/>
      <c r="E43" s="1750"/>
      <c r="F43" s="1750"/>
      <c r="G43" s="1750"/>
      <c r="H43" s="1750"/>
      <c r="I43" s="1750"/>
      <c r="J43" s="1750"/>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M88"/>
  <sheetViews>
    <sheetView zoomScale="85" zoomScaleNormal="85" zoomScaleSheetLayoutView="100" workbookViewId="0">
      <pane xSplit="12" ySplit="15" topLeftCell="M16" activePane="bottomRight" state="frozen"/>
      <selection pane="topRight"/>
      <selection pane="bottomLeft"/>
      <selection pane="bottomRight"/>
    </sheetView>
  </sheetViews>
  <sheetFormatPr defaultRowHeight="15" x14ac:dyDescent="0.25"/>
  <cols>
    <col min="1" max="1" width="8.7109375" style="15" customWidth="1"/>
    <col min="2" max="2" width="67.5703125" bestFit="1" customWidth="1"/>
    <col min="3" max="10" width="10.7109375" customWidth="1"/>
    <col min="11" max="12" width="25.42578125" hidden="1" customWidth="1"/>
  </cols>
  <sheetData>
    <row r="1" spans="1:13" ht="28.5" customHeight="1" x14ac:dyDescent="0.25">
      <c r="A1" s="130" t="s">
        <v>717</v>
      </c>
      <c r="B1" s="1756" t="s">
        <v>655</v>
      </c>
      <c r="C1" s="1756"/>
      <c r="D1" s="1756"/>
      <c r="E1" s="1756"/>
      <c r="F1" s="1756"/>
      <c r="G1" s="1756"/>
      <c r="H1" s="1756"/>
      <c r="I1" s="1756"/>
      <c r="J1" s="1756"/>
      <c r="K1" s="1756"/>
      <c r="L1" s="1756"/>
    </row>
    <row r="2" spans="1:13" ht="15.75" customHeight="1" x14ac:dyDescent="0.25">
      <c r="A2" s="131" t="s">
        <v>889</v>
      </c>
      <c r="B2" s="132"/>
      <c r="C2" s="132"/>
      <c r="D2" s="132"/>
      <c r="E2" s="132"/>
      <c r="F2" s="132"/>
      <c r="G2" s="132"/>
      <c r="H2" s="132"/>
      <c r="I2" s="132"/>
      <c r="J2" s="132"/>
      <c r="K2" s="167"/>
      <c r="L2" s="167"/>
    </row>
    <row r="3" spans="1:13" ht="15.75" thickBot="1" x14ac:dyDescent="0.3">
      <c r="A3" s="1736"/>
      <c r="B3" s="1737"/>
      <c r="C3" s="1737"/>
      <c r="D3" s="1737"/>
      <c r="E3" s="1816"/>
      <c r="F3" s="1816"/>
      <c r="G3" s="1816"/>
      <c r="H3" s="1816"/>
      <c r="I3" s="1816"/>
      <c r="J3" s="1816"/>
      <c r="K3" s="1816"/>
      <c r="L3" s="1816"/>
    </row>
    <row r="4" spans="1:13" ht="51.75" customHeight="1" thickBot="1" x14ac:dyDescent="0.3">
      <c r="A4" s="1733" t="s">
        <v>890</v>
      </c>
      <c r="B4" s="1733"/>
      <c r="C4" s="1734"/>
      <c r="D4" s="1735"/>
      <c r="E4" s="1734"/>
      <c r="F4" s="1734"/>
      <c r="G4" s="1734"/>
      <c r="H4" s="1734"/>
      <c r="I4" s="1734"/>
      <c r="J4" s="1734"/>
      <c r="K4" s="1734"/>
      <c r="L4" s="1735"/>
      <c r="M4" s="1146">
        <v>4041</v>
      </c>
    </row>
    <row r="5" spans="1:13" ht="15.75" customHeight="1" thickBot="1" x14ac:dyDescent="0.3">
      <c r="A5" s="109" t="s">
        <v>561</v>
      </c>
      <c r="B5" s="445"/>
      <c r="C5" s="445"/>
      <c r="D5" s="445"/>
      <c r="E5" s="445"/>
      <c r="F5" s="243"/>
      <c r="G5" s="243"/>
      <c r="H5" s="1817">
        <f>Obsah!$D$4</f>
        <v>44012</v>
      </c>
      <c r="I5" s="1818"/>
      <c r="J5" s="1818"/>
      <c r="K5" s="21"/>
      <c r="L5" s="128"/>
      <c r="M5" s="1164">
        <v>2010</v>
      </c>
    </row>
    <row r="6" spans="1:13" s="114" customFormat="1" ht="42.75" customHeight="1" thickBot="1" x14ac:dyDescent="0.3">
      <c r="A6" s="1825" t="s">
        <v>794</v>
      </c>
      <c r="B6" s="1826"/>
      <c r="C6" s="1826"/>
      <c r="D6" s="1826"/>
      <c r="E6" s="1826"/>
      <c r="F6" s="1826"/>
      <c r="G6" s="1826"/>
      <c r="H6" s="1826"/>
      <c r="I6" s="1826"/>
      <c r="J6" s="1826"/>
      <c r="K6" s="228"/>
      <c r="L6" s="399"/>
    </row>
    <row r="7" spans="1:13" s="114" customFormat="1" ht="48" customHeight="1" thickBot="1" x14ac:dyDescent="0.3">
      <c r="A7" s="1825" t="s">
        <v>2010</v>
      </c>
      <c r="B7" s="1826"/>
      <c r="C7" s="1826"/>
      <c r="D7" s="1826"/>
      <c r="E7" s="1826"/>
      <c r="F7" s="1826"/>
      <c r="G7" s="1826"/>
      <c r="H7" s="1826"/>
      <c r="I7" s="1826"/>
      <c r="J7" s="1826"/>
      <c r="K7" s="229"/>
      <c r="L7" s="400"/>
    </row>
    <row r="8" spans="1:13" s="141" customFormat="1" ht="20.25" customHeight="1" thickBot="1" x14ac:dyDescent="0.3">
      <c r="A8" s="1835" t="s">
        <v>2005</v>
      </c>
      <c r="B8" s="1836"/>
      <c r="C8" s="1836"/>
      <c r="D8" s="1836"/>
      <c r="E8" s="1836"/>
      <c r="F8" s="1836"/>
      <c r="G8" s="1836"/>
      <c r="H8" s="1836"/>
      <c r="I8" s="1836"/>
      <c r="J8" s="1836"/>
      <c r="K8" s="230"/>
      <c r="L8" s="429"/>
    </row>
    <row r="9" spans="1:13" s="141" customFormat="1" ht="20.25" customHeight="1" thickBot="1" x14ac:dyDescent="0.3">
      <c r="A9" s="1835" t="s">
        <v>2006</v>
      </c>
      <c r="B9" s="1836"/>
      <c r="C9" s="1836"/>
      <c r="D9" s="1836"/>
      <c r="E9" s="1836"/>
      <c r="F9" s="1836"/>
      <c r="G9" s="1836"/>
      <c r="H9" s="1836"/>
      <c r="I9" s="1836"/>
      <c r="J9" s="1836"/>
      <c r="K9" s="230"/>
      <c r="L9" s="429"/>
    </row>
    <row r="10" spans="1:13" s="141" customFormat="1" ht="20.25" customHeight="1" thickBot="1" x14ac:dyDescent="0.3">
      <c r="A10" s="1835" t="s">
        <v>2007</v>
      </c>
      <c r="B10" s="1836"/>
      <c r="C10" s="1836"/>
      <c r="D10" s="1836"/>
      <c r="E10" s="1836"/>
      <c r="F10" s="1836"/>
      <c r="G10" s="1836"/>
      <c r="H10" s="1836"/>
      <c r="I10" s="1836"/>
      <c r="J10" s="1836"/>
      <c r="K10" s="230"/>
      <c r="L10" s="429"/>
    </row>
    <row r="11" spans="1:13" s="141" customFormat="1" ht="20.25" customHeight="1" thickBot="1" x14ac:dyDescent="0.3">
      <c r="A11" s="1835" t="s">
        <v>2008</v>
      </c>
      <c r="B11" s="1836"/>
      <c r="C11" s="1836"/>
      <c r="D11" s="1836"/>
      <c r="E11" s="1836"/>
      <c r="F11" s="1836"/>
      <c r="G11" s="1836"/>
      <c r="H11" s="1836"/>
      <c r="I11" s="1836"/>
      <c r="J11" s="1836"/>
      <c r="K11" s="230"/>
      <c r="L11" s="429"/>
    </row>
    <row r="12" spans="1:13" s="141" customFormat="1" ht="20.25" customHeight="1" thickBot="1" x14ac:dyDescent="0.3">
      <c r="A12" s="1835" t="s">
        <v>2009</v>
      </c>
      <c r="B12" s="1836"/>
      <c r="C12" s="1836"/>
      <c r="D12" s="1836"/>
      <c r="E12" s="1836"/>
      <c r="F12" s="1836"/>
      <c r="G12" s="1836"/>
      <c r="H12" s="1836"/>
      <c r="I12" s="1836"/>
      <c r="J12" s="1836"/>
      <c r="K12" s="230"/>
      <c r="L12" s="429"/>
    </row>
    <row r="13" spans="1:13" s="114" customFormat="1" ht="45.75" customHeight="1" thickBot="1" x14ac:dyDescent="0.3">
      <c r="A13" s="1791" t="s">
        <v>708</v>
      </c>
      <c r="B13" s="1792"/>
      <c r="C13" s="1792"/>
      <c r="D13" s="1792"/>
      <c r="E13" s="1792"/>
      <c r="F13" s="1792"/>
      <c r="G13" s="1792"/>
      <c r="H13" s="1792"/>
      <c r="I13" s="1792"/>
      <c r="J13" s="1792"/>
      <c r="K13" s="1792"/>
      <c r="L13" s="401"/>
    </row>
    <row r="14" spans="1:13" s="114" customFormat="1" ht="24" customHeight="1" thickBot="1" x14ac:dyDescent="0.3">
      <c r="A14" s="1827" t="s">
        <v>2602</v>
      </c>
      <c r="B14" s="1828"/>
      <c r="C14" s="1798" t="s">
        <v>670</v>
      </c>
      <c r="D14" s="1799"/>
      <c r="E14" s="1799"/>
      <c r="F14" s="1800"/>
      <c r="G14" s="1798" t="s">
        <v>671</v>
      </c>
      <c r="H14" s="1799"/>
      <c r="I14" s="1799"/>
      <c r="J14" s="1800"/>
      <c r="K14" s="173"/>
      <c r="L14" s="402"/>
    </row>
    <row r="15" spans="1:13" s="114" customFormat="1" ht="33" customHeight="1" thickBot="1" x14ac:dyDescent="0.3">
      <c r="A15" s="1827" t="s">
        <v>2572</v>
      </c>
      <c r="B15" s="1828"/>
      <c r="C15" s="1801"/>
      <c r="D15" s="1802"/>
      <c r="E15" s="1802"/>
      <c r="F15" s="1803"/>
      <c r="G15" s="1801"/>
      <c r="H15" s="1802"/>
      <c r="I15" s="1802"/>
      <c r="J15" s="1803"/>
      <c r="K15" s="174"/>
      <c r="L15" s="403"/>
    </row>
    <row r="16" spans="1:13" s="114" customFormat="1" ht="33" customHeight="1" thickBot="1" x14ac:dyDescent="0.3">
      <c r="A16" s="1829" t="str">
        <f>CONCATENATE("Čtvrtletí, které končí dne ",DAY(H5),".",MONTH(H5),".",YEAR(H5))</f>
        <v>Čtvrtletí, které končí dne 30.6.2020</v>
      </c>
      <c r="B16" s="1830"/>
      <c r="C16" s="175"/>
      <c r="D16" s="176"/>
      <c r="E16" s="176"/>
      <c r="F16" s="177"/>
      <c r="G16" s="177"/>
      <c r="H16" s="177"/>
      <c r="I16" s="177"/>
      <c r="J16" s="178"/>
      <c r="K16" s="174"/>
      <c r="L16" s="403"/>
      <c r="M16" s="1419"/>
    </row>
    <row r="17" spans="1:13" s="114" customFormat="1" ht="39" customHeight="1" thickBot="1" x14ac:dyDescent="0.3">
      <c r="A17" s="1831" t="s">
        <v>669</v>
      </c>
      <c r="B17" s="1832"/>
      <c r="C17" s="179"/>
      <c r="D17" s="180"/>
      <c r="E17" s="180"/>
      <c r="F17" s="181"/>
      <c r="G17" s="181"/>
      <c r="H17" s="181"/>
      <c r="I17" s="181"/>
      <c r="J17" s="182"/>
      <c r="K17" s="174"/>
      <c r="L17" s="403"/>
      <c r="M17" s="1419"/>
    </row>
    <row r="18" spans="1:13" s="114" customFormat="1" ht="15.75" thickBot="1" x14ac:dyDescent="0.3">
      <c r="A18" s="1833" t="s">
        <v>673</v>
      </c>
      <c r="B18" s="1834"/>
      <c r="C18" s="183"/>
      <c r="D18" s="183"/>
      <c r="E18" s="183"/>
      <c r="F18" s="184"/>
      <c r="G18" s="184"/>
      <c r="H18" s="184"/>
      <c r="I18" s="184"/>
      <c r="J18" s="185"/>
      <c r="K18" s="174"/>
      <c r="L18" s="403"/>
      <c r="M18" s="1419"/>
    </row>
    <row r="19" spans="1:13" s="114" customFormat="1" ht="15.75" thickBot="1" x14ac:dyDescent="0.3">
      <c r="A19" s="186">
        <v>1</v>
      </c>
      <c r="B19" s="187" t="s">
        <v>672</v>
      </c>
      <c r="C19" s="1804"/>
      <c r="D19" s="1805"/>
      <c r="E19" s="1805"/>
      <c r="F19" s="1806"/>
      <c r="G19" s="188"/>
      <c r="H19" s="189"/>
      <c r="I19" s="189"/>
      <c r="J19" s="190"/>
      <c r="K19" s="174"/>
      <c r="L19" s="403"/>
      <c r="M19" s="1419"/>
    </row>
    <row r="20" spans="1:13" s="114" customFormat="1" ht="15.75" thickBot="1" x14ac:dyDescent="0.3">
      <c r="A20" s="1833" t="s">
        <v>674</v>
      </c>
      <c r="B20" s="1834"/>
      <c r="C20" s="183"/>
      <c r="D20" s="183"/>
      <c r="E20" s="183"/>
      <c r="F20" s="184"/>
      <c r="G20" s="184"/>
      <c r="H20" s="184"/>
      <c r="I20" s="184"/>
      <c r="J20" s="185"/>
      <c r="K20" s="174"/>
      <c r="L20" s="403"/>
      <c r="M20" s="1419"/>
    </row>
    <row r="21" spans="1:13" s="114" customFormat="1" x14ac:dyDescent="0.25">
      <c r="A21" s="191">
        <v>2</v>
      </c>
      <c r="B21" s="192" t="s">
        <v>675</v>
      </c>
      <c r="C21" s="193"/>
      <c r="D21" s="193"/>
      <c r="E21" s="193"/>
      <c r="F21" s="194"/>
      <c r="G21" s="194"/>
      <c r="H21" s="194"/>
      <c r="I21" s="194"/>
      <c r="J21" s="195"/>
      <c r="K21" s="174"/>
      <c r="L21" s="403"/>
      <c r="M21" s="1419"/>
    </row>
    <row r="22" spans="1:13" s="114" customFormat="1" x14ac:dyDescent="0.25">
      <c r="A22" s="196">
        <v>3</v>
      </c>
      <c r="B22" s="197" t="s">
        <v>676</v>
      </c>
      <c r="C22" s="198"/>
      <c r="D22" s="198"/>
      <c r="E22" s="198"/>
      <c r="F22" s="199"/>
      <c r="G22" s="199"/>
      <c r="H22" s="199"/>
      <c r="I22" s="199"/>
      <c r="J22" s="200"/>
      <c r="K22" s="174"/>
      <c r="L22" s="403"/>
      <c r="M22" s="1419"/>
    </row>
    <row r="23" spans="1:13" s="114" customFormat="1" x14ac:dyDescent="0.25">
      <c r="A23" s="196">
        <v>4</v>
      </c>
      <c r="B23" s="197" t="s">
        <v>677</v>
      </c>
      <c r="C23" s="198"/>
      <c r="D23" s="198"/>
      <c r="E23" s="198"/>
      <c r="F23" s="199"/>
      <c r="G23" s="199"/>
      <c r="H23" s="199"/>
      <c r="I23" s="199"/>
      <c r="J23" s="200"/>
      <c r="K23" s="174"/>
      <c r="L23" s="403"/>
      <c r="M23" s="1419"/>
    </row>
    <row r="24" spans="1:13" s="114" customFormat="1" x14ac:dyDescent="0.25">
      <c r="A24" s="201">
        <v>5</v>
      </c>
      <c r="B24" s="202" t="s">
        <v>678</v>
      </c>
      <c r="C24" s="203"/>
      <c r="D24" s="203"/>
      <c r="E24" s="203"/>
      <c r="F24" s="204"/>
      <c r="G24" s="204"/>
      <c r="H24" s="204"/>
      <c r="I24" s="204"/>
      <c r="J24" s="205"/>
      <c r="K24" s="174"/>
      <c r="L24" s="403"/>
      <c r="M24" s="1419"/>
    </row>
    <row r="25" spans="1:13" s="114" customFormat="1" ht="30" customHeight="1" x14ac:dyDescent="0.25">
      <c r="A25" s="196">
        <v>6</v>
      </c>
      <c r="B25" s="197" t="s">
        <v>679</v>
      </c>
      <c r="C25" s="198"/>
      <c r="D25" s="198"/>
      <c r="E25" s="198"/>
      <c r="F25" s="199"/>
      <c r="G25" s="199"/>
      <c r="H25" s="199"/>
      <c r="I25" s="199"/>
      <c r="J25" s="200"/>
      <c r="K25" s="174"/>
      <c r="L25" s="403"/>
      <c r="M25" s="1419"/>
    </row>
    <row r="26" spans="1:13" s="114" customFormat="1" x14ac:dyDescent="0.25">
      <c r="A26" s="196">
        <v>7</v>
      </c>
      <c r="B26" s="197" t="s">
        <v>680</v>
      </c>
      <c r="C26" s="198"/>
      <c r="D26" s="198"/>
      <c r="E26" s="198"/>
      <c r="F26" s="199"/>
      <c r="G26" s="199"/>
      <c r="H26" s="199"/>
      <c r="I26" s="199"/>
      <c r="J26" s="200"/>
      <c r="K26" s="174"/>
      <c r="L26" s="403"/>
      <c r="M26" s="1419"/>
    </row>
    <row r="27" spans="1:13" s="114" customFormat="1" x14ac:dyDescent="0.25">
      <c r="A27" s="196">
        <v>8</v>
      </c>
      <c r="B27" s="197" t="s">
        <v>681</v>
      </c>
      <c r="C27" s="198"/>
      <c r="D27" s="198"/>
      <c r="E27" s="198"/>
      <c r="F27" s="199"/>
      <c r="G27" s="199"/>
      <c r="H27" s="199"/>
      <c r="I27" s="199"/>
      <c r="J27" s="200"/>
      <c r="K27" s="174"/>
      <c r="L27" s="403"/>
      <c r="M27" s="1419"/>
    </row>
    <row r="28" spans="1:13" s="114" customFormat="1" x14ac:dyDescent="0.25">
      <c r="A28" s="201">
        <v>9</v>
      </c>
      <c r="B28" s="202" t="s">
        <v>1990</v>
      </c>
      <c r="C28" s="1807"/>
      <c r="D28" s="1808"/>
      <c r="E28" s="1808"/>
      <c r="F28" s="1809"/>
      <c r="G28" s="206"/>
      <c r="H28" s="203"/>
      <c r="I28" s="203"/>
      <c r="J28" s="205"/>
      <c r="K28" s="174"/>
      <c r="L28" s="403"/>
      <c r="M28" s="1419"/>
    </row>
    <row r="29" spans="1:13" s="114" customFormat="1" x14ac:dyDescent="0.25">
      <c r="A29" s="201">
        <v>10</v>
      </c>
      <c r="B29" s="202" t="s">
        <v>682</v>
      </c>
      <c r="C29" s="203"/>
      <c r="D29" s="203"/>
      <c r="E29" s="203"/>
      <c r="F29" s="203"/>
      <c r="G29" s="203"/>
      <c r="H29" s="203"/>
      <c r="I29" s="203"/>
      <c r="J29" s="205"/>
      <c r="K29" s="174"/>
      <c r="L29" s="403"/>
      <c r="M29" s="1419"/>
    </row>
    <row r="30" spans="1:13" s="114" customFormat="1" x14ac:dyDescent="0.25">
      <c r="A30" s="196">
        <v>11</v>
      </c>
      <c r="B30" s="197" t="s">
        <v>683</v>
      </c>
      <c r="C30" s="198"/>
      <c r="D30" s="198"/>
      <c r="E30" s="198"/>
      <c r="F30" s="199"/>
      <c r="G30" s="199"/>
      <c r="H30" s="199"/>
      <c r="I30" s="199"/>
      <c r="J30" s="200"/>
      <c r="K30" s="174"/>
      <c r="L30" s="403"/>
      <c r="M30" s="1419"/>
    </row>
    <row r="31" spans="1:13" s="114" customFormat="1" x14ac:dyDescent="0.25">
      <c r="A31" s="196">
        <v>12</v>
      </c>
      <c r="B31" s="197" t="s">
        <v>684</v>
      </c>
      <c r="C31" s="198"/>
      <c r="D31" s="198"/>
      <c r="E31" s="198"/>
      <c r="F31" s="199"/>
      <c r="G31" s="199"/>
      <c r="H31" s="199"/>
      <c r="I31" s="199"/>
      <c r="J31" s="200"/>
      <c r="K31" s="174"/>
      <c r="L31" s="403"/>
      <c r="M31" s="1419"/>
    </row>
    <row r="32" spans="1:13" s="114" customFormat="1" x14ac:dyDescent="0.25">
      <c r="A32" s="196">
        <v>13</v>
      </c>
      <c r="B32" s="197" t="s">
        <v>685</v>
      </c>
      <c r="C32" s="198"/>
      <c r="D32" s="198"/>
      <c r="E32" s="198"/>
      <c r="F32" s="199"/>
      <c r="G32" s="199"/>
      <c r="H32" s="199"/>
      <c r="I32" s="199"/>
      <c r="J32" s="200"/>
      <c r="K32" s="174"/>
      <c r="L32" s="403"/>
      <c r="M32" s="1419"/>
    </row>
    <row r="33" spans="1:13" s="114" customFormat="1" x14ac:dyDescent="0.25">
      <c r="A33" s="201">
        <v>14</v>
      </c>
      <c r="B33" s="202" t="s">
        <v>686</v>
      </c>
      <c r="C33" s="203"/>
      <c r="D33" s="203"/>
      <c r="E33" s="203"/>
      <c r="F33" s="204"/>
      <c r="G33" s="204"/>
      <c r="H33" s="204"/>
      <c r="I33" s="204"/>
      <c r="J33" s="205"/>
      <c r="K33" s="174"/>
      <c r="L33" s="403"/>
      <c r="M33" s="1419"/>
    </row>
    <row r="34" spans="1:13" s="114" customFormat="1" x14ac:dyDescent="0.25">
      <c r="A34" s="201">
        <v>15</v>
      </c>
      <c r="B34" s="202" t="s">
        <v>687</v>
      </c>
      <c r="C34" s="203"/>
      <c r="D34" s="203"/>
      <c r="E34" s="203"/>
      <c r="F34" s="204"/>
      <c r="G34" s="204"/>
      <c r="H34" s="204"/>
      <c r="I34" s="204"/>
      <c r="J34" s="205"/>
      <c r="K34" s="174"/>
      <c r="L34" s="403"/>
      <c r="M34" s="1419"/>
    </row>
    <row r="35" spans="1:13" s="114" customFormat="1" ht="30" customHeight="1" thickBot="1" x14ac:dyDescent="0.3">
      <c r="A35" s="207">
        <v>16</v>
      </c>
      <c r="B35" s="208" t="s">
        <v>688</v>
      </c>
      <c r="C35" s="1810"/>
      <c r="D35" s="1811"/>
      <c r="E35" s="1811"/>
      <c r="F35" s="1812"/>
      <c r="G35" s="204"/>
      <c r="H35" s="204"/>
      <c r="I35" s="204"/>
      <c r="J35" s="205"/>
      <c r="K35" s="174"/>
      <c r="L35" s="403"/>
      <c r="M35" s="1419"/>
    </row>
    <row r="36" spans="1:13" s="114" customFormat="1" ht="15.75" thickBot="1" x14ac:dyDescent="0.3">
      <c r="A36" s="1838" t="s">
        <v>689</v>
      </c>
      <c r="B36" s="1839"/>
      <c r="C36" s="1839"/>
      <c r="D36" s="1839"/>
      <c r="E36" s="1839"/>
      <c r="F36" s="1839"/>
      <c r="G36" s="1839"/>
      <c r="H36" s="1839"/>
      <c r="I36" s="1839"/>
      <c r="J36" s="1840"/>
      <c r="K36" s="174"/>
      <c r="L36" s="403"/>
      <c r="M36" s="1419"/>
    </row>
    <row r="37" spans="1:13" s="114" customFormat="1" x14ac:dyDescent="0.25">
      <c r="A37" s="191">
        <v>17</v>
      </c>
      <c r="B37" s="192" t="s">
        <v>690</v>
      </c>
      <c r="C37" s="204"/>
      <c r="D37" s="204"/>
      <c r="E37" s="204"/>
      <c r="F37" s="204"/>
      <c r="G37" s="204"/>
      <c r="H37" s="204"/>
      <c r="I37" s="204"/>
      <c r="J37" s="205"/>
      <c r="K37" s="174"/>
      <c r="L37" s="403"/>
      <c r="M37" s="1419"/>
    </row>
    <row r="38" spans="1:13" s="114" customFormat="1" x14ac:dyDescent="0.25">
      <c r="A38" s="201">
        <v>18</v>
      </c>
      <c r="B38" s="202" t="s">
        <v>691</v>
      </c>
      <c r="C38" s="204"/>
      <c r="D38" s="204"/>
      <c r="E38" s="204"/>
      <c r="F38" s="204"/>
      <c r="G38" s="204"/>
      <c r="H38" s="204"/>
      <c r="I38" s="204"/>
      <c r="J38" s="205"/>
      <c r="K38" s="174"/>
      <c r="L38" s="403"/>
      <c r="M38" s="1419"/>
    </row>
    <row r="39" spans="1:13" s="114" customFormat="1" x14ac:dyDescent="0.25">
      <c r="A39" s="201">
        <v>19</v>
      </c>
      <c r="B39" s="202" t="s">
        <v>692</v>
      </c>
      <c r="C39" s="204"/>
      <c r="D39" s="204"/>
      <c r="E39" s="204"/>
      <c r="F39" s="204"/>
      <c r="G39" s="204"/>
      <c r="H39" s="204"/>
      <c r="I39" s="204"/>
      <c r="J39" s="205"/>
      <c r="K39" s="174"/>
      <c r="L39" s="403"/>
      <c r="M39" s="1419"/>
    </row>
    <row r="40" spans="1:13" s="114" customFormat="1" ht="38.25" x14ac:dyDescent="0.25">
      <c r="A40" s="201" t="s">
        <v>463</v>
      </c>
      <c r="B40" s="202" t="s">
        <v>693</v>
      </c>
      <c r="C40" s="1807"/>
      <c r="D40" s="1808"/>
      <c r="E40" s="1808"/>
      <c r="F40" s="1809"/>
      <c r="G40" s="204"/>
      <c r="H40" s="204"/>
      <c r="I40" s="204"/>
      <c r="J40" s="205"/>
      <c r="K40" s="174"/>
      <c r="L40" s="403"/>
      <c r="M40" s="1419"/>
    </row>
    <row r="41" spans="1:13" s="114" customFormat="1" ht="39" customHeight="1" x14ac:dyDescent="0.25">
      <c r="A41" s="201" t="s">
        <v>465</v>
      </c>
      <c r="B41" s="202" t="s">
        <v>694</v>
      </c>
      <c r="C41" s="1807"/>
      <c r="D41" s="1808"/>
      <c r="E41" s="1808"/>
      <c r="F41" s="1809"/>
      <c r="G41" s="204"/>
      <c r="H41" s="204"/>
      <c r="I41" s="204"/>
      <c r="J41" s="205"/>
      <c r="K41" s="174"/>
      <c r="L41" s="403"/>
      <c r="M41" s="1419"/>
    </row>
    <row r="42" spans="1:13" s="114" customFormat="1" ht="15.75" thickBot="1" x14ac:dyDescent="0.3">
      <c r="A42" s="207">
        <v>20</v>
      </c>
      <c r="B42" s="208" t="s">
        <v>695</v>
      </c>
      <c r="C42" s="209"/>
      <c r="D42" s="209"/>
      <c r="E42" s="209"/>
      <c r="F42" s="209"/>
      <c r="G42" s="209"/>
      <c r="H42" s="209"/>
      <c r="I42" s="209"/>
      <c r="J42" s="210"/>
      <c r="K42" s="174"/>
      <c r="L42" s="403"/>
      <c r="M42" s="1419"/>
    </row>
    <row r="43" spans="1:13" s="114" customFormat="1" x14ac:dyDescent="0.25">
      <c r="A43" s="211" t="s">
        <v>656</v>
      </c>
      <c r="B43" s="212" t="s">
        <v>696</v>
      </c>
      <c r="C43" s="213"/>
      <c r="D43" s="213"/>
      <c r="E43" s="213"/>
      <c r="F43" s="213"/>
      <c r="G43" s="213"/>
      <c r="H43" s="213"/>
      <c r="I43" s="213"/>
      <c r="J43" s="214"/>
      <c r="K43" s="174"/>
      <c r="L43" s="403"/>
      <c r="M43" s="1419"/>
    </row>
    <row r="44" spans="1:13" s="114" customFormat="1" x14ac:dyDescent="0.25">
      <c r="A44" s="215" t="s">
        <v>657</v>
      </c>
      <c r="B44" s="216" t="s">
        <v>697</v>
      </c>
      <c r="C44" s="198"/>
      <c r="D44" s="198"/>
      <c r="E44" s="198"/>
      <c r="F44" s="198"/>
      <c r="G44" s="198"/>
      <c r="H44" s="198"/>
      <c r="I44" s="198"/>
      <c r="J44" s="217"/>
      <c r="K44" s="174"/>
      <c r="L44" s="403"/>
      <c r="M44" s="1419"/>
    </row>
    <row r="45" spans="1:13" s="114" customFormat="1" ht="15.75" thickBot="1" x14ac:dyDescent="0.3">
      <c r="A45" s="218" t="s">
        <v>658</v>
      </c>
      <c r="B45" s="219" t="s">
        <v>698</v>
      </c>
      <c r="C45" s="220"/>
      <c r="D45" s="220"/>
      <c r="E45" s="220"/>
      <c r="F45" s="220"/>
      <c r="G45" s="220"/>
      <c r="H45" s="220"/>
      <c r="I45" s="220"/>
      <c r="J45" s="221"/>
      <c r="K45" s="174"/>
      <c r="L45" s="403"/>
      <c r="M45" s="1419"/>
    </row>
    <row r="46" spans="1:13" s="114" customFormat="1" ht="15" customHeight="1" thickBot="1" x14ac:dyDescent="0.3">
      <c r="A46" s="1813" t="s">
        <v>702</v>
      </c>
      <c r="B46" s="1814"/>
      <c r="C46" s="1814"/>
      <c r="D46" s="1814"/>
      <c r="E46" s="1814"/>
      <c r="F46" s="1814"/>
      <c r="G46" s="1814"/>
      <c r="H46" s="1814"/>
      <c r="I46" s="1814"/>
      <c r="J46" s="1815"/>
      <c r="K46" s="174"/>
      <c r="L46" s="403"/>
      <c r="M46" s="1419"/>
    </row>
    <row r="47" spans="1:13" s="114" customFormat="1" ht="15.75" thickBot="1" x14ac:dyDescent="0.3">
      <c r="A47" s="222">
        <v>21</v>
      </c>
      <c r="B47" s="223" t="s">
        <v>699</v>
      </c>
      <c r="C47" s="1804"/>
      <c r="D47" s="1805"/>
      <c r="E47" s="1805"/>
      <c r="F47" s="1806"/>
      <c r="G47" s="427"/>
      <c r="H47" s="427"/>
      <c r="I47" s="427"/>
      <c r="J47" s="434"/>
      <c r="K47" s="174"/>
      <c r="L47" s="403"/>
      <c r="M47" s="1419"/>
    </row>
    <row r="48" spans="1:13" s="114" customFormat="1" ht="15.75" thickBot="1" x14ac:dyDescent="0.3">
      <c r="A48" s="222">
        <v>22</v>
      </c>
      <c r="B48" s="223" t="s">
        <v>700</v>
      </c>
      <c r="C48" s="1804"/>
      <c r="D48" s="1805"/>
      <c r="E48" s="1805"/>
      <c r="F48" s="1806"/>
      <c r="G48" s="428"/>
      <c r="H48" s="428"/>
      <c r="I48" s="428"/>
      <c r="J48" s="435"/>
      <c r="K48" s="174"/>
      <c r="L48" s="403"/>
      <c r="M48" s="1419"/>
    </row>
    <row r="49" spans="1:13" s="114" customFormat="1" ht="15.75" thickBot="1" x14ac:dyDescent="0.3">
      <c r="A49" s="222">
        <v>23</v>
      </c>
      <c r="B49" s="223" t="s">
        <v>701</v>
      </c>
      <c r="C49" s="1804"/>
      <c r="D49" s="1805"/>
      <c r="E49" s="1805"/>
      <c r="F49" s="1806"/>
      <c r="G49" s="209"/>
      <c r="H49" s="209"/>
      <c r="I49" s="209"/>
      <c r="J49" s="436"/>
      <c r="K49" s="999"/>
      <c r="L49" s="1000"/>
      <c r="M49" s="1419"/>
    </row>
    <row r="50" spans="1:13" s="225" customFormat="1" ht="15.75" thickBot="1" x14ac:dyDescent="0.3">
      <c r="A50" s="433"/>
      <c r="B50" s="432"/>
      <c r="C50" s="430"/>
      <c r="D50" s="430"/>
      <c r="E50" s="430"/>
      <c r="F50" s="430"/>
      <c r="G50" s="430"/>
      <c r="H50" s="430"/>
      <c r="I50" s="430"/>
      <c r="J50" s="431"/>
      <c r="K50" s="174"/>
      <c r="L50" s="174"/>
    </row>
    <row r="51" spans="1:13" s="141" customFormat="1" ht="38.25" customHeight="1" thickBot="1" x14ac:dyDescent="0.3">
      <c r="A51" s="1791" t="s">
        <v>709</v>
      </c>
      <c r="B51" s="1792"/>
      <c r="C51" s="1792"/>
      <c r="D51" s="1792"/>
      <c r="E51" s="1792"/>
      <c r="F51" s="1792"/>
      <c r="G51" s="1792"/>
      <c r="H51" s="1792"/>
      <c r="I51" s="1792"/>
      <c r="J51" s="1793"/>
      <c r="K51" s="174"/>
      <c r="L51" s="174"/>
      <c r="M51" s="1164">
        <v>2010</v>
      </c>
    </row>
    <row r="52" spans="1:13" s="141" customFormat="1" ht="33" customHeight="1" thickBot="1" x14ac:dyDescent="0.3">
      <c r="A52" s="1841" t="s">
        <v>824</v>
      </c>
      <c r="B52" s="1842"/>
      <c r="C52" s="1842"/>
      <c r="D52" s="1842"/>
      <c r="E52" s="1842"/>
      <c r="F52" s="1842"/>
      <c r="G52" s="1842"/>
      <c r="H52" s="1842"/>
      <c r="I52" s="1842"/>
      <c r="J52" s="1843"/>
      <c r="K52" s="174"/>
      <c r="L52" s="174"/>
    </row>
    <row r="53" spans="1:13" s="141" customFormat="1" ht="26.25" customHeight="1" thickBot="1" x14ac:dyDescent="0.3">
      <c r="A53" s="1844" t="s">
        <v>827</v>
      </c>
      <c r="B53" s="1845"/>
      <c r="C53" s="1845"/>
      <c r="D53" s="1845"/>
      <c r="E53" s="1845"/>
      <c r="F53" s="1845"/>
      <c r="G53" s="1845"/>
      <c r="H53" s="1845"/>
      <c r="I53" s="1845"/>
      <c r="J53" s="1846"/>
      <c r="K53" s="174"/>
      <c r="L53" s="174"/>
    </row>
    <row r="54" spans="1:13" s="141" customFormat="1" ht="28.5" customHeight="1" thickBot="1" x14ac:dyDescent="0.3">
      <c r="A54" s="1844" t="s">
        <v>826</v>
      </c>
      <c r="B54" s="1845"/>
      <c r="C54" s="1845"/>
      <c r="D54" s="1845"/>
      <c r="E54" s="1845"/>
      <c r="F54" s="1845"/>
      <c r="G54" s="1845"/>
      <c r="H54" s="1845"/>
      <c r="I54" s="1845"/>
      <c r="J54" s="1846"/>
      <c r="K54" s="174"/>
      <c r="L54" s="174"/>
    </row>
    <row r="55" spans="1:13" s="141" customFormat="1" ht="21.75" customHeight="1" thickBot="1" x14ac:dyDescent="0.3">
      <c r="A55" s="1844" t="s">
        <v>825</v>
      </c>
      <c r="B55" s="1845"/>
      <c r="C55" s="1845"/>
      <c r="D55" s="1845"/>
      <c r="E55" s="1845"/>
      <c r="F55" s="1845"/>
      <c r="G55" s="1845"/>
      <c r="H55" s="1845"/>
      <c r="I55" s="1845"/>
      <c r="J55" s="1846"/>
      <c r="K55" s="174"/>
      <c r="L55" s="174"/>
    </row>
    <row r="56" spans="1:13" s="114" customFormat="1" ht="23.25" customHeight="1" thickBot="1" x14ac:dyDescent="0.3">
      <c r="A56" s="996" t="s">
        <v>2037</v>
      </c>
      <c r="B56" s="997"/>
      <c r="C56" s="997"/>
      <c r="D56" s="997"/>
      <c r="E56" s="997"/>
      <c r="F56" s="997"/>
      <c r="G56" s="997"/>
      <c r="H56" s="997"/>
      <c r="I56" s="997"/>
      <c r="J56" s="998"/>
      <c r="K56" s="224"/>
      <c r="L56" s="224"/>
    </row>
    <row r="57" spans="1:13" s="114" customFormat="1" ht="55.5" customHeight="1" x14ac:dyDescent="0.25">
      <c r="A57" s="1794" t="s">
        <v>703</v>
      </c>
      <c r="B57" s="1795"/>
      <c r="C57" s="1819"/>
      <c r="D57" s="1819"/>
      <c r="E57" s="1819"/>
      <c r="F57" s="1819"/>
      <c r="G57" s="1819"/>
      <c r="H57" s="1819"/>
      <c r="I57" s="1819"/>
      <c r="J57" s="1820"/>
      <c r="K57" s="225"/>
      <c r="L57" s="225"/>
      <c r="M57" s="1145"/>
    </row>
    <row r="58" spans="1:13" s="114" customFormat="1" ht="55.5" customHeight="1" x14ac:dyDescent="0.25">
      <c r="A58" s="1796" t="s">
        <v>704</v>
      </c>
      <c r="B58" s="1797"/>
      <c r="C58" s="1821"/>
      <c r="D58" s="1821"/>
      <c r="E58" s="1821"/>
      <c r="F58" s="1821"/>
      <c r="G58" s="1821"/>
      <c r="H58" s="1821"/>
      <c r="I58" s="1821"/>
      <c r="J58" s="1822"/>
      <c r="K58" s="225"/>
      <c r="L58" s="225"/>
      <c r="M58" s="1145"/>
    </row>
    <row r="59" spans="1:13" s="114" customFormat="1" ht="55.5" customHeight="1" x14ac:dyDescent="0.25">
      <c r="A59" s="1796" t="s">
        <v>705</v>
      </c>
      <c r="B59" s="1797"/>
      <c r="C59" s="1821"/>
      <c r="D59" s="1821"/>
      <c r="E59" s="1821"/>
      <c r="F59" s="1821"/>
      <c r="G59" s="1821"/>
      <c r="H59" s="1821"/>
      <c r="I59" s="1821"/>
      <c r="J59" s="1822"/>
      <c r="K59" s="225"/>
      <c r="L59" s="225"/>
      <c r="M59" s="1145"/>
    </row>
    <row r="60" spans="1:13" s="114" customFormat="1" ht="55.5" customHeight="1" x14ac:dyDescent="0.25">
      <c r="A60" s="1796" t="s">
        <v>706</v>
      </c>
      <c r="B60" s="1797"/>
      <c r="C60" s="1821"/>
      <c r="D60" s="1821"/>
      <c r="E60" s="1821"/>
      <c r="F60" s="1821"/>
      <c r="G60" s="1821"/>
      <c r="H60" s="1821"/>
      <c r="I60" s="1821"/>
      <c r="J60" s="1822"/>
      <c r="K60" s="225"/>
      <c r="L60" s="225"/>
      <c r="M60" s="1145"/>
    </row>
    <row r="61" spans="1:13" s="114" customFormat="1" ht="55.5" customHeight="1" thickBot="1" x14ac:dyDescent="0.3">
      <c r="A61" s="1847" t="s">
        <v>707</v>
      </c>
      <c r="B61" s="1848"/>
      <c r="C61" s="1823"/>
      <c r="D61" s="1823"/>
      <c r="E61" s="1823"/>
      <c r="F61" s="1823"/>
      <c r="G61" s="1823"/>
      <c r="H61" s="1823"/>
      <c r="I61" s="1823"/>
      <c r="J61" s="1824"/>
      <c r="K61" s="226"/>
      <c r="L61" s="226"/>
      <c r="M61" s="1145"/>
    </row>
    <row r="62" spans="1:13" s="114" customFormat="1" x14ac:dyDescent="0.25">
      <c r="A62" s="227"/>
    </row>
    <row r="63" spans="1:13" ht="63.75" customHeight="1" x14ac:dyDescent="0.25">
      <c r="A63" s="1750" t="s">
        <v>2011</v>
      </c>
      <c r="B63" s="1750"/>
      <c r="C63" s="1750"/>
      <c r="D63" s="1750"/>
      <c r="E63" s="1750"/>
      <c r="F63" s="1750"/>
      <c r="G63" s="1750"/>
      <c r="H63" s="1750"/>
      <c r="I63" s="1750"/>
      <c r="J63" s="1750"/>
    </row>
    <row r="64" spans="1:13" ht="18" customHeight="1" x14ac:dyDescent="0.25">
      <c r="A64" s="1790" t="s">
        <v>2012</v>
      </c>
      <c r="B64" s="1790"/>
      <c r="C64" s="1790"/>
      <c r="D64" s="1790"/>
      <c r="E64" s="1790"/>
      <c r="F64" s="1790"/>
      <c r="G64" s="1790"/>
      <c r="H64" s="1790"/>
      <c r="I64" s="1790"/>
      <c r="J64" s="1790"/>
    </row>
    <row r="65" spans="1:12" s="225" customFormat="1" ht="33.75" customHeight="1" x14ac:dyDescent="0.25">
      <c r="A65" s="1837" t="s">
        <v>893</v>
      </c>
      <c r="B65" s="1837"/>
      <c r="C65" s="1837"/>
      <c r="D65" s="1837"/>
      <c r="E65" s="1837"/>
      <c r="F65" s="1837"/>
      <c r="G65" s="1837"/>
      <c r="H65" s="1837"/>
      <c r="I65" s="1837"/>
      <c r="J65" s="1837"/>
      <c r="K65" s="230"/>
      <c r="L65" s="230"/>
    </row>
    <row r="66" spans="1:12" s="225" customFormat="1" ht="33" customHeight="1" x14ac:dyDescent="0.25">
      <c r="A66" s="1837" t="s">
        <v>2035</v>
      </c>
      <c r="B66" s="1837"/>
      <c r="C66" s="1837"/>
      <c r="D66" s="1837"/>
      <c r="E66" s="1837"/>
      <c r="F66" s="1837"/>
      <c r="G66" s="1837"/>
      <c r="H66" s="1837"/>
      <c r="I66" s="1837"/>
      <c r="J66" s="1837"/>
      <c r="K66" s="230"/>
      <c r="L66" s="230"/>
    </row>
    <row r="67" spans="1:12" s="225" customFormat="1" ht="14.25" customHeight="1" x14ac:dyDescent="0.25">
      <c r="A67" s="1837" t="s">
        <v>660</v>
      </c>
      <c r="B67" s="1837"/>
      <c r="C67" s="1837"/>
      <c r="D67" s="1837"/>
      <c r="E67" s="1837"/>
      <c r="F67" s="1837"/>
      <c r="G67" s="1837"/>
      <c r="H67" s="1837"/>
      <c r="I67" s="1837"/>
      <c r="J67" s="1837"/>
      <c r="K67" s="230"/>
      <c r="L67" s="230"/>
    </row>
    <row r="68" spans="1:12" s="225" customFormat="1" ht="26.25" customHeight="1" x14ac:dyDescent="0.25">
      <c r="A68" s="1837" t="s">
        <v>661</v>
      </c>
      <c r="B68" s="1837"/>
      <c r="C68" s="1837"/>
      <c r="D68" s="1837"/>
      <c r="E68" s="1837"/>
      <c r="F68" s="1837"/>
      <c r="G68" s="1837"/>
      <c r="H68" s="1837"/>
      <c r="I68" s="1837"/>
      <c r="J68" s="1837"/>
      <c r="K68" s="230"/>
      <c r="L68" s="230"/>
    </row>
    <row r="69" spans="1:12" s="225" customFormat="1" ht="18.75" customHeight="1" x14ac:dyDescent="0.25">
      <c r="A69" s="1837" t="s">
        <v>662</v>
      </c>
      <c r="B69" s="1837"/>
      <c r="C69" s="1837"/>
      <c r="D69" s="1837"/>
      <c r="E69" s="1837"/>
      <c r="F69" s="1837"/>
      <c r="G69" s="1837"/>
      <c r="H69" s="1837"/>
      <c r="I69" s="1837"/>
      <c r="J69" s="1837"/>
      <c r="K69" s="230"/>
      <c r="L69" s="230"/>
    </row>
    <row r="70" spans="1:12" s="225" customFormat="1" ht="56.25" customHeight="1" x14ac:dyDescent="0.25">
      <c r="A70" s="1837" t="s">
        <v>2036</v>
      </c>
      <c r="B70" s="1837"/>
      <c r="C70" s="1837"/>
      <c r="D70" s="1837"/>
      <c r="E70" s="1837"/>
      <c r="F70" s="1837"/>
      <c r="G70" s="1837"/>
      <c r="H70" s="1837"/>
      <c r="I70" s="1837"/>
      <c r="J70" s="1837"/>
      <c r="K70" s="230"/>
      <c r="L70" s="230"/>
    </row>
    <row r="88" spans="2:4" ht="96" customHeight="1" x14ac:dyDescent="0.25">
      <c r="B88" s="119"/>
      <c r="C88" s="119"/>
      <c r="D88" s="119"/>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H5:J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K26"/>
  <sheetViews>
    <sheetView zoomScale="85" zoomScaleNormal="85" zoomScaleSheetLayoutView="100" workbookViewId="0">
      <pane xSplit="10" ySplit="7" topLeftCell="K8" activePane="bottomRight" state="frozen"/>
      <selection pane="topRight"/>
      <selection pane="bottomLeft"/>
      <selection pane="bottomRight"/>
    </sheetView>
  </sheetViews>
  <sheetFormatPr defaultColWidth="9.140625" defaultRowHeight="30.75" customHeight="1" x14ac:dyDescent="0.2"/>
  <cols>
    <col min="1" max="1" width="75.7109375" style="18" customWidth="1"/>
    <col min="2" max="9" width="10.7109375" style="18" customWidth="1"/>
    <col min="10" max="10" width="15" style="18" customWidth="1"/>
    <col min="11" max="16384" width="9.140625" style="18"/>
  </cols>
  <sheetData>
    <row r="1" spans="1:11" ht="30.75" customHeight="1" x14ac:dyDescent="0.2">
      <c r="A1" s="500" t="s">
        <v>1664</v>
      </c>
      <c r="B1" s="2773" t="s">
        <v>548</v>
      </c>
      <c r="C1" s="2773"/>
      <c r="D1" s="2773"/>
      <c r="E1" s="2773"/>
      <c r="F1" s="2773"/>
      <c r="G1" s="2773"/>
      <c r="H1" s="2773"/>
      <c r="I1" s="2773"/>
      <c r="J1" s="824"/>
    </row>
    <row r="2" spans="1:11" ht="30.75" customHeight="1" x14ac:dyDescent="0.2">
      <c r="A2" s="131" t="s">
        <v>547</v>
      </c>
      <c r="B2" s="823" t="s">
        <v>530</v>
      </c>
      <c r="C2" s="714"/>
      <c r="D2" s="714"/>
      <c r="E2" s="714"/>
      <c r="F2" s="714"/>
      <c r="G2" s="714"/>
      <c r="H2" s="714"/>
      <c r="I2" s="714"/>
      <c r="J2" s="715"/>
    </row>
    <row r="3" spans="1:11" ht="12.75" x14ac:dyDescent="0.2">
      <c r="A3" s="2794" t="s">
        <v>399</v>
      </c>
      <c r="B3" s="2795"/>
      <c r="C3" s="2795"/>
      <c r="D3" s="2795"/>
      <c r="E3" s="2795"/>
      <c r="F3" s="2795"/>
      <c r="G3" s="2795"/>
      <c r="H3" s="2795"/>
      <c r="I3" s="2795"/>
      <c r="J3" s="743"/>
    </row>
    <row r="4" spans="1:11" ht="13.5" thickBot="1" x14ac:dyDescent="0.25">
      <c r="A4" s="914"/>
      <c r="B4" s="915"/>
      <c r="C4" s="915"/>
      <c r="D4" s="915"/>
      <c r="E4" s="915"/>
      <c r="F4" s="915"/>
      <c r="G4" s="915"/>
      <c r="H4" s="915"/>
      <c r="I4" s="915"/>
      <c r="J4" s="883"/>
    </row>
    <row r="5" spans="1:11" ht="30.75" customHeight="1" thickBot="1" x14ac:dyDescent="0.25">
      <c r="A5" s="2701" t="s">
        <v>711</v>
      </c>
      <c r="B5" s="2784"/>
      <c r="C5" s="2785"/>
      <c r="D5" s="2786"/>
      <c r="E5" s="2702"/>
      <c r="F5" s="2702"/>
      <c r="G5" s="2702"/>
      <c r="H5" s="2702"/>
      <c r="I5" s="2702"/>
      <c r="J5" s="2734"/>
      <c r="K5" s="1129" t="s">
        <v>2603</v>
      </c>
    </row>
    <row r="6" spans="1:11" ht="19.5" customHeight="1" thickBot="1" x14ac:dyDescent="0.25">
      <c r="A6" s="103" t="s">
        <v>561</v>
      </c>
      <c r="B6" s="445"/>
      <c r="C6" s="244"/>
      <c r="D6" s="104"/>
      <c r="E6" s="104"/>
      <c r="F6" s="104"/>
      <c r="G6" s="104"/>
      <c r="H6" s="104"/>
      <c r="I6" s="104"/>
      <c r="J6" s="1032">
        <f>Obsah!$D$4</f>
        <v>44012</v>
      </c>
      <c r="K6" s="1146">
        <v>4041</v>
      </c>
    </row>
    <row r="7" spans="1:11" ht="21" customHeight="1" thickBot="1" x14ac:dyDescent="0.25">
      <c r="A7" s="112" t="s">
        <v>2671</v>
      </c>
      <c r="B7" s="106"/>
      <c r="C7" s="123"/>
      <c r="D7" s="123"/>
      <c r="E7" s="123"/>
      <c r="F7" s="123"/>
      <c r="G7" s="123"/>
      <c r="H7" s="123"/>
      <c r="I7" s="123"/>
      <c r="J7" s="1527">
        <v>2020</v>
      </c>
    </row>
    <row r="8" spans="1:11" ht="54.75" customHeight="1" thickBot="1" x14ac:dyDescent="0.25">
      <c r="A8" s="1370"/>
      <c r="B8" s="1357" t="s">
        <v>2597</v>
      </c>
      <c r="C8" s="1358" t="s">
        <v>2598</v>
      </c>
      <c r="D8" s="1371" t="s">
        <v>2585</v>
      </c>
      <c r="E8" s="1371" t="s">
        <v>2586</v>
      </c>
      <c r="F8" s="1371" t="s">
        <v>2599</v>
      </c>
      <c r="G8" s="1371" t="s">
        <v>2588</v>
      </c>
      <c r="H8" s="1371" t="s">
        <v>2589</v>
      </c>
      <c r="I8" s="1372" t="s">
        <v>2590</v>
      </c>
      <c r="J8" s="2788" t="s">
        <v>602</v>
      </c>
    </row>
    <row r="9" spans="1:11" ht="12.75" x14ac:dyDescent="0.2">
      <c r="A9" s="122" t="s">
        <v>710</v>
      </c>
      <c r="B9" s="1340"/>
      <c r="C9" s="1379"/>
      <c r="D9" s="1380"/>
      <c r="E9" s="825"/>
      <c r="F9" s="825"/>
      <c r="G9" s="825"/>
      <c r="H9" s="825"/>
      <c r="I9" s="826"/>
      <c r="J9" s="2789"/>
      <c r="K9" s="1373"/>
    </row>
    <row r="10" spans="1:11" ht="14.25" x14ac:dyDescent="0.2">
      <c r="A10" s="916" t="s">
        <v>2542</v>
      </c>
      <c r="B10" s="827"/>
      <c r="C10" s="828"/>
      <c r="D10" s="1338"/>
      <c r="E10" s="1338"/>
      <c r="F10" s="1338"/>
      <c r="G10" s="1338"/>
      <c r="H10" s="1338"/>
      <c r="I10" s="1338"/>
      <c r="J10" s="2789"/>
      <c r="K10" s="1373"/>
    </row>
    <row r="11" spans="1:11" ht="14.25" x14ac:dyDescent="0.2">
      <c r="A11" s="125" t="s">
        <v>2490</v>
      </c>
      <c r="B11" s="2791" t="e">
        <f>'[9]1'!$C$76</f>
        <v>#REF!</v>
      </c>
      <c r="C11" s="2791"/>
      <c r="D11" s="2792"/>
      <c r="E11" s="2792"/>
      <c r="F11" s="2792"/>
      <c r="G11" s="2792"/>
      <c r="H11" s="2792"/>
      <c r="I11" s="2793"/>
      <c r="J11" s="2789"/>
      <c r="K11" s="944"/>
    </row>
    <row r="12" spans="1:11" ht="14.25" x14ac:dyDescent="0.2">
      <c r="A12" s="125" t="s">
        <v>2600</v>
      </c>
      <c r="B12" s="1341"/>
      <c r="C12" s="1338"/>
      <c r="D12" s="1338"/>
      <c r="E12" s="1338"/>
      <c r="F12" s="1338"/>
      <c r="G12" s="1338"/>
      <c r="H12" s="1338"/>
      <c r="I12" s="1338"/>
      <c r="J12" s="2789"/>
      <c r="K12" s="1373"/>
    </row>
    <row r="13" spans="1:11" ht="15" thickBot="1" x14ac:dyDescent="0.25">
      <c r="A13" s="1121" t="s">
        <v>2601</v>
      </c>
      <c r="B13" s="1352"/>
      <c r="C13" s="1354"/>
      <c r="D13" s="1354"/>
      <c r="E13" s="1354"/>
      <c r="F13" s="1354"/>
      <c r="G13" s="1354"/>
      <c r="H13" s="1354"/>
      <c r="I13" s="1354"/>
      <c r="J13" s="2790"/>
      <c r="K13" s="1373"/>
    </row>
    <row r="14" spans="1:11" ht="15" customHeight="1" x14ac:dyDescent="0.2"/>
    <row r="15" spans="1:11" ht="42" customHeight="1" x14ac:dyDescent="0.2">
      <c r="A15" s="2254" t="s">
        <v>2491</v>
      </c>
      <c r="B15" s="2254"/>
      <c r="C15" s="2254"/>
      <c r="D15" s="2254"/>
      <c r="E15" s="2254"/>
      <c r="F15" s="2254"/>
      <c r="G15" s="2254"/>
      <c r="H15" s="2254"/>
      <c r="I15" s="2254"/>
      <c r="J15" s="2254"/>
    </row>
    <row r="16" spans="1:11" ht="30.75" customHeight="1" x14ac:dyDescent="0.2">
      <c r="A16" s="2254" t="s">
        <v>2466</v>
      </c>
      <c r="B16" s="2254"/>
      <c r="C16" s="2254"/>
      <c r="D16" s="2254"/>
      <c r="E16" s="2254"/>
      <c r="F16" s="2254"/>
      <c r="G16" s="2254"/>
      <c r="H16" s="2254"/>
      <c r="I16" s="2254"/>
      <c r="J16" s="2254"/>
    </row>
    <row r="17" spans="1:10" ht="16.5" customHeight="1" x14ac:dyDescent="0.2">
      <c r="A17" s="2254" t="s">
        <v>2467</v>
      </c>
      <c r="B17" s="2254"/>
      <c r="C17" s="2254"/>
      <c r="D17" s="2254"/>
      <c r="E17" s="2254"/>
      <c r="F17" s="2254"/>
      <c r="G17" s="2254"/>
      <c r="H17" s="2254"/>
      <c r="I17" s="2254"/>
      <c r="J17" s="2254"/>
    </row>
    <row r="18" spans="1:10" ht="17.25" customHeight="1" x14ac:dyDescent="0.2">
      <c r="A18" s="2254" t="s">
        <v>2468</v>
      </c>
      <c r="B18" s="2254"/>
      <c r="C18" s="2254"/>
      <c r="D18" s="2254"/>
      <c r="E18" s="2254"/>
      <c r="F18" s="2254"/>
      <c r="G18" s="2254"/>
      <c r="H18" s="2254"/>
      <c r="I18" s="2254"/>
      <c r="J18" s="2254"/>
    </row>
    <row r="19" spans="1:10" ht="15.75" customHeight="1" x14ac:dyDescent="0.2">
      <c r="A19" s="2254" t="s">
        <v>2469</v>
      </c>
      <c r="B19" s="2254"/>
      <c r="C19" s="2254"/>
      <c r="D19" s="2254"/>
      <c r="E19" s="2254"/>
      <c r="F19" s="2254"/>
      <c r="G19" s="2254"/>
      <c r="H19" s="2254"/>
      <c r="I19" s="2254"/>
      <c r="J19" s="2254"/>
    </row>
    <row r="20" spans="1:10" ht="30.75" customHeight="1" x14ac:dyDescent="0.2">
      <c r="A20" s="2254" t="s">
        <v>2470</v>
      </c>
      <c r="B20" s="2254"/>
      <c r="C20" s="2254"/>
      <c r="D20" s="2254"/>
      <c r="E20" s="2254"/>
      <c r="F20" s="2254"/>
      <c r="G20" s="2254"/>
      <c r="H20" s="2254"/>
      <c r="I20" s="2254"/>
      <c r="J20" s="2254"/>
    </row>
    <row r="21" spans="1:10" ht="40.5" customHeight="1" x14ac:dyDescent="0.2">
      <c r="A21" s="2254" t="s">
        <v>2488</v>
      </c>
      <c r="B21" s="2254"/>
      <c r="C21" s="2254"/>
      <c r="D21" s="2254"/>
      <c r="E21" s="2254"/>
      <c r="F21" s="2254"/>
      <c r="G21" s="2254"/>
      <c r="H21" s="2254"/>
      <c r="I21" s="2254"/>
      <c r="J21" s="2254"/>
    </row>
    <row r="22" spans="1:10" ht="18.75" customHeight="1" x14ac:dyDescent="0.2">
      <c r="A22" s="2254" t="s">
        <v>2489</v>
      </c>
      <c r="B22" s="2254"/>
      <c r="C22" s="2254"/>
      <c r="D22" s="2254"/>
      <c r="E22" s="2254"/>
      <c r="F22" s="2254"/>
      <c r="G22" s="2254"/>
      <c r="H22" s="2254"/>
      <c r="I22" s="2254"/>
      <c r="J22" s="2254"/>
    </row>
    <row r="23" spans="1:10" ht="37.5" customHeight="1" x14ac:dyDescent="0.2">
      <c r="A23" s="2254" t="s">
        <v>2492</v>
      </c>
      <c r="B23" s="2254"/>
      <c r="C23" s="2254"/>
      <c r="D23" s="2254"/>
      <c r="E23" s="2254"/>
      <c r="F23" s="2254"/>
      <c r="G23" s="2254"/>
      <c r="H23" s="2254"/>
      <c r="I23" s="2254"/>
      <c r="J23" s="2254"/>
    </row>
    <row r="24" spans="1:10" ht="30.75" customHeight="1" x14ac:dyDescent="0.2">
      <c r="A24" s="2254" t="s">
        <v>2493</v>
      </c>
      <c r="B24" s="2254"/>
      <c r="C24" s="2254"/>
      <c r="D24" s="2254"/>
      <c r="E24" s="2254"/>
      <c r="F24" s="2254"/>
      <c r="G24" s="2254"/>
      <c r="H24" s="2254"/>
      <c r="I24" s="2254"/>
      <c r="J24" s="2254"/>
    </row>
    <row r="25" spans="1:10" ht="30.75" customHeight="1" x14ac:dyDescent="0.2">
      <c r="A25" s="2254" t="s">
        <v>2494</v>
      </c>
      <c r="B25" s="2254"/>
      <c r="C25" s="2254"/>
      <c r="D25" s="2254"/>
      <c r="E25" s="2254"/>
      <c r="F25" s="2254"/>
      <c r="G25" s="2254"/>
      <c r="H25" s="2254"/>
      <c r="I25" s="2254"/>
      <c r="J25" s="2254"/>
    </row>
    <row r="26" spans="1:10" ht="52.5" customHeight="1" x14ac:dyDescent="0.2">
      <c r="A26" s="2787" t="s">
        <v>2541</v>
      </c>
      <c r="B26" s="2787"/>
      <c r="C26" s="2787"/>
      <c r="D26" s="2787"/>
      <c r="E26" s="2787"/>
      <c r="F26" s="2787"/>
      <c r="G26" s="2787"/>
      <c r="H26" s="2787"/>
      <c r="I26" s="2787"/>
      <c r="J26" s="2787"/>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C26"/>
  <sheetViews>
    <sheetView zoomScale="85" zoomScaleNormal="85" zoomScaleSheetLayoutView="100" workbookViewId="0">
      <pane xSplit="2" ySplit="5" topLeftCell="C6" activePane="bottomRight" state="frozen"/>
      <selection pane="topRight"/>
      <selection pane="bottomLeft"/>
      <selection pane="bottomRight"/>
    </sheetView>
  </sheetViews>
  <sheetFormatPr defaultColWidth="9.140625" defaultRowHeight="12.75" x14ac:dyDescent="0.2"/>
  <cols>
    <col min="1" max="1" width="32.85546875" style="18" customWidth="1"/>
    <col min="2" max="2" width="77.7109375" style="18" customWidth="1"/>
    <col min="3" max="16384" width="9.140625" style="18"/>
  </cols>
  <sheetData>
    <row r="1" spans="1:3" ht="28.5" customHeight="1" x14ac:dyDescent="0.2">
      <c r="A1" s="500" t="s">
        <v>1665</v>
      </c>
      <c r="B1" s="829" t="s">
        <v>548</v>
      </c>
    </row>
    <row r="2" spans="1:3" ht="23.25" customHeight="1" x14ac:dyDescent="0.2">
      <c r="A2" s="131" t="s">
        <v>546</v>
      </c>
      <c r="B2" s="830" t="s">
        <v>530</v>
      </c>
    </row>
    <row r="3" spans="1:3" ht="17.25" customHeight="1" thickBot="1" x14ac:dyDescent="0.25">
      <c r="A3" s="2794" t="s">
        <v>399</v>
      </c>
      <c r="B3" s="2797"/>
    </row>
    <row r="4" spans="1:3" ht="36.75" customHeight="1" thickBot="1" x14ac:dyDescent="0.25">
      <c r="A4" s="2784" t="s">
        <v>574</v>
      </c>
      <c r="B4" s="2796"/>
      <c r="C4" s="1129" t="s">
        <v>2603</v>
      </c>
    </row>
    <row r="5" spans="1:3" ht="13.5" thickBot="1" x14ac:dyDescent="0.25">
      <c r="A5" s="103" t="s">
        <v>561</v>
      </c>
      <c r="B5" s="1045">
        <f>Obsah!$D$4</f>
        <v>44012</v>
      </c>
    </row>
    <row r="6" spans="1:3" x14ac:dyDescent="0.2">
      <c r="A6" s="1408" t="s">
        <v>569</v>
      </c>
      <c r="B6" s="1409" t="s">
        <v>603</v>
      </c>
    </row>
    <row r="7" spans="1:3" ht="20.25" customHeight="1" thickBot="1" x14ac:dyDescent="0.25">
      <c r="A7" s="1410" t="s">
        <v>570</v>
      </c>
      <c r="B7" s="1411" t="s">
        <v>536</v>
      </c>
    </row>
    <row r="8" spans="1:3" ht="15" customHeight="1" x14ac:dyDescent="0.2">
      <c r="A8" s="91" t="s">
        <v>517</v>
      </c>
      <c r="B8" s="1381">
        <v>0</v>
      </c>
    </row>
    <row r="9" spans="1:3" ht="15" customHeight="1" x14ac:dyDescent="0.2">
      <c r="A9" s="91" t="s">
        <v>518</v>
      </c>
      <c r="B9" s="1381">
        <v>0</v>
      </c>
    </row>
    <row r="10" spans="1:3" ht="15" customHeight="1" x14ac:dyDescent="0.2">
      <c r="A10" s="91" t="s">
        <v>519</v>
      </c>
      <c r="B10" s="1381">
        <v>0</v>
      </c>
    </row>
    <row r="11" spans="1:3" ht="15" customHeight="1" x14ac:dyDescent="0.2">
      <c r="A11" s="91" t="s">
        <v>520</v>
      </c>
      <c r="B11" s="1381">
        <v>0</v>
      </c>
    </row>
    <row r="12" spans="1:3" ht="15" customHeight="1" x14ac:dyDescent="0.2">
      <c r="A12" s="91" t="s">
        <v>521</v>
      </c>
      <c r="B12" s="1381">
        <v>0</v>
      </c>
    </row>
    <row r="13" spans="1:3" ht="15" customHeight="1" x14ac:dyDescent="0.2">
      <c r="A13" s="91" t="s">
        <v>522</v>
      </c>
      <c r="B13" s="1381">
        <v>0</v>
      </c>
    </row>
    <row r="14" spans="1:3" ht="15" customHeight="1" x14ac:dyDescent="0.2">
      <c r="A14" s="91" t="s">
        <v>523</v>
      </c>
      <c r="B14" s="1381">
        <v>0</v>
      </c>
    </row>
    <row r="15" spans="1:3" ht="15" customHeight="1" x14ac:dyDescent="0.2">
      <c r="A15" s="91" t="s">
        <v>524</v>
      </c>
      <c r="B15" s="1381">
        <v>0</v>
      </c>
    </row>
    <row r="16" spans="1:3" ht="15" customHeight="1" x14ac:dyDescent="0.2">
      <c r="A16" s="91" t="s">
        <v>525</v>
      </c>
      <c r="B16" s="1381">
        <v>0</v>
      </c>
    </row>
    <row r="17" spans="1:2" ht="15" customHeight="1" x14ac:dyDescent="0.2">
      <c r="A17" s="91" t="s">
        <v>526</v>
      </c>
      <c r="B17" s="1381">
        <v>0</v>
      </c>
    </row>
    <row r="18" spans="1:2" ht="15" customHeight="1" x14ac:dyDescent="0.2">
      <c r="A18" s="91" t="s">
        <v>527</v>
      </c>
      <c r="B18" s="1381">
        <v>0</v>
      </c>
    </row>
    <row r="19" spans="1:2" ht="15" customHeight="1" x14ac:dyDescent="0.2">
      <c r="A19" s="91" t="s">
        <v>528</v>
      </c>
      <c r="B19" s="1381">
        <v>0</v>
      </c>
    </row>
    <row r="20" spans="1:2" ht="15" customHeight="1" x14ac:dyDescent="0.2">
      <c r="A20" s="91" t="s">
        <v>529</v>
      </c>
      <c r="B20" s="1381">
        <v>0</v>
      </c>
    </row>
    <row r="21" spans="1:2" ht="15" customHeight="1" x14ac:dyDescent="0.2">
      <c r="A21" s="91" t="s">
        <v>515</v>
      </c>
      <c r="B21" s="1381"/>
    </row>
    <row r="22" spans="1:2" ht="25.5" x14ac:dyDescent="0.2">
      <c r="A22" s="115" t="s">
        <v>568</v>
      </c>
      <c r="B22" s="1381"/>
    </row>
    <row r="23" spans="1:2" ht="13.5" thickBot="1" x14ac:dyDescent="0.25">
      <c r="A23" s="92"/>
      <c r="B23" s="1381"/>
    </row>
    <row r="24" spans="1:2" ht="41.25" customHeight="1" x14ac:dyDescent="0.2">
      <c r="A24" s="2798" t="s">
        <v>573</v>
      </c>
      <c r="B24" s="2798"/>
    </row>
    <row r="25" spans="1:2" ht="28.5" customHeight="1" x14ac:dyDescent="0.2">
      <c r="A25" s="2254" t="s">
        <v>576</v>
      </c>
      <c r="B25" s="2254"/>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2"/>
  <dimension ref="A1:E9"/>
  <sheetViews>
    <sheetView zoomScale="85" zoomScaleNormal="85" zoomScaleSheetLayoutView="100" workbookViewId="0">
      <pane xSplit="4" ySplit="5" topLeftCell="E6" activePane="bottomRight" state="frozen"/>
      <selection pane="topRight"/>
      <selection pane="bottomLeft"/>
      <selection pane="bottomRight" sqref="A1:C1"/>
    </sheetView>
  </sheetViews>
  <sheetFormatPr defaultColWidth="9.140625" defaultRowHeight="12.75" x14ac:dyDescent="0.2"/>
  <cols>
    <col min="1" max="1" width="13.42578125" style="18" customWidth="1"/>
    <col min="2" max="4" width="35.7109375" style="18" customWidth="1"/>
    <col min="5" max="5" width="8.7109375" style="18" customWidth="1"/>
    <col min="6" max="16384" width="9.140625" style="18"/>
  </cols>
  <sheetData>
    <row r="1" spans="1:5" x14ac:dyDescent="0.2">
      <c r="A1" s="2057" t="s">
        <v>1684</v>
      </c>
      <c r="B1" s="2058"/>
      <c r="C1" s="2058"/>
      <c r="D1" s="831"/>
    </row>
    <row r="2" spans="1:5" x14ac:dyDescent="0.2">
      <c r="A2" s="1866" t="s">
        <v>1685</v>
      </c>
      <c r="B2" s="1867"/>
      <c r="C2" s="1867"/>
      <c r="D2" s="126"/>
    </row>
    <row r="3" spans="1:5" s="19" customFormat="1" ht="13.5" thickBot="1" x14ac:dyDescent="0.25">
      <c r="A3" s="832"/>
      <c r="B3" s="251"/>
      <c r="C3" s="251"/>
      <c r="D3" s="833"/>
    </row>
    <row r="4" spans="1:5" ht="33" customHeight="1" thickBot="1" x14ac:dyDescent="0.25">
      <c r="A4" s="467" t="s">
        <v>601</v>
      </c>
      <c r="B4" s="1733" t="s">
        <v>0</v>
      </c>
      <c r="C4" s="1734"/>
      <c r="D4" s="1735"/>
      <c r="E4" s="1337">
        <v>2010</v>
      </c>
    </row>
    <row r="5" spans="1:5" ht="28.5" customHeight="1" thickBot="1" x14ac:dyDescent="0.25">
      <c r="A5" s="103" t="s">
        <v>561</v>
      </c>
      <c r="B5" s="109"/>
      <c r="C5" s="987"/>
      <c r="D5" s="1122">
        <f>Obsah!$D$4</f>
        <v>44012</v>
      </c>
    </row>
    <row r="6" spans="1:5" x14ac:dyDescent="0.2">
      <c r="A6" s="2799" t="s">
        <v>1677</v>
      </c>
      <c r="B6" s="2805" t="s">
        <v>1676</v>
      </c>
      <c r="C6" s="2806"/>
      <c r="D6" s="2807"/>
    </row>
    <row r="7" spans="1:5" ht="76.5" customHeight="1" thickBot="1" x14ac:dyDescent="0.25">
      <c r="A7" s="2800"/>
      <c r="B7" s="2802" t="s">
        <v>2672</v>
      </c>
      <c r="C7" s="2803"/>
      <c r="D7" s="2804"/>
      <c r="E7" s="1407"/>
    </row>
    <row r="8" spans="1:5" ht="38.25" x14ac:dyDescent="0.2">
      <c r="A8" s="2799" t="s">
        <v>1677</v>
      </c>
      <c r="B8" s="1382" t="s">
        <v>1678</v>
      </c>
      <c r="C8" s="1383" t="s">
        <v>1679</v>
      </c>
      <c r="D8" s="1384" t="s">
        <v>1680</v>
      </c>
    </row>
    <row r="9" spans="1:5" ht="106.5" customHeight="1" thickBot="1" x14ac:dyDescent="0.25">
      <c r="A9" s="2801"/>
      <c r="B9" s="1385" t="s">
        <v>2673</v>
      </c>
      <c r="C9" s="1386" t="s">
        <v>2674</v>
      </c>
      <c r="D9" s="1387" t="s">
        <v>2675</v>
      </c>
      <c r="E9" s="1157"/>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tabColor theme="0" tint="-0.14999847407452621"/>
  </sheetPr>
  <dimension ref="A1:E7"/>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40625" defaultRowHeight="12.75" x14ac:dyDescent="0.2"/>
  <cols>
    <col min="1" max="1" width="13.42578125" style="18" customWidth="1"/>
    <col min="2" max="4" width="33.7109375" style="18" customWidth="1"/>
    <col min="5" max="5" width="2.28515625" style="18" hidden="1" customWidth="1"/>
    <col min="6" max="16384" width="9.140625" style="18"/>
  </cols>
  <sheetData>
    <row r="1" spans="1:5" x14ac:dyDescent="0.2">
      <c r="A1" s="2813" t="s">
        <v>1686</v>
      </c>
      <c r="B1" s="2814"/>
      <c r="C1" s="2814"/>
      <c r="D1" s="249"/>
      <c r="E1" s="18">
        <v>8</v>
      </c>
    </row>
    <row r="2" spans="1:5" x14ac:dyDescent="0.2">
      <c r="A2" s="1866" t="s">
        <v>1687</v>
      </c>
      <c r="B2" s="1867"/>
      <c r="C2" s="1867"/>
      <c r="D2" s="126"/>
    </row>
    <row r="3" spans="1:5" s="19" customFormat="1" ht="13.5" thickBot="1" x14ac:dyDescent="0.25">
      <c r="A3" s="832"/>
      <c r="B3" s="251"/>
      <c r="C3" s="251"/>
      <c r="D3" s="833"/>
    </row>
    <row r="4" spans="1:5" ht="30.75" customHeight="1" thickBot="1" x14ac:dyDescent="0.25">
      <c r="A4" s="467" t="s">
        <v>601</v>
      </c>
      <c r="B4" s="1733" t="s">
        <v>1682</v>
      </c>
      <c r="C4" s="1734"/>
      <c r="D4" s="1735"/>
    </row>
    <row r="5" spans="1:5" ht="29.25" customHeight="1" thickBot="1" x14ac:dyDescent="0.25">
      <c r="A5" s="103" t="s">
        <v>561</v>
      </c>
      <c r="B5" s="109"/>
      <c r="C5" s="987"/>
      <c r="D5" s="1122">
        <f>Obsah!$D$4</f>
        <v>44012</v>
      </c>
    </row>
    <row r="6" spans="1:5" ht="30" customHeight="1" x14ac:dyDescent="0.2">
      <c r="A6" s="2808" t="s">
        <v>1681</v>
      </c>
      <c r="B6" s="2810" t="s">
        <v>1683</v>
      </c>
      <c r="C6" s="2811"/>
      <c r="D6" s="2812"/>
    </row>
    <row r="7" spans="1:5" ht="172.5" customHeight="1" thickBot="1" x14ac:dyDescent="0.25">
      <c r="A7" s="2809"/>
      <c r="B7" s="2815"/>
      <c r="C7" s="2816"/>
      <c r="D7" s="2817"/>
    </row>
  </sheetData>
  <mergeCells count="6">
    <mergeCell ref="B4:D4"/>
    <mergeCell ref="A6:A7"/>
    <mergeCell ref="B6:D6"/>
    <mergeCell ref="A1:C1"/>
    <mergeCell ref="A2:C2"/>
    <mergeCell ref="B7:D7"/>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tabColor theme="0" tint="-0.14999847407452621"/>
  </sheetPr>
  <dimension ref="A1:F83"/>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40625" defaultRowHeight="12.75" outlineLevelRow="1" x14ac:dyDescent="0.2"/>
  <cols>
    <col min="1" max="3" width="30.7109375" style="18" customWidth="1"/>
    <col min="4" max="4" width="11.28515625" style="18" customWidth="1"/>
    <col min="5" max="16384" width="9.140625" style="18"/>
  </cols>
  <sheetData>
    <row r="1" spans="1:5" x14ac:dyDescent="0.2">
      <c r="A1" s="2057" t="s">
        <v>1696</v>
      </c>
      <c r="B1" s="2058"/>
      <c r="C1" s="2058"/>
      <c r="D1" s="249"/>
      <c r="E1" s="19"/>
    </row>
    <row r="2" spans="1:5" x14ac:dyDescent="0.2">
      <c r="A2" s="1866" t="s">
        <v>1</v>
      </c>
      <c r="B2" s="1867"/>
      <c r="C2" s="1867"/>
      <c r="D2" s="126"/>
      <c r="E2" s="19"/>
    </row>
    <row r="3" spans="1:5" ht="13.5" thickBot="1" x14ac:dyDescent="0.25">
      <c r="A3" s="1914"/>
      <c r="B3" s="1915"/>
      <c r="C3" s="1915"/>
      <c r="D3" s="1916"/>
    </row>
    <row r="4" spans="1:5" ht="13.5" thickBot="1" x14ac:dyDescent="0.25">
      <c r="A4" s="1772" t="s">
        <v>1</v>
      </c>
      <c r="B4" s="1733"/>
      <c r="C4" s="1734"/>
      <c r="D4" s="1873" t="s">
        <v>601</v>
      </c>
    </row>
    <row r="5" spans="1:5" ht="22.5" customHeight="1" thickBot="1" x14ac:dyDescent="0.25">
      <c r="A5" s="1774"/>
      <c r="B5" s="1775"/>
      <c r="C5" s="1775"/>
      <c r="D5" s="1874"/>
    </row>
    <row r="6" spans="1:5" ht="13.5" thickBot="1" x14ac:dyDescent="0.25">
      <c r="A6" s="103" t="s">
        <v>561</v>
      </c>
      <c r="B6" s="989"/>
      <c r="C6" s="474"/>
      <c r="D6" s="1032">
        <f>Obsah!$D$4</f>
        <v>44012</v>
      </c>
    </row>
    <row r="7" spans="1:5" ht="29.25" customHeight="1" x14ac:dyDescent="0.2">
      <c r="A7" s="1902" t="s">
        <v>1697</v>
      </c>
      <c r="B7" s="1903"/>
      <c r="C7" s="1904"/>
      <c r="D7" s="1905" t="s">
        <v>1698</v>
      </c>
    </row>
    <row r="8" spans="1:5" ht="15" customHeight="1" x14ac:dyDescent="0.2">
      <c r="A8" s="834"/>
      <c r="B8" s="619"/>
      <c r="C8" s="835"/>
      <c r="D8" s="2818"/>
    </row>
    <row r="9" spans="1:5" x14ac:dyDescent="0.2">
      <c r="A9" s="315"/>
      <c r="B9" s="375"/>
      <c r="C9" s="368"/>
      <c r="D9" s="2818"/>
    </row>
    <row r="10" spans="1:5" ht="15" customHeight="1" x14ac:dyDescent="0.2">
      <c r="A10" s="269"/>
      <c r="B10" s="147"/>
      <c r="C10" s="836"/>
      <c r="D10" s="2818"/>
    </row>
    <row r="11" spans="1:5" x14ac:dyDescent="0.2">
      <c r="A11" s="315"/>
      <c r="B11" s="375"/>
      <c r="C11" s="368"/>
      <c r="D11" s="2818"/>
    </row>
    <row r="12" spans="1:5" ht="15" customHeight="1" thickBot="1" x14ac:dyDescent="0.25">
      <c r="A12" s="315"/>
      <c r="B12" s="375"/>
      <c r="C12" s="368"/>
      <c r="D12" s="2818"/>
    </row>
    <row r="13" spans="1:5" hidden="1" outlineLevel="1" x14ac:dyDescent="0.2">
      <c r="A13" s="315"/>
      <c r="B13" s="375"/>
      <c r="C13" s="368"/>
      <c r="D13" s="2818"/>
    </row>
    <row r="14" spans="1:5" ht="15" hidden="1" customHeight="1" outlineLevel="1" x14ac:dyDescent="0.2">
      <c r="A14" s="269"/>
      <c r="B14" s="147"/>
      <c r="C14" s="836"/>
      <c r="D14" s="2818"/>
    </row>
    <row r="15" spans="1:5" hidden="1" outlineLevel="1" x14ac:dyDescent="0.2">
      <c r="A15" s="315"/>
      <c r="B15" s="375"/>
      <c r="C15" s="368"/>
      <c r="D15" s="2818"/>
    </row>
    <row r="16" spans="1:5" hidden="1" outlineLevel="1" x14ac:dyDescent="0.2">
      <c r="A16" s="315"/>
      <c r="B16" s="375"/>
      <c r="C16" s="368"/>
      <c r="D16" s="2818"/>
    </row>
    <row r="17" spans="1:4" hidden="1" outlineLevel="1" x14ac:dyDescent="0.2">
      <c r="A17" s="315"/>
      <c r="B17" s="375"/>
      <c r="C17" s="368"/>
      <c r="D17" s="2818"/>
    </row>
    <row r="18" spans="1:4" hidden="1" outlineLevel="1" x14ac:dyDescent="0.2">
      <c r="A18" s="315"/>
      <c r="B18" s="375"/>
      <c r="C18" s="368"/>
      <c r="D18" s="2818"/>
    </row>
    <row r="19" spans="1:4" hidden="1" outlineLevel="1" x14ac:dyDescent="0.2">
      <c r="A19" s="315"/>
      <c r="B19" s="375"/>
      <c r="C19" s="368"/>
      <c r="D19" s="2818"/>
    </row>
    <row r="20" spans="1:4" hidden="1" outlineLevel="1" x14ac:dyDescent="0.2">
      <c r="A20" s="315"/>
      <c r="B20" s="375"/>
      <c r="C20" s="368"/>
      <c r="D20" s="2818"/>
    </row>
    <row r="21" spans="1:4" hidden="1" outlineLevel="1" x14ac:dyDescent="0.2">
      <c r="A21" s="315"/>
      <c r="B21" s="375"/>
      <c r="C21" s="368"/>
      <c r="D21" s="2818"/>
    </row>
    <row r="22" spans="1:4" hidden="1" outlineLevel="1" x14ac:dyDescent="0.2">
      <c r="A22" s="315"/>
      <c r="B22" s="375"/>
      <c r="C22" s="368"/>
      <c r="D22" s="2818"/>
    </row>
    <row r="23" spans="1:4" hidden="1" outlineLevel="1" x14ac:dyDescent="0.2">
      <c r="A23" s="315"/>
      <c r="B23" s="375"/>
      <c r="C23" s="368"/>
      <c r="D23" s="2818"/>
    </row>
    <row r="24" spans="1:4" hidden="1" outlineLevel="1" x14ac:dyDescent="0.2">
      <c r="A24" s="315"/>
      <c r="B24" s="375"/>
      <c r="C24" s="368"/>
      <c r="D24" s="2818"/>
    </row>
    <row r="25" spans="1:4" hidden="1" outlineLevel="1" x14ac:dyDescent="0.2">
      <c r="A25" s="315"/>
      <c r="B25" s="375"/>
      <c r="C25" s="368"/>
      <c r="D25" s="2818"/>
    </row>
    <row r="26" spans="1:4" hidden="1" outlineLevel="1" x14ac:dyDescent="0.2">
      <c r="A26" s="315"/>
      <c r="B26" s="375"/>
      <c r="C26" s="368"/>
      <c r="D26" s="2818"/>
    </row>
    <row r="27" spans="1:4" ht="13.5" hidden="1" outlineLevel="1" thickBot="1" x14ac:dyDescent="0.25">
      <c r="A27" s="837"/>
      <c r="B27" s="838"/>
      <c r="C27" s="372"/>
      <c r="D27" s="2818"/>
    </row>
    <row r="28" spans="1:4" ht="32.25" customHeight="1" collapsed="1" x14ac:dyDescent="0.2">
      <c r="A28" s="1894" t="s">
        <v>1699</v>
      </c>
      <c r="B28" s="1895"/>
      <c r="C28" s="1895"/>
      <c r="D28" s="1905" t="s">
        <v>1698</v>
      </c>
    </row>
    <row r="29" spans="1:4" x14ac:dyDescent="0.2">
      <c r="A29" s="839"/>
      <c r="B29" s="840"/>
      <c r="C29" s="841"/>
      <c r="D29" s="2818"/>
    </row>
    <row r="30" spans="1:4" x14ac:dyDescent="0.2">
      <c r="A30" s="315"/>
      <c r="B30" s="375"/>
      <c r="C30" s="368"/>
      <c r="D30" s="2818"/>
    </row>
    <row r="31" spans="1:4" x14ac:dyDescent="0.2">
      <c r="A31" s="315"/>
      <c r="B31" s="375"/>
      <c r="C31" s="368"/>
      <c r="D31" s="2818"/>
    </row>
    <row r="32" spans="1:4" x14ac:dyDescent="0.2">
      <c r="A32" s="315"/>
      <c r="B32" s="375"/>
      <c r="C32" s="368"/>
      <c r="D32" s="2818"/>
    </row>
    <row r="33" spans="1:4" ht="13.5" thickBot="1" x14ac:dyDescent="0.25">
      <c r="A33" s="315"/>
      <c r="B33" s="375"/>
      <c r="C33" s="368"/>
      <c r="D33" s="2818"/>
    </row>
    <row r="34" spans="1:4" ht="13.5" hidden="1" outlineLevel="1" thickBot="1" x14ac:dyDescent="0.25">
      <c r="A34" s="315"/>
      <c r="B34" s="375"/>
      <c r="C34" s="368"/>
      <c r="D34" s="2818"/>
    </row>
    <row r="35" spans="1:4" ht="13.5" hidden="1" outlineLevel="1" thickBot="1" x14ac:dyDescent="0.25">
      <c r="A35" s="315"/>
      <c r="B35" s="375"/>
      <c r="C35" s="368"/>
      <c r="D35" s="2818"/>
    </row>
    <row r="36" spans="1:4" ht="13.5" hidden="1" outlineLevel="1" thickBot="1" x14ac:dyDescent="0.25">
      <c r="A36" s="315"/>
      <c r="B36" s="375"/>
      <c r="C36" s="368"/>
      <c r="D36" s="2818"/>
    </row>
    <row r="37" spans="1:4" ht="13.5" hidden="1" outlineLevel="1" thickBot="1" x14ac:dyDescent="0.25">
      <c r="A37" s="315"/>
      <c r="B37" s="375"/>
      <c r="C37" s="368"/>
      <c r="D37" s="2818"/>
    </row>
    <row r="38" spans="1:4" ht="13.5" hidden="1" outlineLevel="1" thickBot="1" x14ac:dyDescent="0.25">
      <c r="A38" s="315"/>
      <c r="B38" s="375"/>
      <c r="C38" s="368"/>
      <c r="D38" s="2818"/>
    </row>
    <row r="39" spans="1:4" ht="15" hidden="1" customHeight="1" outlineLevel="1" x14ac:dyDescent="0.2">
      <c r="A39" s="269"/>
      <c r="B39" s="375"/>
      <c r="C39" s="368"/>
      <c r="D39" s="2818"/>
    </row>
    <row r="40" spans="1:4" ht="13.5" hidden="1" outlineLevel="1" thickBot="1" x14ac:dyDescent="0.25">
      <c r="A40" s="315"/>
      <c r="B40" s="375"/>
      <c r="C40" s="368"/>
      <c r="D40" s="2818"/>
    </row>
    <row r="41" spans="1:4" ht="13.5" hidden="1" outlineLevel="1" thickBot="1" x14ac:dyDescent="0.25">
      <c r="A41" s="315"/>
      <c r="B41" s="375"/>
      <c r="C41" s="368"/>
      <c r="D41" s="2818"/>
    </row>
    <row r="42" spans="1:4" ht="13.5" hidden="1" outlineLevel="1" thickBot="1" x14ac:dyDescent="0.25">
      <c r="A42" s="315"/>
      <c r="B42" s="375"/>
      <c r="C42" s="368"/>
      <c r="D42" s="2818"/>
    </row>
    <row r="43" spans="1:4" ht="13.5" hidden="1" outlineLevel="1" thickBot="1" x14ac:dyDescent="0.25">
      <c r="A43" s="319"/>
      <c r="B43" s="377"/>
      <c r="C43" s="371"/>
      <c r="D43" s="1906"/>
    </row>
    <row r="44" spans="1:4" ht="69" customHeight="1" collapsed="1" x14ac:dyDescent="0.2">
      <c r="A44" s="475" t="s">
        <v>1700</v>
      </c>
      <c r="B44" s="478" t="s">
        <v>1701</v>
      </c>
      <c r="C44" s="476" t="s">
        <v>1702</v>
      </c>
      <c r="D44" s="1905" t="s">
        <v>1703</v>
      </c>
    </row>
    <row r="45" spans="1:4" x14ac:dyDescent="0.2">
      <c r="A45" s="842"/>
      <c r="B45" s="843"/>
      <c r="C45" s="844"/>
      <c r="D45" s="2818"/>
    </row>
    <row r="46" spans="1:4" x14ac:dyDescent="0.2">
      <c r="A46" s="845"/>
      <c r="B46" s="846"/>
      <c r="C46" s="847"/>
      <c r="D46" s="2818"/>
    </row>
    <row r="47" spans="1:4" x14ac:dyDescent="0.2">
      <c r="A47" s="848"/>
      <c r="B47" s="849"/>
      <c r="C47" s="850"/>
      <c r="D47" s="2818"/>
    </row>
    <row r="48" spans="1:4" x14ac:dyDescent="0.2">
      <c r="A48" s="848"/>
      <c r="B48" s="849"/>
      <c r="C48" s="850"/>
      <c r="D48" s="2818"/>
    </row>
    <row r="49" spans="1:6" ht="13.5" thickBot="1" x14ac:dyDescent="0.25">
      <c r="A49" s="848"/>
      <c r="B49" s="849"/>
      <c r="C49" s="850"/>
      <c r="D49" s="2818"/>
    </row>
    <row r="50" spans="1:6" hidden="1" outlineLevel="1" x14ac:dyDescent="0.2">
      <c r="A50" s="848"/>
      <c r="B50" s="849"/>
      <c r="C50" s="850"/>
      <c r="D50" s="2818"/>
    </row>
    <row r="51" spans="1:6" hidden="1" outlineLevel="1" x14ac:dyDescent="0.2">
      <c r="A51" s="848"/>
      <c r="B51" s="849"/>
      <c r="C51" s="850"/>
      <c r="D51" s="2818"/>
    </row>
    <row r="52" spans="1:6" hidden="1" outlineLevel="1" x14ac:dyDescent="0.2">
      <c r="A52" s="848"/>
      <c r="B52" s="849"/>
      <c r="C52" s="850"/>
      <c r="D52" s="2818"/>
    </row>
    <row r="53" spans="1:6" hidden="1" outlineLevel="1" x14ac:dyDescent="0.2">
      <c r="A53" s="848"/>
      <c r="B53" s="849"/>
      <c r="C53" s="850"/>
      <c r="D53" s="2818"/>
    </row>
    <row r="54" spans="1:6" hidden="1" outlineLevel="1" x14ac:dyDescent="0.2">
      <c r="A54" s="848"/>
      <c r="B54" s="849"/>
      <c r="C54" s="850"/>
      <c r="D54" s="2818"/>
    </row>
    <row r="55" spans="1:6" hidden="1" outlineLevel="1" x14ac:dyDescent="0.2">
      <c r="A55" s="848"/>
      <c r="B55" s="849"/>
      <c r="C55" s="850"/>
      <c r="D55" s="2818"/>
    </row>
    <row r="56" spans="1:6" hidden="1" outlineLevel="1" x14ac:dyDescent="0.2">
      <c r="A56" s="848"/>
      <c r="B56" s="849"/>
      <c r="C56" s="850"/>
      <c r="D56" s="2818"/>
    </row>
    <row r="57" spans="1:6" hidden="1" outlineLevel="1" x14ac:dyDescent="0.2">
      <c r="A57" s="848"/>
      <c r="B57" s="849"/>
      <c r="C57" s="850"/>
      <c r="D57" s="2818"/>
    </row>
    <row r="58" spans="1:6" hidden="1" outlineLevel="1" x14ac:dyDescent="0.2">
      <c r="A58" s="848"/>
      <c r="B58" s="849"/>
      <c r="C58" s="850"/>
      <c r="D58" s="2818"/>
    </row>
    <row r="59" spans="1:6" ht="13.5" hidden="1" outlineLevel="1" thickBot="1" x14ac:dyDescent="0.25">
      <c r="A59" s="851"/>
      <c r="B59" s="852"/>
      <c r="C59" s="853"/>
      <c r="D59" s="1906"/>
    </row>
    <row r="60" spans="1:6" collapsed="1" x14ac:dyDescent="0.2">
      <c r="A60" s="2819" t="s">
        <v>1704</v>
      </c>
      <c r="B60" s="2820"/>
      <c r="C60" s="2821"/>
      <c r="D60" s="1897" t="s">
        <v>1705</v>
      </c>
      <c r="E60" s="10"/>
      <c r="F60" s="10"/>
    </row>
    <row r="61" spans="1:6" x14ac:dyDescent="0.2">
      <c r="A61" s="2823"/>
      <c r="B61" s="2824"/>
      <c r="C61" s="2825"/>
      <c r="D61" s="1898"/>
    </row>
    <row r="62" spans="1:6" x14ac:dyDescent="0.2">
      <c r="A62" s="2826"/>
      <c r="B62" s="2827"/>
      <c r="C62" s="2828"/>
      <c r="D62" s="1898"/>
    </row>
    <row r="63" spans="1:6" x14ac:dyDescent="0.2">
      <c r="A63" s="2826"/>
      <c r="B63" s="2827"/>
      <c r="C63" s="2828"/>
      <c r="D63" s="1898"/>
    </row>
    <row r="64" spans="1:6" x14ac:dyDescent="0.2">
      <c r="A64" s="2826"/>
      <c r="B64" s="2827"/>
      <c r="C64" s="2828"/>
      <c r="D64" s="1898"/>
    </row>
    <row r="65" spans="1:4" ht="13.5" thickBot="1" x14ac:dyDescent="0.25">
      <c r="A65" s="2829"/>
      <c r="B65" s="2830"/>
      <c r="C65" s="2831"/>
      <c r="D65" s="2822"/>
    </row>
    <row r="66" spans="1:4" ht="13.5" hidden="1" outlineLevel="1" thickBot="1" x14ac:dyDescent="0.25">
      <c r="A66" s="2823"/>
      <c r="B66" s="2824"/>
      <c r="C66" s="2825"/>
      <c r="D66" s="1898" t="s">
        <v>1706</v>
      </c>
    </row>
    <row r="67" spans="1:4" ht="13.5" hidden="1" outlineLevel="1" thickBot="1" x14ac:dyDescent="0.25">
      <c r="A67" s="2826"/>
      <c r="B67" s="2827"/>
      <c r="C67" s="2828"/>
      <c r="D67" s="1898"/>
    </row>
    <row r="68" spans="1:4" ht="13.5" hidden="1" outlineLevel="1" thickBot="1" x14ac:dyDescent="0.25">
      <c r="A68" s="2826"/>
      <c r="B68" s="2827"/>
      <c r="C68" s="2828"/>
      <c r="D68" s="1898"/>
    </row>
    <row r="69" spans="1:4" ht="13.5" hidden="1" outlineLevel="1" thickBot="1" x14ac:dyDescent="0.25">
      <c r="A69" s="2826"/>
      <c r="B69" s="2827"/>
      <c r="C69" s="2828"/>
      <c r="D69" s="1898"/>
    </row>
    <row r="70" spans="1:4" ht="13.5" hidden="1" outlineLevel="1" thickBot="1" x14ac:dyDescent="0.25">
      <c r="A70" s="1910"/>
      <c r="B70" s="1911"/>
      <c r="C70" s="1912"/>
      <c r="D70" s="1898"/>
    </row>
    <row r="71" spans="1:4" ht="13.5" hidden="1" outlineLevel="1" thickBot="1" x14ac:dyDescent="0.25">
      <c r="A71" s="1910"/>
      <c r="B71" s="1911"/>
      <c r="C71" s="1912"/>
      <c r="D71" s="1898"/>
    </row>
    <row r="72" spans="1:4" ht="13.5" hidden="1" outlineLevel="1" thickBot="1" x14ac:dyDescent="0.25">
      <c r="A72" s="1910"/>
      <c r="B72" s="1911"/>
      <c r="C72" s="1912"/>
      <c r="D72" s="1898"/>
    </row>
    <row r="73" spans="1:4" ht="13.5" hidden="1" outlineLevel="1" thickBot="1" x14ac:dyDescent="0.25">
      <c r="A73" s="2826"/>
      <c r="B73" s="2827"/>
      <c r="C73" s="2828"/>
      <c r="D73" s="1898"/>
    </row>
    <row r="74" spans="1:4" ht="13.5" hidden="1" outlineLevel="1" thickBot="1" x14ac:dyDescent="0.25">
      <c r="A74" s="2832"/>
      <c r="B74" s="2833"/>
      <c r="C74" s="2834"/>
      <c r="D74" s="1898"/>
    </row>
    <row r="75" spans="1:4" ht="13.5" hidden="1" outlineLevel="1" thickBot="1" x14ac:dyDescent="0.25">
      <c r="A75" s="2835"/>
      <c r="B75" s="2836"/>
      <c r="C75" s="2837"/>
      <c r="D75" s="1898"/>
    </row>
    <row r="76" spans="1:4" ht="15.75" customHeight="1" collapsed="1" x14ac:dyDescent="0.2">
      <c r="A76" s="2848" t="s">
        <v>1707</v>
      </c>
      <c r="B76" s="2849"/>
      <c r="C76" s="854"/>
      <c r="D76" s="1905" t="s">
        <v>1705</v>
      </c>
    </row>
    <row r="77" spans="1:4" ht="26.25" customHeight="1" x14ac:dyDescent="0.2">
      <c r="A77" s="2838" t="s">
        <v>1708</v>
      </c>
      <c r="B77" s="2839"/>
      <c r="C77" s="850"/>
      <c r="D77" s="2818"/>
    </row>
    <row r="78" spans="1:4" ht="13.5" thickBot="1" x14ac:dyDescent="0.25">
      <c r="A78" s="2840" t="s">
        <v>1709</v>
      </c>
      <c r="B78" s="2841"/>
      <c r="C78" s="853"/>
      <c r="D78" s="1906"/>
    </row>
    <row r="79" spans="1:4" ht="26.25" customHeight="1" x14ac:dyDescent="0.2">
      <c r="A79" s="2842" t="s">
        <v>1710</v>
      </c>
      <c r="B79" s="2843"/>
      <c r="C79" s="855"/>
      <c r="D79" s="2121" t="s">
        <v>1711</v>
      </c>
    </row>
    <row r="80" spans="1:4" x14ac:dyDescent="0.2">
      <c r="A80" s="2844" t="s">
        <v>1712</v>
      </c>
      <c r="B80" s="2845"/>
      <c r="C80" s="850"/>
      <c r="D80" s="2818"/>
    </row>
    <row r="81" spans="1:4" ht="13.5" thickBot="1" x14ac:dyDescent="0.25">
      <c r="A81" s="2846" t="s">
        <v>1713</v>
      </c>
      <c r="B81" s="2847"/>
      <c r="C81" s="856"/>
      <c r="D81" s="1906"/>
    </row>
    <row r="82" spans="1:4" x14ac:dyDescent="0.2">
      <c r="D82" s="19"/>
    </row>
    <row r="83" spans="1:4" x14ac:dyDescent="0.2">
      <c r="D83" s="19"/>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5"/>
  <dimension ref="A1:H1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5" x14ac:dyDescent="0.25"/>
  <cols>
    <col min="1" max="6" width="30.7109375" customWidth="1"/>
    <col min="7" max="7" width="14.140625" customWidth="1"/>
  </cols>
  <sheetData>
    <row r="1" spans="1:8" x14ac:dyDescent="0.25">
      <c r="A1" s="500" t="s">
        <v>1750</v>
      </c>
      <c r="B1" s="166"/>
      <c r="C1" s="166"/>
      <c r="D1" s="166"/>
      <c r="E1" s="166"/>
      <c r="F1" s="166"/>
      <c r="G1" s="266"/>
      <c r="H1" s="17"/>
    </row>
    <row r="2" spans="1:8" x14ac:dyDescent="0.25">
      <c r="A2" s="131" t="s">
        <v>2</v>
      </c>
      <c r="B2" s="107"/>
      <c r="C2" s="107"/>
      <c r="D2" s="107"/>
      <c r="E2" s="107"/>
      <c r="F2" s="107"/>
      <c r="G2" s="133"/>
      <c r="H2" s="17"/>
    </row>
    <row r="3" spans="1:8" ht="15.75" thickBot="1" x14ac:dyDescent="0.3">
      <c r="A3" s="267"/>
      <c r="B3" s="1915"/>
      <c r="C3" s="1915"/>
      <c r="D3" s="1915"/>
      <c r="E3" s="1915"/>
      <c r="F3" s="1915"/>
      <c r="G3" s="2618"/>
    </row>
    <row r="4" spans="1:8" ht="18.75" customHeight="1" thickBot="1" x14ac:dyDescent="0.3">
      <c r="A4" s="1772" t="s">
        <v>1755</v>
      </c>
      <c r="B4" s="1733"/>
      <c r="C4" s="1734"/>
      <c r="D4" s="1735"/>
      <c r="E4" s="2529"/>
      <c r="F4" s="2529"/>
      <c r="G4" s="2118" t="s">
        <v>601</v>
      </c>
      <c r="H4" s="1337">
        <v>2010</v>
      </c>
    </row>
    <row r="5" spans="1:8" ht="20.25" customHeight="1" thickBot="1" x14ac:dyDescent="0.3">
      <c r="A5" s="1774"/>
      <c r="B5" s="1775"/>
      <c r="C5" s="1775"/>
      <c r="D5" s="1775"/>
      <c r="E5" s="1775"/>
      <c r="F5" s="1775"/>
      <c r="G5" s="1882"/>
    </row>
    <row r="6" spans="1:8" ht="15.75" customHeight="1" thickBot="1" x14ac:dyDescent="0.3">
      <c r="A6" s="103" t="s">
        <v>561</v>
      </c>
      <c r="B6" s="124"/>
      <c r="C6" s="989"/>
      <c r="D6" s="268"/>
      <c r="E6" s="268"/>
      <c r="F6" s="474"/>
      <c r="G6" s="1048">
        <f>Obsah!$D$4</f>
        <v>44012</v>
      </c>
    </row>
    <row r="7" spans="1:8" ht="43.5" customHeight="1" x14ac:dyDescent="0.25">
      <c r="A7" s="2852" t="s">
        <v>1756</v>
      </c>
      <c r="B7" s="2853"/>
      <c r="C7" s="2854"/>
      <c r="D7" s="2854" t="s">
        <v>1757</v>
      </c>
      <c r="E7" s="2855"/>
      <c r="F7" s="1388" t="s">
        <v>1758</v>
      </c>
      <c r="G7" s="1860" t="s">
        <v>1759</v>
      </c>
    </row>
    <row r="8" spans="1:8" ht="105" customHeight="1" thickBot="1" x14ac:dyDescent="0.3">
      <c r="A8" s="2856" t="s">
        <v>2676</v>
      </c>
      <c r="B8" s="2857"/>
      <c r="C8" s="2858"/>
      <c r="D8" s="2859" t="s">
        <v>2677</v>
      </c>
      <c r="E8" s="2860"/>
      <c r="F8" s="1391" t="s">
        <v>2678</v>
      </c>
      <c r="G8" s="2851"/>
      <c r="H8" s="1407"/>
    </row>
    <row r="9" spans="1:8" ht="81" customHeight="1" x14ac:dyDescent="0.25">
      <c r="A9" s="1290" t="s">
        <v>2</v>
      </c>
      <c r="B9" s="1389" t="s">
        <v>1984</v>
      </c>
      <c r="C9" s="1390" t="s">
        <v>2</v>
      </c>
      <c r="D9" s="1389" t="s">
        <v>1760</v>
      </c>
      <c r="E9" s="1388" t="s">
        <v>2</v>
      </c>
      <c r="F9" s="1388" t="s">
        <v>1761</v>
      </c>
      <c r="G9" s="1860" t="s">
        <v>1762</v>
      </c>
    </row>
    <row r="10" spans="1:8" x14ac:dyDescent="0.25">
      <c r="A10" s="2861" t="s">
        <v>2738</v>
      </c>
      <c r="B10" s="1392" t="s">
        <v>2739</v>
      </c>
      <c r="C10" s="1392" t="s">
        <v>2740</v>
      </c>
      <c r="D10" s="1393" t="s">
        <v>2739</v>
      </c>
      <c r="E10" s="1394"/>
      <c r="F10" s="1394" t="s">
        <v>2739</v>
      </c>
      <c r="G10" s="2850"/>
      <c r="H10" s="1132"/>
    </row>
    <row r="11" spans="1:8" x14ac:dyDescent="0.25">
      <c r="A11" s="2862"/>
      <c r="B11" s="1395" t="s">
        <v>1763</v>
      </c>
      <c r="C11" s="1395" t="s">
        <v>2741</v>
      </c>
      <c r="D11" s="1396" t="s">
        <v>1763</v>
      </c>
      <c r="E11" s="1397"/>
      <c r="F11" s="1397" t="s">
        <v>1763</v>
      </c>
      <c r="G11" s="2850"/>
      <c r="H11" s="1132"/>
    </row>
    <row r="12" spans="1:8" x14ac:dyDescent="0.25">
      <c r="A12" s="2862"/>
      <c r="B12" s="1398" t="s">
        <v>1765</v>
      </c>
      <c r="C12" s="1398" t="s">
        <v>2742</v>
      </c>
      <c r="D12" s="1399" t="s">
        <v>1765</v>
      </c>
      <c r="E12" s="1400"/>
      <c r="F12" s="1400" t="s">
        <v>1765</v>
      </c>
      <c r="G12" s="2850"/>
      <c r="H12" s="1132"/>
    </row>
    <row r="13" spans="1:8" x14ac:dyDescent="0.25">
      <c r="A13" s="2862"/>
      <c r="B13" s="1398" t="s">
        <v>1764</v>
      </c>
      <c r="C13" s="1398" t="s">
        <v>2743</v>
      </c>
      <c r="D13" s="1399" t="s">
        <v>1764</v>
      </c>
      <c r="E13" s="1400"/>
      <c r="F13" s="1400" t="s">
        <v>1764</v>
      </c>
      <c r="G13" s="2850"/>
      <c r="H13" s="1132"/>
    </row>
    <row r="14" spans="1:8" ht="15" customHeight="1" x14ac:dyDescent="0.25">
      <c r="A14" s="2862"/>
      <c r="B14" s="1401" t="s">
        <v>2744</v>
      </c>
      <c r="C14" s="1401" t="s">
        <v>2745</v>
      </c>
      <c r="D14" s="1402" t="s">
        <v>2744</v>
      </c>
      <c r="E14" s="1403"/>
      <c r="F14" s="1403" t="s">
        <v>2744</v>
      </c>
      <c r="G14" s="2850"/>
      <c r="H14" s="1132"/>
    </row>
    <row r="15" spans="1:8" ht="15.75" thickBot="1" x14ac:dyDescent="0.3">
      <c r="A15" s="2863"/>
      <c r="B15" s="1404" t="s">
        <v>2746</v>
      </c>
      <c r="C15" s="1404" t="s">
        <v>2747</v>
      </c>
      <c r="D15" s="1405" t="s">
        <v>2746</v>
      </c>
      <c r="E15" s="1406"/>
      <c r="F15" s="1406" t="s">
        <v>2746</v>
      </c>
      <c r="G15" s="2851"/>
      <c r="H15" s="1132"/>
    </row>
    <row r="16" spans="1:8" x14ac:dyDescent="0.25">
      <c r="B16" s="5"/>
      <c r="C16" s="5"/>
      <c r="G16" s="17"/>
    </row>
    <row r="17" spans="2:7" x14ac:dyDescent="0.25">
      <c r="B17" s="5"/>
      <c r="C17" s="5"/>
      <c r="G17" s="17"/>
    </row>
    <row r="18" spans="2:7" x14ac:dyDescent="0.25">
      <c r="B18" s="5"/>
      <c r="C18" s="5"/>
      <c r="G18" s="17"/>
    </row>
    <row r="19" spans="2:7" x14ac:dyDescent="0.25">
      <c r="B19" s="5"/>
      <c r="C19" s="5"/>
    </row>
  </sheetData>
  <mergeCells count="10">
    <mergeCell ref="G9:G15"/>
    <mergeCell ref="B3:G3"/>
    <mergeCell ref="A4:F5"/>
    <mergeCell ref="G4:G5"/>
    <mergeCell ref="A7:C7"/>
    <mergeCell ref="D7:E7"/>
    <mergeCell ref="G7:G8"/>
    <mergeCell ref="A8:C8"/>
    <mergeCell ref="D8:E8"/>
    <mergeCell ref="A10:A15"/>
  </mergeCells>
  <pageMargins left="0.7" right="0.7" top="0.78740157499999996" bottom="0.78740157499999996" header="0.3" footer="0.3"/>
  <pageSetup paperSize="9" orientation="landscape" r:id="rId1"/>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tabColor theme="0" tint="-0.14999847407452621"/>
  </sheetPr>
  <dimension ref="A1:K180"/>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x14ac:dyDescent="0.2">
      <c r="A1" s="2057" t="s">
        <v>1751</v>
      </c>
      <c r="B1" s="2058"/>
      <c r="C1" s="2058"/>
      <c r="D1" s="2058"/>
      <c r="E1" s="2058"/>
      <c r="F1" s="2058"/>
      <c r="G1" s="249"/>
      <c r="H1" s="19"/>
    </row>
    <row r="2" spans="1:8" x14ac:dyDescent="0.2">
      <c r="A2" s="1866" t="s">
        <v>11</v>
      </c>
      <c r="B2" s="1867"/>
      <c r="C2" s="1867"/>
      <c r="D2" s="1867"/>
      <c r="E2" s="1867"/>
      <c r="F2" s="1867"/>
      <c r="G2" s="126"/>
      <c r="H2" s="19"/>
    </row>
    <row r="3" spans="1:8" ht="13.5" thickBot="1" x14ac:dyDescent="0.25">
      <c r="A3" s="1914"/>
      <c r="B3" s="1915"/>
      <c r="C3" s="1915"/>
      <c r="D3" s="1915"/>
      <c r="E3" s="2617"/>
      <c r="F3" s="2617"/>
      <c r="G3" s="2618"/>
    </row>
    <row r="4" spans="1:8" ht="13.5" thickBot="1" x14ac:dyDescent="0.25">
      <c r="A4" s="1772" t="s">
        <v>1766</v>
      </c>
      <c r="B4" s="1733"/>
      <c r="C4" s="1734"/>
      <c r="D4" s="1735"/>
      <c r="E4" s="2529"/>
      <c r="F4" s="2529"/>
      <c r="G4" s="2118" t="s">
        <v>388</v>
      </c>
    </row>
    <row r="5" spans="1:8" ht="30" customHeight="1" thickBot="1" x14ac:dyDescent="0.25">
      <c r="A5" s="1774"/>
      <c r="B5" s="1775"/>
      <c r="C5" s="1775"/>
      <c r="D5" s="1775"/>
      <c r="E5" s="1775"/>
      <c r="F5" s="1775"/>
      <c r="G5" s="1874"/>
    </row>
    <row r="6" spans="1:8" ht="18.75" customHeight="1" thickBot="1" x14ac:dyDescent="0.25">
      <c r="A6" s="103" t="s">
        <v>561</v>
      </c>
      <c r="B6" s="124"/>
      <c r="C6" s="989"/>
      <c r="D6" s="1058"/>
      <c r="E6" s="474"/>
      <c r="F6" s="474"/>
      <c r="G6" s="1032">
        <f>Obsah!$D$4</f>
        <v>44012</v>
      </c>
      <c r="H6" s="5"/>
    </row>
    <row r="7" spans="1:8" x14ac:dyDescent="0.2">
      <c r="A7" s="2895" t="s">
        <v>1767</v>
      </c>
      <c r="B7" s="2896"/>
      <c r="C7" s="2896"/>
      <c r="D7" s="2897"/>
      <c r="E7" s="2897"/>
      <c r="F7" s="2898"/>
      <c r="G7" s="1905" t="s">
        <v>1768</v>
      </c>
      <c r="H7" s="5"/>
    </row>
    <row r="8" spans="1:8" x14ac:dyDescent="0.2">
      <c r="A8" s="2919"/>
      <c r="B8" s="2920"/>
      <c r="C8" s="2920"/>
      <c r="D8" s="2920"/>
      <c r="E8" s="2920"/>
      <c r="F8" s="2920"/>
      <c r="G8" s="2121"/>
      <c r="H8" s="5"/>
    </row>
    <row r="9" spans="1:8" x14ac:dyDescent="0.2">
      <c r="A9" s="2924"/>
      <c r="B9" s="2925"/>
      <c r="C9" s="2925"/>
      <c r="D9" s="2925"/>
      <c r="E9" s="2925"/>
      <c r="F9" s="2925"/>
      <c r="G9" s="2121"/>
      <c r="H9" s="5"/>
    </row>
    <row r="10" spans="1:8" x14ac:dyDescent="0.2">
      <c r="A10" s="2924"/>
      <c r="B10" s="2925"/>
      <c r="C10" s="2925"/>
      <c r="D10" s="2925"/>
      <c r="E10" s="2925"/>
      <c r="F10" s="2925"/>
      <c r="G10" s="2121"/>
      <c r="H10" s="5"/>
    </row>
    <row r="11" spans="1:8" x14ac:dyDescent="0.2">
      <c r="A11" s="2924"/>
      <c r="B11" s="2925"/>
      <c r="C11" s="2925"/>
      <c r="D11" s="2925"/>
      <c r="E11" s="2925"/>
      <c r="F11" s="2925"/>
      <c r="G11" s="2121"/>
      <c r="H11" s="5"/>
    </row>
    <row r="12" spans="1:8" ht="13.5" thickBot="1" x14ac:dyDescent="0.25">
      <c r="A12" s="2926"/>
      <c r="B12" s="2927"/>
      <c r="C12" s="2927"/>
      <c r="D12" s="2927"/>
      <c r="E12" s="2927"/>
      <c r="F12" s="2927"/>
      <c r="G12" s="2122"/>
      <c r="H12" s="5"/>
    </row>
    <row r="13" spans="1:8" x14ac:dyDescent="0.2">
      <c r="A13" s="2895" t="s">
        <v>1769</v>
      </c>
      <c r="B13" s="2896"/>
      <c r="C13" s="2896"/>
      <c r="D13" s="2897"/>
      <c r="E13" s="2897"/>
      <c r="F13" s="2898"/>
      <c r="G13" s="1905" t="s">
        <v>1770</v>
      </c>
      <c r="H13" s="5"/>
    </row>
    <row r="14" spans="1:8" x14ac:dyDescent="0.2">
      <c r="A14" s="2919"/>
      <c r="B14" s="2920"/>
      <c r="C14" s="2920"/>
      <c r="D14" s="2920"/>
      <c r="E14" s="2920"/>
      <c r="F14" s="2920"/>
      <c r="G14" s="2121"/>
      <c r="H14" s="5"/>
    </row>
    <row r="15" spans="1:8" x14ac:dyDescent="0.2">
      <c r="A15" s="2924"/>
      <c r="B15" s="2925"/>
      <c r="C15" s="2925"/>
      <c r="D15" s="2925"/>
      <c r="E15" s="2925"/>
      <c r="F15" s="2925"/>
      <c r="G15" s="2121"/>
      <c r="H15" s="5"/>
    </row>
    <row r="16" spans="1:8" x14ac:dyDescent="0.2">
      <c r="A16" s="2924"/>
      <c r="B16" s="2925"/>
      <c r="C16" s="2925"/>
      <c r="D16" s="2925"/>
      <c r="E16" s="2925"/>
      <c r="F16" s="2925"/>
      <c r="G16" s="2121"/>
      <c r="H16" s="5"/>
    </row>
    <row r="17" spans="1:8" x14ac:dyDescent="0.2">
      <c r="A17" s="2924"/>
      <c r="B17" s="2925"/>
      <c r="C17" s="2925"/>
      <c r="D17" s="2925"/>
      <c r="E17" s="2925"/>
      <c r="F17" s="2925"/>
      <c r="G17" s="2121"/>
      <c r="H17" s="5"/>
    </row>
    <row r="18" spans="1:8" ht="15" customHeight="1" thickBot="1" x14ac:dyDescent="0.25">
      <c r="A18" s="2926"/>
      <c r="B18" s="2927"/>
      <c r="C18" s="2927"/>
      <c r="D18" s="2927"/>
      <c r="E18" s="2927"/>
      <c r="F18" s="2927"/>
      <c r="G18" s="2122"/>
      <c r="H18" s="5"/>
    </row>
    <row r="19" spans="1:8" ht="51.75" customHeight="1" x14ac:dyDescent="0.2">
      <c r="A19" s="2895" t="s">
        <v>1771</v>
      </c>
      <c r="B19" s="2896"/>
      <c r="C19" s="2896"/>
      <c r="D19" s="2897"/>
      <c r="E19" s="2897" t="s">
        <v>1772</v>
      </c>
      <c r="F19" s="2898"/>
      <c r="G19" s="1905" t="s">
        <v>1773</v>
      </c>
      <c r="H19" s="5"/>
    </row>
    <row r="20" spans="1:8" x14ac:dyDescent="0.2">
      <c r="A20" s="2904"/>
      <c r="B20" s="2905"/>
      <c r="C20" s="2905"/>
      <c r="D20" s="2906"/>
      <c r="E20" s="2910"/>
      <c r="F20" s="2911"/>
      <c r="G20" s="2121"/>
      <c r="H20" s="5"/>
    </row>
    <row r="21" spans="1:8" x14ac:dyDescent="0.2">
      <c r="A21" s="2904"/>
      <c r="B21" s="2905"/>
      <c r="C21" s="2905"/>
      <c r="D21" s="2906"/>
      <c r="E21" s="2910"/>
      <c r="F21" s="2911"/>
      <c r="G21" s="2121"/>
      <c r="H21" s="5"/>
    </row>
    <row r="22" spans="1:8" x14ac:dyDescent="0.2">
      <c r="A22" s="2904"/>
      <c r="B22" s="2905"/>
      <c r="C22" s="2905"/>
      <c r="D22" s="2906"/>
      <c r="E22" s="2910"/>
      <c r="F22" s="2911"/>
      <c r="G22" s="2121"/>
      <c r="H22" s="5"/>
    </row>
    <row r="23" spans="1:8" x14ac:dyDescent="0.2">
      <c r="A23" s="2922"/>
      <c r="B23" s="2923"/>
      <c r="C23" s="2923"/>
      <c r="D23" s="2911"/>
      <c r="E23" s="2910"/>
      <c r="F23" s="2911"/>
      <c r="G23" s="2121"/>
      <c r="H23" s="5"/>
    </row>
    <row r="24" spans="1:8" ht="13.5" thickBot="1" x14ac:dyDescent="0.25">
      <c r="A24" s="2908"/>
      <c r="B24" s="2894"/>
      <c r="C24" s="2894"/>
      <c r="D24" s="2909"/>
      <c r="E24" s="2912"/>
      <c r="F24" s="2913"/>
      <c r="G24" s="2122"/>
      <c r="H24" s="5"/>
    </row>
    <row r="25" spans="1:8" ht="13.5" hidden="1" outlineLevel="1" thickBot="1" x14ac:dyDescent="0.25">
      <c r="A25" s="2914"/>
      <c r="B25" s="2915"/>
      <c r="C25" s="2915"/>
      <c r="D25" s="2916"/>
      <c r="E25" s="2917"/>
      <c r="F25" s="2918"/>
      <c r="G25" s="1905" t="s">
        <v>1774</v>
      </c>
      <c r="H25" s="5"/>
    </row>
    <row r="26" spans="1:8" ht="13.5" hidden="1" outlineLevel="1" thickBot="1" x14ac:dyDescent="0.25">
      <c r="A26" s="2904"/>
      <c r="B26" s="2905"/>
      <c r="C26" s="2905"/>
      <c r="D26" s="2906"/>
      <c r="E26" s="2910"/>
      <c r="F26" s="2911"/>
      <c r="G26" s="2121"/>
      <c r="H26" s="5"/>
    </row>
    <row r="27" spans="1:8" ht="13.5" hidden="1" outlineLevel="1" thickBot="1" x14ac:dyDescent="0.25">
      <c r="A27" s="2904"/>
      <c r="B27" s="2905"/>
      <c r="C27" s="2905"/>
      <c r="D27" s="2906"/>
      <c r="E27" s="2910"/>
      <c r="F27" s="2911"/>
      <c r="G27" s="2121"/>
      <c r="H27" s="5"/>
    </row>
    <row r="28" spans="1:8" ht="13.5" hidden="1" outlineLevel="1" thickBot="1" x14ac:dyDescent="0.25">
      <c r="A28" s="2904"/>
      <c r="B28" s="2905"/>
      <c r="C28" s="2905"/>
      <c r="D28" s="2906"/>
      <c r="E28" s="2910"/>
      <c r="F28" s="2911"/>
      <c r="G28" s="2121"/>
      <c r="H28" s="5"/>
    </row>
    <row r="29" spans="1:8" ht="13.5" hidden="1" outlineLevel="1" thickBot="1" x14ac:dyDescent="0.25">
      <c r="A29" s="2919"/>
      <c r="B29" s="2920"/>
      <c r="C29" s="2920"/>
      <c r="D29" s="2921"/>
      <c r="E29" s="2910"/>
      <c r="F29" s="2911"/>
      <c r="G29" s="2121"/>
      <c r="H29" s="5"/>
    </row>
    <row r="30" spans="1:8" ht="13.5" hidden="1" outlineLevel="1" thickBot="1" x14ac:dyDescent="0.25">
      <c r="A30" s="2904"/>
      <c r="B30" s="2905"/>
      <c r="C30" s="2905"/>
      <c r="D30" s="2906"/>
      <c r="E30" s="2910"/>
      <c r="F30" s="2911"/>
      <c r="G30" s="2121"/>
      <c r="H30" s="5"/>
    </row>
    <row r="31" spans="1:8" ht="13.5" hidden="1" outlineLevel="1" thickBot="1" x14ac:dyDescent="0.25">
      <c r="A31" s="2904"/>
      <c r="B31" s="2905"/>
      <c r="C31" s="2905"/>
      <c r="D31" s="2906"/>
      <c r="E31" s="2910"/>
      <c r="F31" s="2911"/>
      <c r="G31" s="2121"/>
      <c r="H31" s="5"/>
    </row>
    <row r="32" spans="1:8" ht="13.5" hidden="1" outlineLevel="1" thickBot="1" x14ac:dyDescent="0.25">
      <c r="A32" s="2904"/>
      <c r="B32" s="2905"/>
      <c r="C32" s="2905"/>
      <c r="D32" s="2906"/>
      <c r="E32" s="2910"/>
      <c r="F32" s="2911"/>
      <c r="G32" s="2121"/>
      <c r="H32" s="5"/>
    </row>
    <row r="33" spans="1:8" ht="13.5" hidden="1" outlineLevel="1" thickBot="1" x14ac:dyDescent="0.25">
      <c r="A33" s="2904"/>
      <c r="B33" s="2905"/>
      <c r="C33" s="2905"/>
      <c r="D33" s="2906"/>
      <c r="E33" s="2910"/>
      <c r="F33" s="2911"/>
      <c r="G33" s="2121"/>
      <c r="H33" s="5"/>
    </row>
    <row r="34" spans="1:8" ht="13.5" hidden="1" outlineLevel="1" thickBot="1" x14ac:dyDescent="0.25">
      <c r="A34" s="2908"/>
      <c r="B34" s="2894"/>
      <c r="C34" s="2894"/>
      <c r="D34" s="2909"/>
      <c r="E34" s="2912"/>
      <c r="F34" s="2913"/>
      <c r="G34" s="2122"/>
      <c r="H34" s="5"/>
    </row>
    <row r="35" spans="1:8" ht="33" customHeight="1" collapsed="1" x14ac:dyDescent="0.2">
      <c r="A35" s="2895" t="s">
        <v>1775</v>
      </c>
      <c r="B35" s="2896"/>
      <c r="C35" s="2896"/>
      <c r="D35" s="2897"/>
      <c r="E35" s="2897" t="s">
        <v>1776</v>
      </c>
      <c r="F35" s="2898"/>
      <c r="G35" s="1905" t="s">
        <v>1777</v>
      </c>
      <c r="H35" s="5"/>
    </row>
    <row r="36" spans="1:8" x14ac:dyDescent="0.2">
      <c r="A36" s="2904"/>
      <c r="B36" s="2905"/>
      <c r="C36" s="2905"/>
      <c r="D36" s="2906"/>
      <c r="E36" s="2907"/>
      <c r="F36" s="2905"/>
      <c r="G36" s="2121"/>
      <c r="H36" s="5"/>
    </row>
    <row r="37" spans="1:8" x14ac:dyDescent="0.2">
      <c r="A37" s="2904"/>
      <c r="B37" s="2905"/>
      <c r="C37" s="2905"/>
      <c r="D37" s="2906"/>
      <c r="E37" s="2907"/>
      <c r="F37" s="2905"/>
      <c r="G37" s="2121"/>
      <c r="H37" s="5"/>
    </row>
    <row r="38" spans="1:8" x14ac:dyDescent="0.2">
      <c r="A38" s="2904"/>
      <c r="B38" s="2905"/>
      <c r="C38" s="2905"/>
      <c r="D38" s="2906"/>
      <c r="E38" s="2907"/>
      <c r="F38" s="2905"/>
      <c r="G38" s="2121"/>
      <c r="H38" s="5"/>
    </row>
    <row r="39" spans="1:8" x14ac:dyDescent="0.2">
      <c r="A39" s="2904"/>
      <c r="B39" s="2905"/>
      <c r="C39" s="2905"/>
      <c r="D39" s="2906"/>
      <c r="E39" s="2907"/>
      <c r="F39" s="2905"/>
      <c r="G39" s="2121"/>
      <c r="H39" s="5"/>
    </row>
    <row r="40" spans="1:8" ht="13.5" thickBot="1" x14ac:dyDescent="0.25">
      <c r="A40" s="2908"/>
      <c r="B40" s="2894"/>
      <c r="C40" s="2894"/>
      <c r="D40" s="2909"/>
      <c r="E40" s="2893"/>
      <c r="F40" s="2894"/>
      <c r="G40" s="2122"/>
      <c r="H40" s="5"/>
    </row>
    <row r="41" spans="1:8" ht="39.75" customHeight="1" x14ac:dyDescent="0.2">
      <c r="A41" s="2895" t="s">
        <v>1778</v>
      </c>
      <c r="B41" s="2896"/>
      <c r="C41" s="2896"/>
      <c r="D41" s="2897"/>
      <c r="E41" s="2897"/>
      <c r="F41" s="2898"/>
      <c r="G41" s="1905" t="s">
        <v>1779</v>
      </c>
      <c r="H41" s="5"/>
    </row>
    <row r="42" spans="1:8" x14ac:dyDescent="0.2">
      <c r="A42" s="271"/>
      <c r="B42" s="272"/>
      <c r="C42" s="272"/>
      <c r="D42" s="272"/>
      <c r="E42" s="272"/>
      <c r="F42" s="273"/>
      <c r="G42" s="2121"/>
      <c r="H42" s="5"/>
    </row>
    <row r="43" spans="1:8" x14ac:dyDescent="0.2">
      <c r="A43" s="274"/>
      <c r="B43" s="275"/>
      <c r="C43" s="275"/>
      <c r="D43" s="275"/>
      <c r="E43" s="275"/>
      <c r="F43" s="276"/>
      <c r="G43" s="2121"/>
      <c r="H43" s="5"/>
    </row>
    <row r="44" spans="1:8" x14ac:dyDescent="0.2">
      <c r="A44" s="274"/>
      <c r="B44" s="275"/>
      <c r="C44" s="275"/>
      <c r="D44" s="275"/>
      <c r="E44" s="275"/>
      <c r="F44" s="276"/>
      <c r="G44" s="2121"/>
      <c r="H44" s="5"/>
    </row>
    <row r="45" spans="1:8" x14ac:dyDescent="0.2">
      <c r="A45" s="274"/>
      <c r="B45" s="275"/>
      <c r="C45" s="275"/>
      <c r="D45" s="275"/>
      <c r="E45" s="275"/>
      <c r="F45" s="276"/>
      <c r="G45" s="2121"/>
      <c r="H45" s="5"/>
    </row>
    <row r="46" spans="1:8" ht="13.5" thickBot="1" x14ac:dyDescent="0.25">
      <c r="A46" s="277"/>
      <c r="B46" s="278"/>
      <c r="C46" s="278"/>
      <c r="D46" s="278"/>
      <c r="E46" s="278"/>
      <c r="F46" s="279"/>
      <c r="G46" s="2122"/>
      <c r="H46" s="5"/>
    </row>
    <row r="47" spans="1:8" ht="15" hidden="1" customHeight="1" outlineLevel="1" x14ac:dyDescent="0.2">
      <c r="A47" s="280"/>
      <c r="B47" s="281"/>
      <c r="C47" s="281"/>
      <c r="D47" s="281"/>
      <c r="E47" s="281"/>
      <c r="F47" s="282"/>
      <c r="G47" s="1905" t="s">
        <v>1780</v>
      </c>
      <c r="H47" s="5"/>
    </row>
    <row r="48" spans="1:8" ht="15" hidden="1" customHeight="1" outlineLevel="1" x14ac:dyDescent="0.2">
      <c r="A48" s="274"/>
      <c r="B48" s="275"/>
      <c r="C48" s="275"/>
      <c r="D48" s="275"/>
      <c r="E48" s="275"/>
      <c r="F48" s="276"/>
      <c r="G48" s="2121"/>
      <c r="H48" s="5"/>
    </row>
    <row r="49" spans="1:8" hidden="1" outlineLevel="1" x14ac:dyDescent="0.2">
      <c r="A49" s="274"/>
      <c r="B49" s="275"/>
      <c r="C49" s="275"/>
      <c r="D49" s="275"/>
      <c r="E49" s="275"/>
      <c r="F49" s="276"/>
      <c r="G49" s="2121"/>
      <c r="H49" s="5"/>
    </row>
    <row r="50" spans="1:8" hidden="1" outlineLevel="1" x14ac:dyDescent="0.2">
      <c r="A50" s="274"/>
      <c r="B50" s="275"/>
      <c r="C50" s="275"/>
      <c r="D50" s="275"/>
      <c r="E50" s="275"/>
      <c r="F50" s="276"/>
      <c r="G50" s="2121"/>
      <c r="H50" s="5"/>
    </row>
    <row r="51" spans="1:8" ht="13.5" hidden="1" outlineLevel="1" thickBot="1" x14ac:dyDescent="0.25">
      <c r="A51" s="277"/>
      <c r="B51" s="278"/>
      <c r="C51" s="278"/>
      <c r="D51" s="278"/>
      <c r="E51" s="278"/>
      <c r="F51" s="279"/>
      <c r="G51" s="2122"/>
      <c r="H51" s="5"/>
    </row>
    <row r="52" spans="1:8" ht="53.25" customHeight="1" collapsed="1" x14ac:dyDescent="0.2">
      <c r="A52" s="2899" t="s">
        <v>1781</v>
      </c>
      <c r="B52" s="2900"/>
      <c r="C52" s="2900"/>
      <c r="D52" s="2900"/>
      <c r="E52" s="2900" t="s">
        <v>1782</v>
      </c>
      <c r="F52" s="2903"/>
      <c r="G52" s="2121" t="s">
        <v>1783</v>
      </c>
      <c r="H52" s="5"/>
    </row>
    <row r="53" spans="1:8" ht="24.75" customHeight="1" x14ac:dyDescent="0.2">
      <c r="A53" s="2901"/>
      <c r="B53" s="2902"/>
      <c r="C53" s="2902"/>
      <c r="D53" s="2902"/>
      <c r="E53" s="480" t="s">
        <v>1784</v>
      </c>
      <c r="F53" s="283" t="s">
        <v>1785</v>
      </c>
      <c r="G53" s="2121"/>
      <c r="H53" s="5"/>
    </row>
    <row r="54" spans="1:8" x14ac:dyDescent="0.2">
      <c r="A54" s="284"/>
      <c r="B54" s="285"/>
      <c r="C54" s="285"/>
      <c r="D54" s="286"/>
      <c r="E54" s="287"/>
      <c r="F54" s="288"/>
      <c r="G54" s="2121"/>
      <c r="H54" s="5"/>
    </row>
    <row r="55" spans="1:8" x14ac:dyDescent="0.2">
      <c r="A55" s="289"/>
      <c r="B55" s="290"/>
      <c r="C55" s="290"/>
      <c r="D55" s="291"/>
      <c r="E55" s="287"/>
      <c r="F55" s="288"/>
      <c r="G55" s="2121"/>
      <c r="H55" s="5"/>
    </row>
    <row r="56" spans="1:8" x14ac:dyDescent="0.2">
      <c r="A56" s="289"/>
      <c r="B56" s="290"/>
      <c r="C56" s="290"/>
      <c r="D56" s="291"/>
      <c r="E56" s="287"/>
      <c r="F56" s="288"/>
      <c r="G56" s="2121"/>
      <c r="H56" s="5"/>
    </row>
    <row r="57" spans="1:8" x14ac:dyDescent="0.2">
      <c r="A57" s="289"/>
      <c r="B57" s="290"/>
      <c r="C57" s="290"/>
      <c r="D57" s="291"/>
      <c r="E57" s="287"/>
      <c r="F57" s="288"/>
      <c r="G57" s="2121"/>
      <c r="H57" s="5"/>
    </row>
    <row r="58" spans="1:8" ht="13.5" thickBot="1" x14ac:dyDescent="0.25">
      <c r="A58" s="292"/>
      <c r="B58" s="293"/>
      <c r="C58" s="293"/>
      <c r="D58" s="294"/>
      <c r="E58" s="295"/>
      <c r="F58" s="296"/>
      <c r="G58" s="2121"/>
      <c r="H58" s="5"/>
    </row>
    <row r="59" spans="1:8" hidden="1" outlineLevel="1" x14ac:dyDescent="0.2">
      <c r="A59" s="297"/>
      <c r="B59" s="298"/>
      <c r="C59" s="298"/>
      <c r="D59" s="299"/>
      <c r="E59" s="300"/>
      <c r="F59" s="301"/>
      <c r="G59" s="1905" t="s">
        <v>1786</v>
      </c>
      <c r="H59" s="5"/>
    </row>
    <row r="60" spans="1:8" hidden="1" outlineLevel="1" x14ac:dyDescent="0.2">
      <c r="A60" s="289"/>
      <c r="B60" s="290"/>
      <c r="C60" s="290"/>
      <c r="D60" s="291"/>
      <c r="E60" s="287"/>
      <c r="F60" s="288"/>
      <c r="G60" s="2121"/>
      <c r="H60" s="5"/>
    </row>
    <row r="61" spans="1:8" hidden="1" outlineLevel="1" x14ac:dyDescent="0.2">
      <c r="A61" s="289"/>
      <c r="B61" s="290"/>
      <c r="C61" s="290"/>
      <c r="D61" s="291"/>
      <c r="E61" s="287"/>
      <c r="F61" s="288"/>
      <c r="G61" s="2121"/>
      <c r="H61" s="5"/>
    </row>
    <row r="62" spans="1:8" hidden="1" outlineLevel="1" x14ac:dyDescent="0.2">
      <c r="A62" s="289"/>
      <c r="B62" s="290"/>
      <c r="C62" s="290"/>
      <c r="D62" s="291"/>
      <c r="E62" s="287"/>
      <c r="F62" s="288"/>
      <c r="G62" s="2121"/>
      <c r="H62" s="5"/>
    </row>
    <row r="63" spans="1:8" hidden="1" outlineLevel="1" x14ac:dyDescent="0.2">
      <c r="A63" s="289"/>
      <c r="B63" s="290"/>
      <c r="C63" s="290"/>
      <c r="D63" s="291"/>
      <c r="E63" s="287"/>
      <c r="F63" s="288"/>
      <c r="G63" s="2121"/>
      <c r="H63" s="5"/>
    </row>
    <row r="64" spans="1:8" hidden="1" outlineLevel="1" x14ac:dyDescent="0.2">
      <c r="A64" s="289"/>
      <c r="B64" s="290"/>
      <c r="C64" s="290"/>
      <c r="D64" s="291"/>
      <c r="E64" s="287"/>
      <c r="F64" s="288"/>
      <c r="G64" s="2121"/>
      <c r="H64" s="5"/>
    </row>
    <row r="65" spans="1:8" hidden="1" outlineLevel="1" x14ac:dyDescent="0.2">
      <c r="A65" s="289"/>
      <c r="B65" s="290"/>
      <c r="C65" s="290"/>
      <c r="D65" s="291"/>
      <c r="E65" s="287"/>
      <c r="F65" s="288"/>
      <c r="G65" s="2121"/>
      <c r="H65" s="5"/>
    </row>
    <row r="66" spans="1:8" hidden="1" outlineLevel="1" x14ac:dyDescent="0.2">
      <c r="A66" s="289"/>
      <c r="B66" s="290"/>
      <c r="C66" s="290"/>
      <c r="D66" s="291"/>
      <c r="E66" s="287"/>
      <c r="F66" s="288"/>
      <c r="G66" s="2121"/>
      <c r="H66" s="5"/>
    </row>
    <row r="67" spans="1:8" hidden="1" outlineLevel="1" x14ac:dyDescent="0.2">
      <c r="A67" s="289"/>
      <c r="B67" s="290"/>
      <c r="C67" s="290"/>
      <c r="D67" s="291"/>
      <c r="E67" s="287"/>
      <c r="F67" s="288"/>
      <c r="G67" s="2121"/>
      <c r="H67" s="5"/>
    </row>
    <row r="68" spans="1:8" hidden="1" outlineLevel="1" x14ac:dyDescent="0.2">
      <c r="A68" s="289"/>
      <c r="B68" s="290"/>
      <c r="C68" s="290"/>
      <c r="D68" s="291"/>
      <c r="E68" s="287"/>
      <c r="F68" s="288"/>
      <c r="G68" s="2121"/>
      <c r="H68" s="5"/>
    </row>
    <row r="69" spans="1:8" ht="15" hidden="1" customHeight="1" outlineLevel="1" x14ac:dyDescent="0.2">
      <c r="A69" s="289"/>
      <c r="B69" s="290"/>
      <c r="C69" s="290"/>
      <c r="D69" s="291"/>
      <c r="E69" s="287"/>
      <c r="F69" s="288"/>
      <c r="G69" s="2121"/>
      <c r="H69" s="5"/>
    </row>
    <row r="70" spans="1:8" hidden="1" outlineLevel="1" x14ac:dyDescent="0.2">
      <c r="A70" s="289"/>
      <c r="B70" s="290"/>
      <c r="C70" s="290"/>
      <c r="D70" s="291"/>
      <c r="E70" s="287"/>
      <c r="F70" s="288"/>
      <c r="G70" s="2121"/>
      <c r="H70" s="5"/>
    </row>
    <row r="71" spans="1:8" hidden="1" outlineLevel="1" x14ac:dyDescent="0.2">
      <c r="A71" s="289"/>
      <c r="B71" s="290"/>
      <c r="C71" s="290"/>
      <c r="D71" s="291"/>
      <c r="E71" s="302"/>
      <c r="F71" s="303"/>
      <c r="G71" s="2121"/>
      <c r="H71" s="5"/>
    </row>
    <row r="72" spans="1:8" hidden="1" outlineLevel="1" x14ac:dyDescent="0.2">
      <c r="A72" s="289"/>
      <c r="B72" s="290"/>
      <c r="C72" s="290"/>
      <c r="D72" s="291"/>
      <c r="E72" s="302"/>
      <c r="F72" s="303"/>
      <c r="G72" s="2121"/>
      <c r="H72" s="5"/>
    </row>
    <row r="73" spans="1:8" ht="13.5" hidden="1" outlineLevel="1" thickBot="1" x14ac:dyDescent="0.25">
      <c r="A73" s="292"/>
      <c r="B73" s="293"/>
      <c r="C73" s="293"/>
      <c r="D73" s="294"/>
      <c r="E73" s="304"/>
      <c r="F73" s="305"/>
      <c r="G73" s="2122"/>
      <c r="H73" s="5"/>
    </row>
    <row r="74" spans="1:8" ht="63.75" customHeight="1" collapsed="1" x14ac:dyDescent="0.2">
      <c r="A74" s="2819" t="s">
        <v>1787</v>
      </c>
      <c r="B74" s="2889"/>
      <c r="C74" s="2889"/>
      <c r="D74" s="2820"/>
      <c r="E74" s="478" t="s">
        <v>1788</v>
      </c>
      <c r="F74" s="476" t="s">
        <v>1789</v>
      </c>
      <c r="G74" s="1905" t="s">
        <v>1790</v>
      </c>
      <c r="H74" s="5"/>
    </row>
    <row r="75" spans="1:8" x14ac:dyDescent="0.2">
      <c r="A75" s="2884"/>
      <c r="B75" s="2885"/>
      <c r="C75" s="2885"/>
      <c r="D75" s="2886"/>
      <c r="E75" s="306"/>
      <c r="F75" s="307"/>
      <c r="G75" s="2121"/>
      <c r="H75" s="5"/>
    </row>
    <row r="76" spans="1:8" x14ac:dyDescent="0.2">
      <c r="A76" s="2884"/>
      <c r="B76" s="2885"/>
      <c r="C76" s="2885"/>
      <c r="D76" s="2886"/>
      <c r="E76" s="306"/>
      <c r="F76" s="307"/>
      <c r="G76" s="2121"/>
      <c r="H76" s="5"/>
    </row>
    <row r="77" spans="1:8" x14ac:dyDescent="0.2">
      <c r="A77" s="2884"/>
      <c r="B77" s="2885"/>
      <c r="C77" s="2885"/>
      <c r="D77" s="2886"/>
      <c r="E77" s="306"/>
      <c r="F77" s="307"/>
      <c r="G77" s="2121"/>
      <c r="H77" s="5"/>
    </row>
    <row r="78" spans="1:8" x14ac:dyDescent="0.2">
      <c r="A78" s="2884"/>
      <c r="B78" s="2885"/>
      <c r="C78" s="2885"/>
      <c r="D78" s="2886"/>
      <c r="E78" s="306"/>
      <c r="F78" s="307"/>
      <c r="G78" s="2121"/>
      <c r="H78" s="5"/>
    </row>
    <row r="79" spans="1:8" ht="13.5" thickBot="1" x14ac:dyDescent="0.25">
      <c r="A79" s="2890"/>
      <c r="B79" s="2891"/>
      <c r="C79" s="2891"/>
      <c r="D79" s="2892"/>
      <c r="E79" s="308"/>
      <c r="F79" s="309"/>
      <c r="G79" s="2122"/>
      <c r="H79" s="5"/>
    </row>
    <row r="80" spans="1:8" ht="13.5" hidden="1" outlineLevel="1" thickBot="1" x14ac:dyDescent="0.25">
      <c r="A80" s="1894"/>
      <c r="B80" s="1895"/>
      <c r="C80" s="1895"/>
      <c r="D80" s="1896"/>
      <c r="E80" s="310"/>
      <c r="F80" s="311"/>
      <c r="G80" s="2121" t="s">
        <v>1791</v>
      </c>
      <c r="H80" s="5"/>
    </row>
    <row r="81" spans="1:8" ht="13.5" hidden="1" outlineLevel="1" thickBot="1" x14ac:dyDescent="0.25">
      <c r="A81" s="2884"/>
      <c r="B81" s="2885"/>
      <c r="C81" s="2885"/>
      <c r="D81" s="2886"/>
      <c r="E81" s="306"/>
      <c r="F81" s="307"/>
      <c r="G81" s="2121"/>
      <c r="H81" s="5"/>
    </row>
    <row r="82" spans="1:8" ht="13.5" hidden="1" outlineLevel="1" thickBot="1" x14ac:dyDescent="0.25">
      <c r="A82" s="2884"/>
      <c r="B82" s="2885"/>
      <c r="C82" s="2885"/>
      <c r="D82" s="2886"/>
      <c r="E82" s="306"/>
      <c r="F82" s="307"/>
      <c r="G82" s="2121"/>
      <c r="H82" s="5"/>
    </row>
    <row r="83" spans="1:8" ht="13.5" hidden="1" outlineLevel="1" thickBot="1" x14ac:dyDescent="0.25">
      <c r="A83" s="2884"/>
      <c r="B83" s="2885"/>
      <c r="C83" s="2885"/>
      <c r="D83" s="2886"/>
      <c r="E83" s="306"/>
      <c r="F83" s="307"/>
      <c r="G83" s="2121"/>
      <c r="H83" s="5"/>
    </row>
    <row r="84" spans="1:8" ht="13.5" hidden="1" outlineLevel="1" thickBot="1" x14ac:dyDescent="0.25">
      <c r="A84" s="2884"/>
      <c r="B84" s="2885"/>
      <c r="C84" s="2885"/>
      <c r="D84" s="2886"/>
      <c r="E84" s="306"/>
      <c r="F84" s="307"/>
      <c r="G84" s="2121"/>
      <c r="H84" s="5"/>
    </row>
    <row r="85" spans="1:8" ht="13.5" hidden="1" outlineLevel="1" thickBot="1" x14ac:dyDescent="0.25">
      <c r="A85" s="2884"/>
      <c r="B85" s="2885"/>
      <c r="C85" s="2885"/>
      <c r="D85" s="2886"/>
      <c r="E85" s="306"/>
      <c r="F85" s="307"/>
      <c r="G85" s="2121"/>
      <c r="H85" s="5"/>
    </row>
    <row r="86" spans="1:8" ht="13.5" hidden="1" outlineLevel="1" thickBot="1" x14ac:dyDescent="0.25">
      <c r="A86" s="2884"/>
      <c r="B86" s="2885"/>
      <c r="C86" s="2885"/>
      <c r="D86" s="2886"/>
      <c r="E86" s="306"/>
      <c r="F86" s="307"/>
      <c r="G86" s="2121"/>
      <c r="H86" s="5"/>
    </row>
    <row r="87" spans="1:8" ht="13.5" hidden="1" outlineLevel="1" thickBot="1" x14ac:dyDescent="0.25">
      <c r="A87" s="2884"/>
      <c r="B87" s="2885"/>
      <c r="C87" s="2885"/>
      <c r="D87" s="2886"/>
      <c r="E87" s="306"/>
      <c r="F87" s="307"/>
      <c r="G87" s="2121"/>
      <c r="H87" s="5"/>
    </row>
    <row r="88" spans="1:8" ht="96" customHeight="1" outlineLevel="1" thickBot="1" x14ac:dyDescent="0.25">
      <c r="A88" s="2884"/>
      <c r="B88" s="2887"/>
      <c r="C88" s="2887"/>
      <c r="D88" s="2888"/>
      <c r="E88" s="306"/>
      <c r="F88" s="307"/>
      <c r="G88" s="2121"/>
      <c r="H88" s="5"/>
    </row>
    <row r="89" spans="1:8" ht="13.5" hidden="1" outlineLevel="1" thickBot="1" x14ac:dyDescent="0.25">
      <c r="A89" s="2880"/>
      <c r="B89" s="2881"/>
      <c r="C89" s="2881"/>
      <c r="D89" s="2882"/>
      <c r="E89" s="312"/>
      <c r="F89" s="313"/>
      <c r="G89" s="2121"/>
      <c r="H89" s="5"/>
    </row>
    <row r="90" spans="1:8" ht="35.25" customHeight="1" collapsed="1" x14ac:dyDescent="0.2">
      <c r="A90" s="2819" t="s">
        <v>1792</v>
      </c>
      <c r="B90" s="2820" t="s">
        <v>1793</v>
      </c>
      <c r="C90" s="2820"/>
      <c r="D90" s="2820" t="s">
        <v>1205</v>
      </c>
      <c r="E90" s="2820"/>
      <c r="F90" s="2821" t="s">
        <v>1794</v>
      </c>
      <c r="G90" s="1897" t="s">
        <v>1795</v>
      </c>
      <c r="H90" s="5"/>
    </row>
    <row r="91" spans="1:8" ht="122.25" customHeight="1" x14ac:dyDescent="0.2">
      <c r="A91" s="2878"/>
      <c r="B91" s="479" t="s">
        <v>1796</v>
      </c>
      <c r="C91" s="479" t="s">
        <v>1797</v>
      </c>
      <c r="D91" s="479" t="s">
        <v>1796</v>
      </c>
      <c r="E91" s="479" t="s">
        <v>1797</v>
      </c>
      <c r="F91" s="2883"/>
      <c r="G91" s="1898"/>
      <c r="H91" s="5"/>
    </row>
    <row r="92" spans="1:8" x14ac:dyDescent="0.2">
      <c r="A92" s="315"/>
      <c r="B92" s="316"/>
      <c r="C92" s="316"/>
      <c r="D92" s="317"/>
      <c r="E92" s="317"/>
      <c r="F92" s="318"/>
      <c r="G92" s="1898"/>
      <c r="H92" s="5"/>
    </row>
    <row r="93" spans="1:8" x14ac:dyDescent="0.2">
      <c r="A93" s="315"/>
      <c r="B93" s="316"/>
      <c r="C93" s="316"/>
      <c r="D93" s="317"/>
      <c r="E93" s="317"/>
      <c r="F93" s="318"/>
      <c r="G93" s="1898"/>
      <c r="H93" s="5"/>
    </row>
    <row r="94" spans="1:8" x14ac:dyDescent="0.2">
      <c r="A94" s="315"/>
      <c r="B94" s="316"/>
      <c r="C94" s="316"/>
      <c r="D94" s="317"/>
      <c r="E94" s="317"/>
      <c r="F94" s="318"/>
      <c r="G94" s="1898"/>
      <c r="H94" s="5"/>
    </row>
    <row r="95" spans="1:8" x14ac:dyDescent="0.2">
      <c r="A95" s="315"/>
      <c r="B95" s="316"/>
      <c r="C95" s="316"/>
      <c r="D95" s="317"/>
      <c r="E95" s="317"/>
      <c r="F95" s="318"/>
      <c r="G95" s="1898"/>
      <c r="H95" s="5"/>
    </row>
    <row r="96" spans="1:8" ht="13.5" thickBot="1" x14ac:dyDescent="0.25">
      <c r="A96" s="319"/>
      <c r="B96" s="320"/>
      <c r="C96" s="320"/>
      <c r="D96" s="321"/>
      <c r="E96" s="321"/>
      <c r="F96" s="322"/>
      <c r="G96" s="2822"/>
      <c r="H96" s="5"/>
    </row>
    <row r="97" spans="1:8" ht="13.5" hidden="1" outlineLevel="1" thickBot="1" x14ac:dyDescent="0.25">
      <c r="A97" s="323"/>
      <c r="B97" s="324"/>
      <c r="C97" s="324"/>
      <c r="D97" s="325"/>
      <c r="E97" s="325"/>
      <c r="F97" s="326"/>
      <c r="G97" s="1897" t="s">
        <v>1798</v>
      </c>
      <c r="H97" s="5"/>
    </row>
    <row r="98" spans="1:8" ht="13.5" hidden="1" outlineLevel="1" thickBot="1" x14ac:dyDescent="0.25">
      <c r="A98" s="315"/>
      <c r="B98" s="316"/>
      <c r="C98" s="316"/>
      <c r="D98" s="317"/>
      <c r="E98" s="317"/>
      <c r="F98" s="318"/>
      <c r="G98" s="1898"/>
      <c r="H98" s="5"/>
    </row>
    <row r="99" spans="1:8" ht="13.5" hidden="1" outlineLevel="1" thickBot="1" x14ac:dyDescent="0.25">
      <c r="A99" s="315"/>
      <c r="B99" s="316"/>
      <c r="C99" s="316"/>
      <c r="D99" s="317"/>
      <c r="E99" s="317"/>
      <c r="F99" s="318"/>
      <c r="G99" s="1898"/>
      <c r="H99" s="5"/>
    </row>
    <row r="100" spans="1:8" ht="13.5" hidden="1" outlineLevel="1" thickBot="1" x14ac:dyDescent="0.25">
      <c r="A100" s="315"/>
      <c r="B100" s="316"/>
      <c r="C100" s="316"/>
      <c r="D100" s="317"/>
      <c r="E100" s="317"/>
      <c r="F100" s="318"/>
      <c r="G100" s="1898"/>
      <c r="H100" s="5"/>
    </row>
    <row r="101" spans="1:8" ht="13.5" hidden="1" outlineLevel="1" thickBot="1" x14ac:dyDescent="0.25">
      <c r="A101" s="315"/>
      <c r="B101" s="316"/>
      <c r="C101" s="316"/>
      <c r="D101" s="317"/>
      <c r="E101" s="317"/>
      <c r="F101" s="318"/>
      <c r="G101" s="1898"/>
      <c r="H101" s="5"/>
    </row>
    <row r="102" spans="1:8" ht="13.5" hidden="1" outlineLevel="1" thickBot="1" x14ac:dyDescent="0.25">
      <c r="A102" s="315"/>
      <c r="B102" s="316"/>
      <c r="C102" s="316"/>
      <c r="D102" s="317"/>
      <c r="E102" s="317"/>
      <c r="F102" s="318"/>
      <c r="G102" s="1898"/>
      <c r="H102" s="5"/>
    </row>
    <row r="103" spans="1:8" ht="13.5" hidden="1" outlineLevel="1" thickBot="1" x14ac:dyDescent="0.25">
      <c r="A103" s="315"/>
      <c r="B103" s="316"/>
      <c r="C103" s="316"/>
      <c r="D103" s="317"/>
      <c r="E103" s="317"/>
      <c r="F103" s="318"/>
      <c r="G103" s="1898"/>
      <c r="H103" s="5"/>
    </row>
    <row r="104" spans="1:8" ht="13.5" hidden="1" outlineLevel="1" thickBot="1" x14ac:dyDescent="0.25">
      <c r="A104" s="315"/>
      <c r="B104" s="316"/>
      <c r="C104" s="316"/>
      <c r="D104" s="317"/>
      <c r="E104" s="317"/>
      <c r="F104" s="318"/>
      <c r="G104" s="1898"/>
      <c r="H104" s="5"/>
    </row>
    <row r="105" spans="1:8" ht="13.5" hidden="1" outlineLevel="1" thickBot="1" x14ac:dyDescent="0.25">
      <c r="A105" s="315"/>
      <c r="B105" s="316"/>
      <c r="C105" s="316"/>
      <c r="D105" s="317"/>
      <c r="E105" s="317"/>
      <c r="F105" s="318"/>
      <c r="G105" s="1898"/>
      <c r="H105" s="5"/>
    </row>
    <row r="106" spans="1:8" ht="13.5" hidden="1" outlineLevel="1" thickBot="1" x14ac:dyDescent="0.25">
      <c r="A106" s="315"/>
      <c r="B106" s="316"/>
      <c r="C106" s="316"/>
      <c r="D106" s="317"/>
      <c r="E106" s="317"/>
      <c r="F106" s="318"/>
      <c r="G106" s="1898"/>
      <c r="H106" s="5"/>
    </row>
    <row r="107" spans="1:8" ht="13.5" hidden="1" outlineLevel="1" thickBot="1" x14ac:dyDescent="0.25">
      <c r="A107" s="315"/>
      <c r="B107" s="316"/>
      <c r="C107" s="316"/>
      <c r="D107" s="317"/>
      <c r="E107" s="317"/>
      <c r="F107" s="318"/>
      <c r="G107" s="1898"/>
      <c r="H107" s="5"/>
    </row>
    <row r="108" spans="1:8" ht="13.5" hidden="1" outlineLevel="1" thickBot="1" x14ac:dyDescent="0.25">
      <c r="A108" s="315"/>
      <c r="B108" s="316"/>
      <c r="C108" s="316"/>
      <c r="D108" s="317"/>
      <c r="E108" s="317"/>
      <c r="F108" s="318"/>
      <c r="G108" s="1898"/>
      <c r="H108" s="5"/>
    </row>
    <row r="109" spans="1:8" ht="13.5" hidden="1" outlineLevel="1" thickBot="1" x14ac:dyDescent="0.25">
      <c r="A109" s="315"/>
      <c r="B109" s="316"/>
      <c r="C109" s="316"/>
      <c r="D109" s="317"/>
      <c r="E109" s="317"/>
      <c r="F109" s="318"/>
      <c r="G109" s="1898"/>
      <c r="H109" s="5"/>
    </row>
    <row r="110" spans="1:8" ht="13.5" hidden="1" outlineLevel="1" thickBot="1" x14ac:dyDescent="0.25">
      <c r="A110" s="315"/>
      <c r="B110" s="316"/>
      <c r="C110" s="316"/>
      <c r="D110" s="317"/>
      <c r="E110" s="317"/>
      <c r="F110" s="318"/>
      <c r="G110" s="1898"/>
      <c r="H110" s="5"/>
    </row>
    <row r="111" spans="1:8" ht="13.5" hidden="1" outlineLevel="1" thickBot="1" x14ac:dyDescent="0.25">
      <c r="A111" s="315"/>
      <c r="B111" s="316"/>
      <c r="C111" s="316"/>
      <c r="D111" s="317"/>
      <c r="E111" s="317"/>
      <c r="F111" s="318"/>
      <c r="G111" s="1898"/>
      <c r="H111" s="5"/>
    </row>
    <row r="112" spans="1:8" ht="13.5" hidden="1" outlineLevel="1" thickBot="1" x14ac:dyDescent="0.25">
      <c r="A112" s="315"/>
      <c r="B112" s="316"/>
      <c r="C112" s="316"/>
      <c r="D112" s="317"/>
      <c r="E112" s="317"/>
      <c r="F112" s="318"/>
      <c r="G112" s="1898"/>
      <c r="H112" s="5"/>
    </row>
    <row r="113" spans="1:8" ht="13.5" hidden="1" outlineLevel="1" thickBot="1" x14ac:dyDescent="0.25">
      <c r="A113" s="315"/>
      <c r="B113" s="316"/>
      <c r="C113" s="316"/>
      <c r="D113" s="317"/>
      <c r="E113" s="317"/>
      <c r="F113" s="318"/>
      <c r="G113" s="1898"/>
      <c r="H113" s="5"/>
    </row>
    <row r="114" spans="1:8" ht="13.5" hidden="1" outlineLevel="1" thickBot="1" x14ac:dyDescent="0.25">
      <c r="A114" s="315"/>
      <c r="B114" s="316"/>
      <c r="C114" s="316"/>
      <c r="D114" s="317"/>
      <c r="E114" s="317"/>
      <c r="F114" s="318"/>
      <c r="G114" s="1898"/>
      <c r="H114" s="5"/>
    </row>
    <row r="115" spans="1:8" ht="13.5" hidden="1" outlineLevel="1" thickBot="1" x14ac:dyDescent="0.25">
      <c r="A115" s="315"/>
      <c r="B115" s="316"/>
      <c r="C115" s="316"/>
      <c r="D115" s="317"/>
      <c r="E115" s="317"/>
      <c r="F115" s="318"/>
      <c r="G115" s="1898"/>
      <c r="H115" s="5"/>
    </row>
    <row r="116" spans="1:8" ht="13.5" hidden="1" outlineLevel="1" thickBot="1" x14ac:dyDescent="0.25">
      <c r="A116" s="315"/>
      <c r="B116" s="316"/>
      <c r="C116" s="316"/>
      <c r="D116" s="317"/>
      <c r="E116" s="317"/>
      <c r="F116" s="318"/>
      <c r="G116" s="1898"/>
      <c r="H116" s="5"/>
    </row>
    <row r="117" spans="1:8" ht="13.5" hidden="1" outlineLevel="1" thickBot="1" x14ac:dyDescent="0.25">
      <c r="A117" s="315"/>
      <c r="B117" s="316"/>
      <c r="C117" s="316"/>
      <c r="D117" s="317"/>
      <c r="E117" s="317"/>
      <c r="F117" s="318"/>
      <c r="G117" s="1898"/>
      <c r="H117" s="5"/>
    </row>
    <row r="118" spans="1:8" ht="13.5" hidden="1" outlineLevel="1" thickBot="1" x14ac:dyDescent="0.25">
      <c r="A118" s="315"/>
      <c r="B118" s="316"/>
      <c r="C118" s="316"/>
      <c r="D118" s="317"/>
      <c r="E118" s="317"/>
      <c r="F118" s="318"/>
      <c r="G118" s="1898"/>
      <c r="H118" s="5"/>
    </row>
    <row r="119" spans="1:8" ht="13.5" hidden="1" outlineLevel="1" thickBot="1" x14ac:dyDescent="0.25">
      <c r="A119" s="315"/>
      <c r="B119" s="316"/>
      <c r="C119" s="316"/>
      <c r="D119" s="317"/>
      <c r="E119" s="317"/>
      <c r="F119" s="318"/>
      <c r="G119" s="1898"/>
      <c r="H119" s="5"/>
    </row>
    <row r="120" spans="1:8" ht="13.5" hidden="1" outlineLevel="1" thickBot="1" x14ac:dyDescent="0.25">
      <c r="A120" s="315"/>
      <c r="B120" s="316"/>
      <c r="C120" s="316"/>
      <c r="D120" s="317"/>
      <c r="E120" s="317"/>
      <c r="F120" s="318"/>
      <c r="G120" s="1898"/>
      <c r="H120" s="5"/>
    </row>
    <row r="121" spans="1:8" ht="13.5" hidden="1" outlineLevel="1" thickBot="1" x14ac:dyDescent="0.25">
      <c r="A121" s="327"/>
      <c r="B121" s="328"/>
      <c r="C121" s="328"/>
      <c r="D121" s="329"/>
      <c r="E121" s="329"/>
      <c r="F121" s="330"/>
      <c r="G121" s="1898"/>
      <c r="H121" s="5"/>
    </row>
    <row r="122" spans="1:8" s="529" customFormat="1" ht="25.5" customHeight="1" collapsed="1" x14ac:dyDescent="0.25">
      <c r="A122" s="2819" t="s">
        <v>1799</v>
      </c>
      <c r="B122" s="2820"/>
      <c r="C122" s="2820" t="s">
        <v>1800</v>
      </c>
      <c r="D122" s="2820"/>
      <c r="E122" s="2820"/>
      <c r="F122" s="2821"/>
      <c r="G122" s="2129" t="s">
        <v>1801</v>
      </c>
      <c r="H122" s="331"/>
    </row>
    <row r="123" spans="1:8" x14ac:dyDescent="0.2">
      <c r="A123" s="2878"/>
      <c r="B123" s="2879"/>
      <c r="C123" s="2879" t="s">
        <v>1802</v>
      </c>
      <c r="D123" s="2879"/>
      <c r="E123" s="1892" t="s">
        <v>1803</v>
      </c>
      <c r="F123" s="1893"/>
      <c r="G123" s="2130"/>
      <c r="H123" s="5"/>
    </row>
    <row r="124" spans="1:8" x14ac:dyDescent="0.2">
      <c r="A124" s="2868"/>
      <c r="B124" s="2869"/>
      <c r="C124" s="1892"/>
      <c r="D124" s="1892"/>
      <c r="E124" s="1892"/>
      <c r="F124" s="1893"/>
      <c r="G124" s="2130"/>
      <c r="H124" s="5"/>
    </row>
    <row r="125" spans="1:8" x14ac:dyDescent="0.2">
      <c r="A125" s="2868"/>
      <c r="B125" s="2869"/>
      <c r="C125" s="1892"/>
      <c r="D125" s="1892"/>
      <c r="E125" s="1892"/>
      <c r="F125" s="1893"/>
      <c r="G125" s="2130"/>
      <c r="H125" s="5"/>
    </row>
    <row r="126" spans="1:8" x14ac:dyDescent="0.2">
      <c r="A126" s="2868"/>
      <c r="B126" s="2869"/>
      <c r="C126" s="1892"/>
      <c r="D126" s="1892"/>
      <c r="E126" s="1892"/>
      <c r="F126" s="1893"/>
      <c r="G126" s="2130"/>
      <c r="H126" s="5"/>
    </row>
    <row r="127" spans="1:8" x14ac:dyDescent="0.2">
      <c r="A127" s="2868"/>
      <c r="B127" s="2869"/>
      <c r="C127" s="1892"/>
      <c r="D127" s="1892"/>
      <c r="E127" s="2869"/>
      <c r="F127" s="2877"/>
      <c r="G127" s="2130"/>
      <c r="H127" s="5"/>
    </row>
    <row r="128" spans="1:8" ht="13.5" thickBot="1" x14ac:dyDescent="0.25">
      <c r="A128" s="2870"/>
      <c r="B128" s="2871"/>
      <c r="C128" s="2872"/>
      <c r="D128" s="2872"/>
      <c r="E128" s="2872"/>
      <c r="F128" s="2873"/>
      <c r="G128" s="2131"/>
      <c r="H128" s="5"/>
    </row>
    <row r="129" spans="1:8" ht="13.5" hidden="1" outlineLevel="1" thickBot="1" x14ac:dyDescent="0.25">
      <c r="A129" s="2875"/>
      <c r="B129" s="2876"/>
      <c r="C129" s="1900"/>
      <c r="D129" s="1900"/>
      <c r="E129" s="1900"/>
      <c r="F129" s="1901"/>
      <c r="G129" s="2864" t="s">
        <v>1804</v>
      </c>
      <c r="H129" s="5"/>
    </row>
    <row r="130" spans="1:8" ht="13.5" hidden="1" outlineLevel="1" thickBot="1" x14ac:dyDescent="0.25">
      <c r="A130" s="2868"/>
      <c r="B130" s="2869"/>
      <c r="C130" s="1892"/>
      <c r="D130" s="1892"/>
      <c r="E130" s="1892"/>
      <c r="F130" s="1893"/>
      <c r="G130" s="2130"/>
      <c r="H130" s="5"/>
    </row>
    <row r="131" spans="1:8" ht="13.5" hidden="1" outlineLevel="1" thickBot="1" x14ac:dyDescent="0.25">
      <c r="A131" s="2868"/>
      <c r="B131" s="2869"/>
      <c r="C131" s="1892"/>
      <c r="D131" s="1892"/>
      <c r="E131" s="1892"/>
      <c r="F131" s="1893"/>
      <c r="G131" s="2130"/>
      <c r="H131" s="5"/>
    </row>
    <row r="132" spans="1:8" ht="13.5" hidden="1" outlineLevel="1" thickBot="1" x14ac:dyDescent="0.25">
      <c r="A132" s="2868"/>
      <c r="B132" s="2869"/>
      <c r="C132" s="1892"/>
      <c r="D132" s="1892"/>
      <c r="E132" s="1892"/>
      <c r="F132" s="1893"/>
      <c r="G132" s="2130"/>
      <c r="H132" s="5"/>
    </row>
    <row r="133" spans="1:8" ht="13.5" hidden="1" outlineLevel="1" thickBot="1" x14ac:dyDescent="0.25">
      <c r="A133" s="2868"/>
      <c r="B133" s="2869"/>
      <c r="C133" s="1892"/>
      <c r="D133" s="1892"/>
      <c r="E133" s="1892"/>
      <c r="F133" s="1893"/>
      <c r="G133" s="2130"/>
      <c r="H133" s="5"/>
    </row>
    <row r="134" spans="1:8" ht="13.5" hidden="1" outlineLevel="1" thickBot="1" x14ac:dyDescent="0.25">
      <c r="A134" s="2868"/>
      <c r="B134" s="2869"/>
      <c r="C134" s="1892"/>
      <c r="D134" s="1892"/>
      <c r="E134" s="1892"/>
      <c r="F134" s="1893"/>
      <c r="G134" s="2130"/>
      <c r="H134" s="5"/>
    </row>
    <row r="135" spans="1:8" ht="13.5" hidden="1" outlineLevel="1" thickBot="1" x14ac:dyDescent="0.25">
      <c r="A135" s="2868"/>
      <c r="B135" s="2869"/>
      <c r="C135" s="1892"/>
      <c r="D135" s="1892"/>
      <c r="E135" s="1892"/>
      <c r="F135" s="1893"/>
      <c r="G135" s="2130"/>
      <c r="H135" s="5"/>
    </row>
    <row r="136" spans="1:8" ht="13.5" hidden="1" outlineLevel="1" thickBot="1" x14ac:dyDescent="0.25">
      <c r="A136" s="2868"/>
      <c r="B136" s="2869"/>
      <c r="C136" s="1892"/>
      <c r="D136" s="1892"/>
      <c r="E136" s="1892"/>
      <c r="F136" s="1893"/>
      <c r="G136" s="2130"/>
      <c r="H136" s="5"/>
    </row>
    <row r="137" spans="1:8" ht="13.5" hidden="1" outlineLevel="1" thickBot="1" x14ac:dyDescent="0.25">
      <c r="A137" s="2868"/>
      <c r="B137" s="2869"/>
      <c r="C137" s="1892"/>
      <c r="D137" s="1892"/>
      <c r="E137" s="1892"/>
      <c r="F137" s="1893"/>
      <c r="G137" s="2130"/>
      <c r="H137" s="5"/>
    </row>
    <row r="138" spans="1:8" ht="13.5" hidden="1" outlineLevel="1" thickBot="1" x14ac:dyDescent="0.25">
      <c r="A138" s="2870"/>
      <c r="B138" s="2871"/>
      <c r="C138" s="2872"/>
      <c r="D138" s="2872"/>
      <c r="E138" s="2872"/>
      <c r="F138" s="2873"/>
      <c r="G138" s="2874"/>
      <c r="H138" s="5"/>
    </row>
    <row r="139" spans="1:8" ht="69" customHeight="1" collapsed="1" x14ac:dyDescent="0.2">
      <c r="A139" s="1894" t="s">
        <v>1805</v>
      </c>
      <c r="B139" s="1895"/>
      <c r="C139" s="1895"/>
      <c r="D139" s="1895"/>
      <c r="E139" s="1895"/>
      <c r="F139" s="1895"/>
      <c r="G139" s="2129" t="s">
        <v>1806</v>
      </c>
      <c r="H139" s="5"/>
    </row>
    <row r="140" spans="1:8" x14ac:dyDescent="0.2">
      <c r="A140" s="332"/>
      <c r="B140" s="333"/>
      <c r="C140" s="333"/>
      <c r="D140" s="333"/>
      <c r="E140" s="333"/>
      <c r="F140" s="334"/>
      <c r="G140" s="2130"/>
      <c r="H140" s="5"/>
    </row>
    <row r="141" spans="1:8" x14ac:dyDescent="0.2">
      <c r="A141" s="335"/>
      <c r="B141" s="336"/>
      <c r="C141" s="336"/>
      <c r="D141" s="336"/>
      <c r="E141" s="336"/>
      <c r="F141" s="337"/>
      <c r="G141" s="2130"/>
      <c r="H141" s="5"/>
    </row>
    <row r="142" spans="1:8" x14ac:dyDescent="0.2">
      <c r="A142" s="335"/>
      <c r="B142" s="336"/>
      <c r="C142" s="336"/>
      <c r="D142" s="336"/>
      <c r="E142" s="336"/>
      <c r="F142" s="337"/>
      <c r="G142" s="2130"/>
      <c r="H142" s="5"/>
    </row>
    <row r="143" spans="1:8" x14ac:dyDescent="0.2">
      <c r="A143" s="335"/>
      <c r="B143" s="336"/>
      <c r="C143" s="336"/>
      <c r="D143" s="336"/>
      <c r="E143" s="336"/>
      <c r="F143" s="337"/>
      <c r="G143" s="2130"/>
      <c r="H143" s="5"/>
    </row>
    <row r="144" spans="1:8" x14ac:dyDescent="0.2">
      <c r="A144" s="335"/>
      <c r="B144" s="336"/>
      <c r="C144" s="336"/>
      <c r="D144" s="336"/>
      <c r="E144" s="336"/>
      <c r="F144" s="337"/>
      <c r="G144" s="2130"/>
      <c r="H144" s="5"/>
    </row>
    <row r="145" spans="1:8" x14ac:dyDescent="0.2">
      <c r="A145" s="335"/>
      <c r="B145" s="336"/>
      <c r="C145" s="336"/>
      <c r="D145" s="336"/>
      <c r="E145" s="336"/>
      <c r="F145" s="337"/>
      <c r="G145" s="2130"/>
      <c r="H145" s="5"/>
    </row>
    <row r="146" spans="1:8" ht="13.5" thickBot="1" x14ac:dyDescent="0.25">
      <c r="A146" s="338"/>
      <c r="B146" s="339"/>
      <c r="C146" s="339"/>
      <c r="D146" s="339"/>
      <c r="E146" s="339"/>
      <c r="F146" s="340"/>
      <c r="G146" s="2131"/>
      <c r="H146" s="5"/>
    </row>
    <row r="147" spans="1:8" ht="13.5" hidden="1" outlineLevel="1" thickBot="1" x14ac:dyDescent="0.25">
      <c r="A147" s="341"/>
      <c r="B147" s="342"/>
      <c r="C147" s="342"/>
      <c r="D147" s="342"/>
      <c r="E147" s="342"/>
      <c r="F147" s="343"/>
      <c r="G147" s="2864" t="s">
        <v>1807</v>
      </c>
      <c r="H147" s="5"/>
    </row>
    <row r="148" spans="1:8" ht="13.5" hidden="1" outlineLevel="1" thickBot="1" x14ac:dyDescent="0.25">
      <c r="A148" s="335"/>
      <c r="B148" s="336"/>
      <c r="C148" s="336"/>
      <c r="D148" s="336"/>
      <c r="E148" s="336"/>
      <c r="F148" s="337"/>
      <c r="G148" s="2130"/>
      <c r="H148" s="5"/>
    </row>
    <row r="149" spans="1:8" ht="13.5" hidden="1" outlineLevel="1" thickBot="1" x14ac:dyDescent="0.25">
      <c r="A149" s="335"/>
      <c r="B149" s="336"/>
      <c r="C149" s="336"/>
      <c r="D149" s="336"/>
      <c r="E149" s="336"/>
      <c r="F149" s="337"/>
      <c r="G149" s="2130"/>
      <c r="H149" s="5"/>
    </row>
    <row r="150" spans="1:8" ht="13.5" hidden="1" outlineLevel="1" thickBot="1" x14ac:dyDescent="0.25">
      <c r="A150" s="335"/>
      <c r="B150" s="336"/>
      <c r="C150" s="336"/>
      <c r="D150" s="336"/>
      <c r="E150" s="336"/>
      <c r="F150" s="337"/>
      <c r="G150" s="2130"/>
      <c r="H150" s="5"/>
    </row>
    <row r="151" spans="1:8" ht="13.5" hidden="1" outlineLevel="1" thickBot="1" x14ac:dyDescent="0.25">
      <c r="A151" s="335"/>
      <c r="B151" s="336"/>
      <c r="C151" s="336"/>
      <c r="D151" s="336"/>
      <c r="E151" s="336"/>
      <c r="F151" s="337"/>
      <c r="G151" s="2130"/>
      <c r="H151" s="5"/>
    </row>
    <row r="152" spans="1:8" ht="13.5" hidden="1" outlineLevel="1" thickBot="1" x14ac:dyDescent="0.25">
      <c r="A152" s="335"/>
      <c r="B152" s="336"/>
      <c r="C152" s="336"/>
      <c r="D152" s="336"/>
      <c r="E152" s="336"/>
      <c r="F152" s="337"/>
      <c r="G152" s="2130"/>
      <c r="H152" s="5"/>
    </row>
    <row r="153" spans="1:8" ht="13.5" hidden="1" outlineLevel="1" thickBot="1" x14ac:dyDescent="0.25">
      <c r="A153" s="335"/>
      <c r="B153" s="336"/>
      <c r="C153" s="336"/>
      <c r="D153" s="336"/>
      <c r="E153" s="336"/>
      <c r="F153" s="337"/>
      <c r="G153" s="2130"/>
      <c r="H153" s="5"/>
    </row>
    <row r="154" spans="1:8" ht="13.5" hidden="1" outlineLevel="1" thickBot="1" x14ac:dyDescent="0.25">
      <c r="A154" s="335"/>
      <c r="B154" s="336"/>
      <c r="C154" s="336"/>
      <c r="D154" s="336"/>
      <c r="E154" s="336"/>
      <c r="F154" s="337"/>
      <c r="G154" s="2130"/>
      <c r="H154" s="5"/>
    </row>
    <row r="155" spans="1:8" ht="13.5" hidden="1" outlineLevel="1" thickBot="1" x14ac:dyDescent="0.25">
      <c r="A155" s="335"/>
      <c r="B155" s="336"/>
      <c r="C155" s="336"/>
      <c r="D155" s="336"/>
      <c r="E155" s="336"/>
      <c r="F155" s="337"/>
      <c r="G155" s="2130"/>
      <c r="H155" s="5"/>
    </row>
    <row r="156" spans="1:8" ht="13.5" hidden="1" outlineLevel="1" thickBot="1" x14ac:dyDescent="0.25">
      <c r="A156" s="338"/>
      <c r="B156" s="339"/>
      <c r="C156" s="339"/>
      <c r="D156" s="339"/>
      <c r="E156" s="339"/>
      <c r="F156" s="340"/>
      <c r="G156" s="2131"/>
      <c r="H156" s="5"/>
    </row>
    <row r="157" spans="1:8" ht="28.5" customHeight="1" collapsed="1" x14ac:dyDescent="0.2">
      <c r="A157" s="2865" t="s">
        <v>1808</v>
      </c>
      <c r="B157" s="2866"/>
      <c r="C157" s="2866"/>
      <c r="D157" s="2866"/>
      <c r="E157" s="2866"/>
      <c r="F157" s="2866"/>
      <c r="G157" s="1905" t="s">
        <v>1809</v>
      </c>
      <c r="H157" s="5"/>
    </row>
    <row r="158" spans="1:8" x14ac:dyDescent="0.2">
      <c r="A158" s="344"/>
      <c r="B158" s="345"/>
      <c r="C158" s="345"/>
      <c r="D158" s="345"/>
      <c r="E158" s="345"/>
      <c r="F158" s="346"/>
      <c r="G158" s="2121"/>
      <c r="H158" s="5"/>
    </row>
    <row r="159" spans="1:8" x14ac:dyDescent="0.2">
      <c r="A159" s="347"/>
      <c r="B159" s="348"/>
      <c r="C159" s="348"/>
      <c r="D159" s="348"/>
      <c r="E159" s="348"/>
      <c r="F159" s="349"/>
      <c r="G159" s="2121"/>
      <c r="H159" s="5"/>
    </row>
    <row r="160" spans="1:8" x14ac:dyDescent="0.2">
      <c r="A160" s="347"/>
      <c r="B160" s="348"/>
      <c r="C160" s="348"/>
      <c r="D160" s="348"/>
      <c r="E160" s="348"/>
      <c r="F160" s="349"/>
      <c r="G160" s="2121"/>
      <c r="H160" s="5"/>
    </row>
    <row r="161" spans="1:11" ht="15" customHeight="1" x14ac:dyDescent="0.2">
      <c r="A161" s="347"/>
      <c r="B161" s="348"/>
      <c r="C161" s="348"/>
      <c r="D161" s="348"/>
      <c r="E161" s="348"/>
      <c r="F161" s="349"/>
      <c r="G161" s="2121"/>
      <c r="H161" s="5"/>
      <c r="I161" s="350"/>
      <c r="J161" s="350"/>
      <c r="K161" s="350"/>
    </row>
    <row r="162" spans="1:11" ht="15" customHeight="1" x14ac:dyDescent="0.2">
      <c r="A162" s="347"/>
      <c r="B162" s="348"/>
      <c r="C162" s="348"/>
      <c r="D162" s="348"/>
      <c r="E162" s="348"/>
      <c r="F162" s="349"/>
      <c r="G162" s="2121"/>
      <c r="H162" s="350"/>
      <c r="I162" s="350"/>
      <c r="J162" s="350"/>
      <c r="K162" s="350"/>
    </row>
    <row r="163" spans="1:11" x14ac:dyDescent="0.2">
      <c r="A163" s="347"/>
      <c r="B163" s="348"/>
      <c r="C163" s="348"/>
      <c r="D163" s="348"/>
      <c r="E163" s="348"/>
      <c r="F163" s="349"/>
      <c r="G163" s="2121"/>
      <c r="H163" s="5"/>
    </row>
    <row r="164" spans="1:11" x14ac:dyDescent="0.2">
      <c r="A164" s="347"/>
      <c r="B164" s="348"/>
      <c r="C164" s="348"/>
      <c r="D164" s="348"/>
      <c r="E164" s="348"/>
      <c r="F164" s="349"/>
      <c r="G164" s="2121"/>
      <c r="H164" s="5"/>
    </row>
    <row r="165" spans="1:11" x14ac:dyDescent="0.2">
      <c r="A165" s="347"/>
      <c r="B165" s="348"/>
      <c r="C165" s="348"/>
      <c r="D165" s="348"/>
      <c r="E165" s="348"/>
      <c r="F165" s="349"/>
      <c r="G165" s="2121"/>
      <c r="H165" s="5"/>
    </row>
    <row r="166" spans="1:11" x14ac:dyDescent="0.2">
      <c r="A166" s="347"/>
      <c r="B166" s="348"/>
      <c r="C166" s="348"/>
      <c r="D166" s="348"/>
      <c r="E166" s="348"/>
      <c r="F166" s="349"/>
      <c r="G166" s="2121"/>
      <c r="H166" s="5"/>
    </row>
    <row r="167" spans="1:11" ht="13.5" thickBot="1" x14ac:dyDescent="0.25">
      <c r="A167" s="351"/>
      <c r="B167" s="352"/>
      <c r="C167" s="352"/>
      <c r="D167" s="352"/>
      <c r="E167" s="352"/>
      <c r="F167" s="353"/>
      <c r="G167" s="2122"/>
      <c r="H167" s="5"/>
    </row>
    <row r="168" spans="1:11" hidden="1" outlineLevel="1" x14ac:dyDescent="0.2">
      <c r="A168" s="354"/>
      <c r="B168" s="355"/>
      <c r="C168" s="355"/>
      <c r="D168" s="355"/>
      <c r="E168" s="355"/>
      <c r="F168" s="355"/>
      <c r="G168" s="2867" t="s">
        <v>1810</v>
      </c>
      <c r="H168" s="5"/>
    </row>
    <row r="169" spans="1:11" hidden="1" outlineLevel="1" x14ac:dyDescent="0.2">
      <c r="A169" s="347"/>
      <c r="B169" s="348"/>
      <c r="C169" s="348"/>
      <c r="D169" s="348"/>
      <c r="E169" s="348"/>
      <c r="F169" s="348"/>
      <c r="G169" s="2818"/>
      <c r="H169" s="5"/>
    </row>
    <row r="170" spans="1:11" hidden="1" outlineLevel="1" x14ac:dyDescent="0.2">
      <c r="A170" s="347"/>
      <c r="B170" s="348"/>
      <c r="C170" s="348"/>
      <c r="D170" s="348"/>
      <c r="E170" s="348"/>
      <c r="F170" s="348"/>
      <c r="G170" s="2818"/>
      <c r="H170" s="5"/>
    </row>
    <row r="171" spans="1:11" hidden="1" outlineLevel="1" x14ac:dyDescent="0.2">
      <c r="A171" s="347"/>
      <c r="B171" s="348"/>
      <c r="C171" s="348"/>
      <c r="D171" s="348"/>
      <c r="E171" s="348"/>
      <c r="F171" s="348"/>
      <c r="G171" s="2818"/>
      <c r="H171" s="5"/>
    </row>
    <row r="172" spans="1:11" hidden="1" outlineLevel="1" x14ac:dyDescent="0.2">
      <c r="A172" s="347"/>
      <c r="B172" s="348"/>
      <c r="C172" s="348"/>
      <c r="D172" s="348"/>
      <c r="E172" s="348"/>
      <c r="F172" s="348"/>
      <c r="G172" s="2818"/>
      <c r="H172" s="5"/>
    </row>
    <row r="173" spans="1:11" hidden="1" outlineLevel="1" x14ac:dyDescent="0.2">
      <c r="A173" s="347"/>
      <c r="B173" s="348"/>
      <c r="C173" s="348"/>
      <c r="D173" s="348"/>
      <c r="E173" s="348"/>
      <c r="F173" s="348"/>
      <c r="G173" s="2818"/>
      <c r="H173" s="5"/>
    </row>
    <row r="174" spans="1:11" hidden="1" outlineLevel="1" x14ac:dyDescent="0.2">
      <c r="A174" s="347"/>
      <c r="B174" s="348"/>
      <c r="C174" s="348"/>
      <c r="D174" s="348"/>
      <c r="E174" s="348"/>
      <c r="F174" s="348"/>
      <c r="G174" s="2818"/>
      <c r="H174" s="5"/>
    </row>
    <row r="175" spans="1:11" hidden="1" outlineLevel="1" x14ac:dyDescent="0.2">
      <c r="A175" s="347"/>
      <c r="B175" s="348"/>
      <c r="C175" s="348"/>
      <c r="D175" s="348"/>
      <c r="E175" s="348"/>
      <c r="F175" s="348"/>
      <c r="G175" s="2818"/>
      <c r="H175" s="5"/>
    </row>
    <row r="176" spans="1:11" hidden="1" outlineLevel="1" x14ac:dyDescent="0.2">
      <c r="A176" s="347"/>
      <c r="B176" s="348"/>
      <c r="C176" s="348"/>
      <c r="D176" s="348"/>
      <c r="E176" s="348"/>
      <c r="F176" s="348"/>
      <c r="G176" s="2818"/>
      <c r="H176" s="5"/>
    </row>
    <row r="177" spans="1:8" ht="13.5" hidden="1" outlineLevel="1" thickBot="1" x14ac:dyDescent="0.25">
      <c r="A177" s="351"/>
      <c r="B177" s="352"/>
      <c r="C177" s="352"/>
      <c r="D177" s="352"/>
      <c r="E177" s="352"/>
      <c r="F177" s="352"/>
      <c r="G177" s="1906"/>
      <c r="H177" s="5"/>
    </row>
    <row r="178" spans="1:8" collapsed="1" x14ac:dyDescent="0.2">
      <c r="A178" s="5"/>
      <c r="B178" s="5"/>
      <c r="C178" s="5"/>
      <c r="D178" s="5"/>
      <c r="E178" s="5"/>
      <c r="F178" s="5"/>
      <c r="G178" s="94"/>
      <c r="H178" s="5"/>
    </row>
    <row r="179" spans="1:8" x14ac:dyDescent="0.2">
      <c r="A179" s="5"/>
      <c r="B179" s="5"/>
      <c r="C179" s="5"/>
      <c r="D179" s="5"/>
      <c r="E179" s="5"/>
      <c r="F179" s="5"/>
      <c r="G179" s="5"/>
      <c r="H179" s="5"/>
    </row>
    <row r="180" spans="1:8" ht="15" customHeight="1" x14ac:dyDescent="0.2">
      <c r="A180" s="350"/>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tabColor theme="0" tint="-0.14999847407452621"/>
  </sheetPr>
  <dimension ref="A1:H8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2057" t="s">
        <v>1752</v>
      </c>
      <c r="B1" s="2058"/>
      <c r="C1" s="2058"/>
      <c r="D1" s="2058"/>
      <c r="E1" s="2058"/>
      <c r="F1" s="2058"/>
      <c r="G1" s="249"/>
      <c r="H1" s="17"/>
    </row>
    <row r="2" spans="1:8" x14ac:dyDescent="0.25">
      <c r="A2" s="1866" t="s">
        <v>12</v>
      </c>
      <c r="B2" s="1867"/>
      <c r="C2" s="1867"/>
      <c r="D2" s="1867"/>
      <c r="E2" s="1867"/>
      <c r="F2" s="1867"/>
      <c r="G2" s="126"/>
      <c r="H2" s="17"/>
    </row>
    <row r="3" spans="1:8" ht="15.75" thickBot="1" x14ac:dyDescent="0.3">
      <c r="A3" s="1914"/>
      <c r="B3" s="1915"/>
      <c r="C3" s="1915"/>
      <c r="D3" s="1915"/>
      <c r="E3" s="2617"/>
      <c r="F3" s="2617"/>
      <c r="G3" s="2618"/>
    </row>
    <row r="4" spans="1:8" ht="21.75" customHeight="1" thickBot="1" x14ac:dyDescent="0.3">
      <c r="A4" s="1772" t="s">
        <v>1811</v>
      </c>
      <c r="B4" s="1733"/>
      <c r="C4" s="1734"/>
      <c r="D4" s="1735"/>
      <c r="E4" s="2529"/>
      <c r="F4" s="2529"/>
      <c r="G4" s="473" t="s">
        <v>1812</v>
      </c>
    </row>
    <row r="5" spans="1:8" ht="20.25" customHeight="1" thickBot="1" x14ac:dyDescent="0.3">
      <c r="A5" s="1774"/>
      <c r="B5" s="1775"/>
      <c r="C5" s="1775"/>
      <c r="D5" s="1775"/>
      <c r="E5" s="1775"/>
      <c r="F5" s="1775"/>
      <c r="G5" s="471" t="s">
        <v>1813</v>
      </c>
    </row>
    <row r="6" spans="1:8" ht="15.75" thickBot="1" x14ac:dyDescent="0.3">
      <c r="A6" s="103" t="s">
        <v>561</v>
      </c>
      <c r="B6" s="124"/>
      <c r="C6" s="124"/>
      <c r="D6" s="252"/>
      <c r="E6" s="252"/>
      <c r="F6" s="474"/>
      <c r="G6" s="1032">
        <f>Obsah!$D$4</f>
        <v>44012</v>
      </c>
    </row>
    <row r="7" spans="1:8" ht="15" customHeight="1" x14ac:dyDescent="0.25">
      <c r="A7" s="1902" t="s">
        <v>1814</v>
      </c>
      <c r="B7" s="1903"/>
      <c r="C7" s="1903"/>
      <c r="D7" s="1903"/>
      <c r="E7" s="1903"/>
      <c r="F7" s="1904"/>
      <c r="G7" s="2962" t="s">
        <v>1815</v>
      </c>
    </row>
    <row r="8" spans="1:8" x14ac:dyDescent="0.25">
      <c r="A8" s="1891"/>
      <c r="B8" s="1892"/>
      <c r="C8" s="1892"/>
      <c r="D8" s="1892"/>
      <c r="E8" s="1892"/>
      <c r="F8" s="1893"/>
      <c r="G8" s="2963"/>
    </row>
    <row r="9" spans="1:8" x14ac:dyDescent="0.25">
      <c r="A9" s="1891"/>
      <c r="B9" s="1892"/>
      <c r="C9" s="1892"/>
      <c r="D9" s="1892"/>
      <c r="E9" s="1892"/>
      <c r="F9" s="1893"/>
      <c r="G9" s="2963"/>
    </row>
    <row r="10" spans="1:8" x14ac:dyDescent="0.25">
      <c r="A10" s="1891"/>
      <c r="B10" s="1892"/>
      <c r="C10" s="1892"/>
      <c r="D10" s="1892"/>
      <c r="E10" s="1892"/>
      <c r="F10" s="1893"/>
      <c r="G10" s="2963"/>
    </row>
    <row r="11" spans="1:8" x14ac:dyDescent="0.25">
      <c r="A11" s="1891"/>
      <c r="B11" s="1892"/>
      <c r="C11" s="1892"/>
      <c r="D11" s="1892"/>
      <c r="E11" s="1892"/>
      <c r="F11" s="1893"/>
      <c r="G11" s="2963"/>
    </row>
    <row r="12" spans="1:8" ht="15.75" thickBot="1" x14ac:dyDescent="0.3">
      <c r="A12" s="2965"/>
      <c r="B12" s="2872"/>
      <c r="C12" s="2872"/>
      <c r="D12" s="2872"/>
      <c r="E12" s="2872"/>
      <c r="F12" s="2873"/>
      <c r="G12" s="2964"/>
    </row>
    <row r="13" spans="1:8" x14ac:dyDescent="0.25">
      <c r="A13" s="1902" t="s">
        <v>1816</v>
      </c>
      <c r="B13" s="1903"/>
      <c r="C13" s="1903"/>
      <c r="D13" s="1903"/>
      <c r="E13" s="1903"/>
      <c r="F13" s="1904"/>
      <c r="G13" s="1897" t="s">
        <v>1817</v>
      </c>
    </row>
    <row r="14" spans="1:8" x14ac:dyDescent="0.25">
      <c r="A14" s="1891"/>
      <c r="B14" s="1892"/>
      <c r="C14" s="1892"/>
      <c r="D14" s="1892"/>
      <c r="E14" s="1892"/>
      <c r="F14" s="1893"/>
      <c r="G14" s="1898"/>
    </row>
    <row r="15" spans="1:8" x14ac:dyDescent="0.25">
      <c r="A15" s="1891"/>
      <c r="B15" s="1892"/>
      <c r="C15" s="1892"/>
      <c r="D15" s="1892"/>
      <c r="E15" s="1892"/>
      <c r="F15" s="1893"/>
      <c r="G15" s="1898"/>
    </row>
    <row r="16" spans="1:8" x14ac:dyDescent="0.25">
      <c r="A16" s="1891"/>
      <c r="B16" s="1892"/>
      <c r="C16" s="1892"/>
      <c r="D16" s="1892"/>
      <c r="E16" s="1892"/>
      <c r="F16" s="1893"/>
      <c r="G16" s="1898"/>
    </row>
    <row r="17" spans="1:7" x14ac:dyDescent="0.25">
      <c r="A17" s="1891"/>
      <c r="B17" s="1892"/>
      <c r="C17" s="1892"/>
      <c r="D17" s="1892"/>
      <c r="E17" s="1892"/>
      <c r="F17" s="1893"/>
      <c r="G17" s="1898"/>
    </row>
    <row r="18" spans="1:7" ht="15.75" thickBot="1" x14ac:dyDescent="0.3">
      <c r="A18" s="2965"/>
      <c r="B18" s="2872"/>
      <c r="C18" s="2872"/>
      <c r="D18" s="2872"/>
      <c r="E18" s="2872"/>
      <c r="F18" s="2873"/>
      <c r="G18" s="2822"/>
    </row>
    <row r="19" spans="1:7" x14ac:dyDescent="0.25">
      <c r="A19" s="1902" t="s">
        <v>1818</v>
      </c>
      <c r="B19" s="1903"/>
      <c r="C19" s="1903"/>
      <c r="D19" s="1903"/>
      <c r="E19" s="1903"/>
      <c r="F19" s="1904"/>
      <c r="G19" s="2962" t="s">
        <v>1819</v>
      </c>
    </row>
    <row r="20" spans="1:7" x14ac:dyDescent="0.25">
      <c r="A20" s="2946"/>
      <c r="B20" s="2947"/>
      <c r="C20" s="2947"/>
      <c r="D20" s="2947"/>
      <c r="E20" s="2947"/>
      <c r="F20" s="2948"/>
      <c r="G20" s="2963"/>
    </row>
    <row r="21" spans="1:7" x14ac:dyDescent="0.25">
      <c r="A21" s="2946"/>
      <c r="B21" s="2947"/>
      <c r="C21" s="2947"/>
      <c r="D21" s="2947"/>
      <c r="E21" s="2947"/>
      <c r="F21" s="2948"/>
      <c r="G21" s="2963"/>
    </row>
    <row r="22" spans="1:7" x14ac:dyDescent="0.25">
      <c r="A22" s="2946"/>
      <c r="B22" s="2947"/>
      <c r="C22" s="2947"/>
      <c r="D22" s="2947"/>
      <c r="E22" s="2947"/>
      <c r="F22" s="2948"/>
      <c r="G22" s="2963"/>
    </row>
    <row r="23" spans="1:7" x14ac:dyDescent="0.25">
      <c r="A23" s="2946"/>
      <c r="B23" s="2947"/>
      <c r="C23" s="2947"/>
      <c r="D23" s="2947"/>
      <c r="E23" s="2947"/>
      <c r="F23" s="2948"/>
      <c r="G23" s="2963"/>
    </row>
    <row r="24" spans="1:7" ht="15.75" thickBot="1" x14ac:dyDescent="0.3">
      <c r="A24" s="2949"/>
      <c r="B24" s="2950"/>
      <c r="C24" s="2950"/>
      <c r="D24" s="2950"/>
      <c r="E24" s="2950"/>
      <c r="F24" s="2951"/>
      <c r="G24" s="2964"/>
    </row>
    <row r="25" spans="1:7" ht="16.5" customHeight="1" x14ac:dyDescent="0.25">
      <c r="A25" s="1902" t="s">
        <v>1820</v>
      </c>
      <c r="B25" s="1903"/>
      <c r="C25" s="1903"/>
      <c r="D25" s="1903"/>
      <c r="E25" s="1903"/>
      <c r="F25" s="1904"/>
      <c r="G25" s="2129" t="s">
        <v>1821</v>
      </c>
    </row>
    <row r="26" spans="1:7" x14ac:dyDescent="0.25">
      <c r="A26" s="1891" t="s">
        <v>1822</v>
      </c>
      <c r="B26" s="1892"/>
      <c r="C26" s="1892" t="s">
        <v>1823</v>
      </c>
      <c r="D26" s="1892"/>
      <c r="E26" s="1892" t="s">
        <v>1824</v>
      </c>
      <c r="F26" s="1893"/>
      <c r="G26" s="2130"/>
    </row>
    <row r="27" spans="1:7" x14ac:dyDescent="0.25">
      <c r="A27" s="2946"/>
      <c r="B27" s="2947"/>
      <c r="C27" s="1892"/>
      <c r="D27" s="1892"/>
      <c r="E27" s="2947"/>
      <c r="F27" s="2948"/>
      <c r="G27" s="2130"/>
    </row>
    <row r="28" spans="1:7" x14ac:dyDescent="0.25">
      <c r="A28" s="2946"/>
      <c r="B28" s="2947"/>
      <c r="C28" s="1892"/>
      <c r="D28" s="1892"/>
      <c r="E28" s="2947"/>
      <c r="F28" s="2948"/>
      <c r="G28" s="2130"/>
    </row>
    <row r="29" spans="1:7" x14ac:dyDescent="0.25">
      <c r="A29" s="2946"/>
      <c r="B29" s="2947"/>
      <c r="C29" s="1892"/>
      <c r="D29" s="1892"/>
      <c r="E29" s="2947"/>
      <c r="F29" s="2948"/>
      <c r="G29" s="2130"/>
    </row>
    <row r="30" spans="1:7" x14ac:dyDescent="0.25">
      <c r="A30" s="2946"/>
      <c r="B30" s="2947"/>
      <c r="C30" s="2947"/>
      <c r="D30" s="2947"/>
      <c r="E30" s="2947"/>
      <c r="F30" s="2948"/>
      <c r="G30" s="2130"/>
    </row>
    <row r="31" spans="1:7" ht="15.75" thickBot="1" x14ac:dyDescent="0.3">
      <c r="A31" s="2949"/>
      <c r="B31" s="2950"/>
      <c r="C31" s="2950"/>
      <c r="D31" s="2950"/>
      <c r="E31" s="2950"/>
      <c r="F31" s="2951"/>
      <c r="G31" s="2130"/>
    </row>
    <row r="32" spans="1:7" ht="15.75" hidden="1" outlineLevel="1" thickBot="1" x14ac:dyDescent="0.3">
      <c r="A32" s="2959"/>
      <c r="B32" s="2960"/>
      <c r="C32" s="2945"/>
      <c r="D32" s="2960"/>
      <c r="E32" s="2945"/>
      <c r="F32" s="2961"/>
      <c r="G32" s="2130" t="s">
        <v>1825</v>
      </c>
    </row>
    <row r="33" spans="1:7" ht="15.75" hidden="1" outlineLevel="1" thickBot="1" x14ac:dyDescent="0.3">
      <c r="A33" s="2884"/>
      <c r="B33" s="2886"/>
      <c r="C33" s="1893"/>
      <c r="D33" s="2886"/>
      <c r="E33" s="1893"/>
      <c r="F33" s="2885"/>
      <c r="G33" s="2130"/>
    </row>
    <row r="34" spans="1:7" ht="15.75" hidden="1" outlineLevel="1" thickBot="1" x14ac:dyDescent="0.3">
      <c r="A34" s="2884"/>
      <c r="B34" s="2886"/>
      <c r="C34" s="1893"/>
      <c r="D34" s="2886"/>
      <c r="E34" s="1893"/>
      <c r="F34" s="2885"/>
      <c r="G34" s="2130"/>
    </row>
    <row r="35" spans="1:7" ht="15.75" hidden="1" outlineLevel="1" thickBot="1" x14ac:dyDescent="0.3">
      <c r="A35" s="2884"/>
      <c r="B35" s="2886"/>
      <c r="C35" s="1893"/>
      <c r="D35" s="2886"/>
      <c r="E35" s="1893"/>
      <c r="F35" s="2885"/>
      <c r="G35" s="2130"/>
    </row>
    <row r="36" spans="1:7" ht="15.75" hidden="1" outlineLevel="1" thickBot="1" x14ac:dyDescent="0.3">
      <c r="A36" s="2884"/>
      <c r="B36" s="2886"/>
      <c r="C36" s="1893"/>
      <c r="D36" s="2886"/>
      <c r="E36" s="1893"/>
      <c r="F36" s="2885"/>
      <c r="G36" s="2130"/>
    </row>
    <row r="37" spans="1:7" ht="15.75" hidden="1" outlineLevel="1" thickBot="1" x14ac:dyDescent="0.3">
      <c r="A37" s="2884"/>
      <c r="B37" s="2886"/>
      <c r="C37" s="1893"/>
      <c r="D37" s="2886"/>
      <c r="E37" s="1893"/>
      <c r="F37" s="2885"/>
      <c r="G37" s="2130"/>
    </row>
    <row r="38" spans="1:7" ht="15.75" hidden="1" outlineLevel="1" thickBot="1" x14ac:dyDescent="0.3">
      <c r="A38" s="2957"/>
      <c r="B38" s="2958"/>
      <c r="C38" s="1893"/>
      <c r="D38" s="2886"/>
      <c r="E38" s="1893"/>
      <c r="F38" s="2885"/>
      <c r="G38" s="2130"/>
    </row>
    <row r="39" spans="1:7" ht="15.75" hidden="1" outlineLevel="1" thickBot="1" x14ac:dyDescent="0.3">
      <c r="A39" s="2884"/>
      <c r="B39" s="2886"/>
      <c r="C39" s="1893"/>
      <c r="D39" s="2886"/>
      <c r="E39" s="1893"/>
      <c r="F39" s="2885"/>
      <c r="G39" s="2130"/>
    </row>
    <row r="40" spans="1:7" ht="15.75" hidden="1" outlineLevel="1" thickBot="1" x14ac:dyDescent="0.3">
      <c r="A40" s="2884"/>
      <c r="B40" s="2886"/>
      <c r="C40" s="1893"/>
      <c r="D40" s="2886"/>
      <c r="E40" s="1893"/>
      <c r="F40" s="2885"/>
      <c r="G40" s="2130"/>
    </row>
    <row r="41" spans="1:7" ht="15.75" hidden="1" outlineLevel="1" thickBot="1" x14ac:dyDescent="0.3">
      <c r="A41" s="2890"/>
      <c r="B41" s="2892"/>
      <c r="C41" s="2873"/>
      <c r="D41" s="2892"/>
      <c r="E41" s="2955"/>
      <c r="F41" s="2956"/>
      <c r="G41" s="2131"/>
    </row>
    <row r="42" spans="1:7" collapsed="1" x14ac:dyDescent="0.25">
      <c r="A42" s="2952" t="s">
        <v>1826</v>
      </c>
      <c r="B42" s="2953"/>
      <c r="C42" s="2953"/>
      <c r="D42" s="2953"/>
      <c r="E42" s="2953"/>
      <c r="F42" s="2954"/>
      <c r="G42" s="2129" t="s">
        <v>1827</v>
      </c>
    </row>
    <row r="43" spans="1:7" x14ac:dyDescent="0.25">
      <c r="A43" s="2826"/>
      <c r="B43" s="2827"/>
      <c r="C43" s="2827"/>
      <c r="D43" s="2827"/>
      <c r="E43" s="2827"/>
      <c r="F43" s="2828"/>
      <c r="G43" s="2130"/>
    </row>
    <row r="44" spans="1:7" x14ac:dyDescent="0.25">
      <c r="A44" s="1891"/>
      <c r="B44" s="1892"/>
      <c r="C44" s="1892"/>
      <c r="D44" s="1892"/>
      <c r="E44" s="1892"/>
      <c r="F44" s="1893"/>
      <c r="G44" s="2130"/>
    </row>
    <row r="45" spans="1:7" x14ac:dyDescent="0.25">
      <c r="A45" s="1891"/>
      <c r="B45" s="1892"/>
      <c r="C45" s="1892"/>
      <c r="D45" s="1892"/>
      <c r="E45" s="1892"/>
      <c r="F45" s="1893"/>
      <c r="G45" s="2130"/>
    </row>
    <row r="46" spans="1:7" x14ac:dyDescent="0.25">
      <c r="A46" s="2946"/>
      <c r="B46" s="2947"/>
      <c r="C46" s="2947"/>
      <c r="D46" s="2947"/>
      <c r="E46" s="2947"/>
      <c r="F46" s="2948"/>
      <c r="G46" s="2130"/>
    </row>
    <row r="47" spans="1:7" ht="15.75" thickBot="1" x14ac:dyDescent="0.3">
      <c r="A47" s="2949"/>
      <c r="B47" s="2950"/>
      <c r="C47" s="2950"/>
      <c r="D47" s="2950"/>
      <c r="E47" s="2950"/>
      <c r="F47" s="2951"/>
      <c r="G47" s="2130"/>
    </row>
    <row r="48" spans="1:7" ht="15.75" hidden="1" outlineLevel="1" thickBot="1" x14ac:dyDescent="0.3">
      <c r="A48" s="2943"/>
      <c r="B48" s="2944"/>
      <c r="C48" s="2944"/>
      <c r="D48" s="2944"/>
      <c r="E48" s="2944"/>
      <c r="F48" s="2945"/>
      <c r="G48" s="2130" t="s">
        <v>1828</v>
      </c>
    </row>
    <row r="49" spans="1:7" ht="15.75" hidden="1" outlineLevel="1" thickBot="1" x14ac:dyDescent="0.3">
      <c r="A49" s="2946"/>
      <c r="B49" s="2947"/>
      <c r="C49" s="2947"/>
      <c r="D49" s="2947"/>
      <c r="E49" s="2947"/>
      <c r="F49" s="2948"/>
      <c r="G49" s="2130"/>
    </row>
    <row r="50" spans="1:7" ht="15.75" hidden="1" outlineLevel="1" thickBot="1" x14ac:dyDescent="0.3">
      <c r="A50" s="2946"/>
      <c r="B50" s="2947"/>
      <c r="C50" s="2947"/>
      <c r="D50" s="2947"/>
      <c r="E50" s="2947"/>
      <c r="F50" s="2948"/>
      <c r="G50" s="2130"/>
    </row>
    <row r="51" spans="1:7" ht="15.75" hidden="1" outlineLevel="1" thickBot="1" x14ac:dyDescent="0.3">
      <c r="A51" s="2946"/>
      <c r="B51" s="2947"/>
      <c r="C51" s="2947"/>
      <c r="D51" s="2947"/>
      <c r="E51" s="2947"/>
      <c r="F51" s="2948"/>
      <c r="G51" s="2130"/>
    </row>
    <row r="52" spans="1:7" ht="15.75" hidden="1" outlineLevel="1" thickBot="1" x14ac:dyDescent="0.3">
      <c r="A52" s="2949"/>
      <c r="B52" s="2950"/>
      <c r="C52" s="2950"/>
      <c r="D52" s="2950"/>
      <c r="E52" s="2950"/>
      <c r="F52" s="2951"/>
      <c r="G52" s="2131"/>
    </row>
    <row r="53" spans="1:7" ht="21" customHeight="1" collapsed="1" x14ac:dyDescent="0.25">
      <c r="A53" s="2939" t="s">
        <v>1829</v>
      </c>
      <c r="B53" s="2940"/>
      <c r="C53" s="2940"/>
      <c r="D53" s="2940"/>
      <c r="E53" s="2940"/>
      <c r="F53" s="2941"/>
      <c r="G53" s="1905" t="s">
        <v>1830</v>
      </c>
    </row>
    <row r="54" spans="1:7" x14ac:dyDescent="0.25">
      <c r="A54" s="2942" t="s">
        <v>1831</v>
      </c>
      <c r="B54" s="2928"/>
      <c r="C54" s="2928"/>
      <c r="D54" s="2928" t="s">
        <v>1832</v>
      </c>
      <c r="E54" s="2928"/>
      <c r="F54" s="2929"/>
      <c r="G54" s="2121"/>
    </row>
    <row r="55" spans="1:7" x14ac:dyDescent="0.25">
      <c r="A55" s="484" t="s">
        <v>1833</v>
      </c>
      <c r="B55" s="2928" t="s">
        <v>1834</v>
      </c>
      <c r="C55" s="2928"/>
      <c r="D55" s="481" t="s">
        <v>1833</v>
      </c>
      <c r="E55" s="2928" t="s">
        <v>1834</v>
      </c>
      <c r="F55" s="2929"/>
      <c r="G55" s="2121"/>
    </row>
    <row r="56" spans="1:7" x14ac:dyDescent="0.25">
      <c r="A56" s="484"/>
      <c r="B56" s="2928"/>
      <c r="C56" s="2928"/>
      <c r="D56" s="481"/>
      <c r="E56" s="2928"/>
      <c r="F56" s="2929"/>
      <c r="G56" s="2121"/>
    </row>
    <row r="57" spans="1:7" x14ac:dyDescent="0.25">
      <c r="A57" s="484"/>
      <c r="B57" s="2928"/>
      <c r="C57" s="2928"/>
      <c r="D57" s="481"/>
      <c r="E57" s="2928"/>
      <c r="F57" s="2929"/>
      <c r="G57" s="2121"/>
    </row>
    <row r="58" spans="1:7" x14ac:dyDescent="0.25">
      <c r="A58" s="484"/>
      <c r="B58" s="2928"/>
      <c r="C58" s="2928"/>
      <c r="D58" s="481"/>
      <c r="E58" s="2928"/>
      <c r="F58" s="2929"/>
      <c r="G58" s="2121"/>
    </row>
    <row r="59" spans="1:7" x14ac:dyDescent="0.25">
      <c r="A59" s="484"/>
      <c r="B59" s="2928"/>
      <c r="C59" s="2928"/>
      <c r="D59" s="481"/>
      <c r="E59" s="2928"/>
      <c r="F59" s="2929"/>
      <c r="G59" s="2121"/>
    </row>
    <row r="60" spans="1:7" ht="15.75" thickBot="1" x14ac:dyDescent="0.3">
      <c r="A60" s="356"/>
      <c r="B60" s="2930"/>
      <c r="C60" s="2930"/>
      <c r="D60" s="482"/>
      <c r="E60" s="2930"/>
      <c r="F60" s="2938"/>
      <c r="G60" s="2864"/>
    </row>
    <row r="61" spans="1:7" ht="15" hidden="1" customHeight="1" outlineLevel="1" x14ac:dyDescent="0.25">
      <c r="A61" s="357"/>
      <c r="B61" s="2936"/>
      <c r="C61" s="2936"/>
      <c r="D61" s="483"/>
      <c r="E61" s="2936"/>
      <c r="F61" s="2937"/>
      <c r="G61" s="2121" t="s">
        <v>1835</v>
      </c>
    </row>
    <row r="62" spans="1:7" ht="15" hidden="1" customHeight="1" outlineLevel="1" x14ac:dyDescent="0.25">
      <c r="A62" s="484"/>
      <c r="B62" s="2928"/>
      <c r="C62" s="2928"/>
      <c r="D62" s="481"/>
      <c r="E62" s="2928"/>
      <c r="F62" s="2929"/>
      <c r="G62" s="2121"/>
    </row>
    <row r="63" spans="1:7" ht="15" hidden="1" customHeight="1" outlineLevel="1" x14ac:dyDescent="0.25">
      <c r="A63" s="484"/>
      <c r="B63" s="2928"/>
      <c r="C63" s="2928"/>
      <c r="D63" s="481"/>
      <c r="E63" s="2928"/>
      <c r="F63" s="2929"/>
      <c r="G63" s="2121"/>
    </row>
    <row r="64" spans="1:7" ht="15" hidden="1" customHeight="1" outlineLevel="1" x14ac:dyDescent="0.25">
      <c r="A64" s="484"/>
      <c r="B64" s="2928"/>
      <c r="C64" s="2928"/>
      <c r="D64" s="481"/>
      <c r="E64" s="2928"/>
      <c r="F64" s="2929"/>
      <c r="G64" s="2121"/>
    </row>
    <row r="65" spans="1:7" ht="15" hidden="1" customHeight="1" outlineLevel="1" x14ac:dyDescent="0.25">
      <c r="A65" s="484"/>
      <c r="B65" s="2928"/>
      <c r="C65" s="2928"/>
      <c r="D65" s="481"/>
      <c r="E65" s="2928"/>
      <c r="F65" s="2929"/>
      <c r="G65" s="2121"/>
    </row>
    <row r="66" spans="1:7" ht="15" hidden="1" customHeight="1" outlineLevel="1" x14ac:dyDescent="0.25">
      <c r="A66" s="484"/>
      <c r="B66" s="2928"/>
      <c r="C66" s="2928"/>
      <c r="D66" s="481"/>
      <c r="E66" s="2928"/>
      <c r="F66" s="2929"/>
      <c r="G66" s="2121"/>
    </row>
    <row r="67" spans="1:7" ht="15" hidden="1" customHeight="1" outlineLevel="1" x14ac:dyDescent="0.25">
      <c r="A67" s="484"/>
      <c r="B67" s="2928"/>
      <c r="C67" s="2928"/>
      <c r="D67" s="481"/>
      <c r="E67" s="2928"/>
      <c r="F67" s="2929"/>
      <c r="G67" s="2121"/>
    </row>
    <row r="68" spans="1:7" ht="15" hidden="1" customHeight="1" outlineLevel="1" x14ac:dyDescent="0.25">
      <c r="A68" s="484"/>
      <c r="B68" s="2928"/>
      <c r="C68" s="2928"/>
      <c r="D68" s="481"/>
      <c r="E68" s="2928"/>
      <c r="F68" s="2929"/>
      <c r="G68" s="2121"/>
    </row>
    <row r="69" spans="1:7" ht="15" hidden="1" customHeight="1" outlineLevel="1" x14ac:dyDescent="0.25">
      <c r="A69" s="484"/>
      <c r="B69" s="2928"/>
      <c r="C69" s="2928"/>
      <c r="D69" s="481"/>
      <c r="E69" s="2928"/>
      <c r="F69" s="2929"/>
      <c r="G69" s="2121"/>
    </row>
    <row r="70" spans="1:7" ht="15" hidden="1" customHeight="1" outlineLevel="1" x14ac:dyDescent="0.25">
      <c r="A70" s="484"/>
      <c r="B70" s="2928"/>
      <c r="C70" s="2928"/>
      <c r="D70" s="481"/>
      <c r="E70" s="2928"/>
      <c r="F70" s="2929"/>
      <c r="G70" s="2121"/>
    </row>
    <row r="71" spans="1:7" ht="15" hidden="1" customHeight="1" outlineLevel="1" x14ac:dyDescent="0.25">
      <c r="A71" s="484"/>
      <c r="B71" s="2928"/>
      <c r="C71" s="2928"/>
      <c r="D71" s="481"/>
      <c r="E71" s="2928"/>
      <c r="F71" s="2929"/>
      <c r="G71" s="2121"/>
    </row>
    <row r="72" spans="1:7" ht="15" hidden="1" customHeight="1" outlineLevel="1" x14ac:dyDescent="0.25">
      <c r="A72" s="484"/>
      <c r="B72" s="2928"/>
      <c r="C72" s="2928"/>
      <c r="D72" s="481"/>
      <c r="E72" s="2928"/>
      <c r="F72" s="2929"/>
      <c r="G72" s="2121"/>
    </row>
    <row r="73" spans="1:7" ht="15" hidden="1" customHeight="1" outlineLevel="1" x14ac:dyDescent="0.25">
      <c r="A73" s="484"/>
      <c r="B73" s="2928"/>
      <c r="C73" s="2928"/>
      <c r="D73" s="481"/>
      <c r="E73" s="2928"/>
      <c r="F73" s="2929"/>
      <c r="G73" s="2121"/>
    </row>
    <row r="74" spans="1:7" ht="15" hidden="1" customHeight="1" outlineLevel="1" x14ac:dyDescent="0.25">
      <c r="A74" s="484"/>
      <c r="B74" s="2928"/>
      <c r="C74" s="2928"/>
      <c r="D74" s="481"/>
      <c r="E74" s="2928"/>
      <c r="F74" s="2929"/>
      <c r="G74" s="2121"/>
    </row>
    <row r="75" spans="1:7" ht="15" hidden="1" customHeight="1" outlineLevel="1" x14ac:dyDescent="0.25">
      <c r="A75" s="484"/>
      <c r="B75" s="2928"/>
      <c r="C75" s="2928"/>
      <c r="D75" s="481"/>
      <c r="E75" s="2928"/>
      <c r="F75" s="2929"/>
      <c r="G75" s="2121"/>
    </row>
    <row r="76" spans="1:7" ht="15.75" hidden="1" outlineLevel="1" thickBot="1" x14ac:dyDescent="0.3">
      <c r="A76" s="356"/>
      <c r="B76" s="2930"/>
      <c r="C76" s="2930"/>
      <c r="D76" s="482"/>
      <c r="E76" s="2931"/>
      <c r="F76" s="2932"/>
      <c r="G76" s="2122"/>
    </row>
    <row r="77" spans="1:7" ht="30" customHeight="1" collapsed="1" x14ac:dyDescent="0.25">
      <c r="A77" s="2933" t="s">
        <v>1836</v>
      </c>
      <c r="B77" s="2934"/>
      <c r="C77" s="2934"/>
      <c r="D77" s="2934"/>
      <c r="E77" s="2934"/>
      <c r="F77" s="2935"/>
      <c r="G77" s="1905" t="s">
        <v>1837</v>
      </c>
    </row>
    <row r="78" spans="1:7" x14ac:dyDescent="0.25">
      <c r="A78" s="358"/>
      <c r="B78" s="359"/>
      <c r="C78" s="359"/>
      <c r="D78" s="359"/>
      <c r="E78" s="359"/>
      <c r="F78" s="360"/>
      <c r="G78" s="2121"/>
    </row>
    <row r="79" spans="1:7" x14ac:dyDescent="0.25">
      <c r="A79" s="361"/>
      <c r="B79" s="362"/>
      <c r="C79" s="362"/>
      <c r="D79" s="362"/>
      <c r="E79" s="362"/>
      <c r="F79" s="363"/>
      <c r="G79" s="2121"/>
    </row>
    <row r="80" spans="1:7" x14ac:dyDescent="0.25">
      <c r="A80" s="361"/>
      <c r="B80" s="362"/>
      <c r="C80" s="362"/>
      <c r="D80" s="362"/>
      <c r="E80" s="362"/>
      <c r="F80" s="363"/>
      <c r="G80" s="2121"/>
    </row>
    <row r="81" spans="1:7" x14ac:dyDescent="0.25">
      <c r="A81" s="361"/>
      <c r="B81" s="362"/>
      <c r="C81" s="362"/>
      <c r="D81" s="362"/>
      <c r="E81" s="362"/>
      <c r="F81" s="363"/>
      <c r="G81" s="2121"/>
    </row>
    <row r="82" spans="1:7" ht="15.75" thickBot="1" x14ac:dyDescent="0.3">
      <c r="A82" s="364"/>
      <c r="B82" s="365"/>
      <c r="C82" s="365"/>
      <c r="D82" s="365"/>
      <c r="E82" s="365"/>
      <c r="F82" s="366"/>
      <c r="G82" s="2122"/>
    </row>
    <row r="83" spans="1:7" hidden="1" outlineLevel="1" x14ac:dyDescent="0.25">
      <c r="A83" s="361"/>
      <c r="B83" s="362"/>
      <c r="C83" s="362"/>
      <c r="D83" s="362"/>
      <c r="E83" s="362"/>
      <c r="F83" s="363"/>
      <c r="G83" s="1905" t="s">
        <v>1837</v>
      </c>
    </row>
    <row r="84" spans="1:7" hidden="1" outlineLevel="1" x14ac:dyDescent="0.25">
      <c r="A84" s="361"/>
      <c r="B84" s="362"/>
      <c r="C84" s="362"/>
      <c r="D84" s="362"/>
      <c r="E84" s="362"/>
      <c r="F84" s="363"/>
      <c r="G84" s="2121"/>
    </row>
    <row r="85" spans="1:7" hidden="1" outlineLevel="1" x14ac:dyDescent="0.25">
      <c r="A85" s="361"/>
      <c r="B85" s="362"/>
      <c r="C85" s="362"/>
      <c r="D85" s="362"/>
      <c r="E85" s="362"/>
      <c r="F85" s="363"/>
      <c r="G85" s="2121"/>
    </row>
    <row r="86" spans="1:7" hidden="1" outlineLevel="1" x14ac:dyDescent="0.25">
      <c r="A86" s="361"/>
      <c r="B86" s="362"/>
      <c r="C86" s="362"/>
      <c r="D86" s="362"/>
      <c r="E86" s="362"/>
      <c r="F86" s="363"/>
      <c r="G86" s="2121"/>
    </row>
    <row r="87" spans="1:7" hidden="1" outlineLevel="1" x14ac:dyDescent="0.25">
      <c r="A87" s="361"/>
      <c r="B87" s="362"/>
      <c r="C87" s="362"/>
      <c r="D87" s="362"/>
      <c r="E87" s="362"/>
      <c r="F87" s="363"/>
      <c r="G87" s="2121"/>
    </row>
    <row r="88" spans="1:7" ht="15.75" hidden="1" outlineLevel="1" thickBot="1" x14ac:dyDescent="0.3">
      <c r="A88" s="364"/>
      <c r="B88" s="857"/>
      <c r="C88" s="857"/>
      <c r="D88" s="857"/>
      <c r="E88" s="365"/>
      <c r="F88" s="366"/>
      <c r="G88" s="2122"/>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tabColor theme="0" tint="-0.14999847407452621"/>
  </sheetPr>
  <dimension ref="A1:H447"/>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5" outlineLevelRow="1" x14ac:dyDescent="0.25"/>
  <cols>
    <col min="1" max="1" width="15.42578125" customWidth="1"/>
    <col min="2" max="2" width="9.28515625" customWidth="1"/>
    <col min="3" max="3" width="9.28515625" style="15" customWidth="1"/>
    <col min="4" max="4" width="27.7109375" customWidth="1"/>
    <col min="5" max="5" width="33.7109375" customWidth="1"/>
    <col min="6" max="6" width="15.7109375" customWidth="1"/>
    <col min="7" max="7" width="13.5703125" customWidth="1"/>
  </cols>
  <sheetData>
    <row r="1" spans="1:8" x14ac:dyDescent="0.25">
      <c r="A1" s="2057" t="s">
        <v>1753</v>
      </c>
      <c r="B1" s="2058"/>
      <c r="C1" s="2058"/>
      <c r="D1" s="2058"/>
      <c r="E1" s="2058"/>
      <c r="F1" s="472"/>
      <c r="G1" s="249"/>
      <c r="H1" s="17"/>
    </row>
    <row r="2" spans="1:8" x14ac:dyDescent="0.25">
      <c r="A2" s="1866" t="s">
        <v>14</v>
      </c>
      <c r="B2" s="1867"/>
      <c r="C2" s="1867"/>
      <c r="D2" s="1867"/>
      <c r="E2" s="1867"/>
      <c r="F2" s="469"/>
      <c r="G2" s="126"/>
      <c r="H2" s="17"/>
    </row>
    <row r="3" spans="1:8" ht="15.75" thickBot="1" x14ac:dyDescent="0.3">
      <c r="A3" s="1914"/>
      <c r="B3" s="1915"/>
      <c r="C3" s="1915"/>
      <c r="D3" s="1915"/>
      <c r="E3" s="2617"/>
      <c r="F3" s="2617"/>
      <c r="G3" s="2618"/>
    </row>
    <row r="4" spans="1:8" ht="15.75" thickBot="1" x14ac:dyDescent="0.3">
      <c r="A4" s="1772" t="s">
        <v>1811</v>
      </c>
      <c r="B4" s="1733"/>
      <c r="C4" s="1734"/>
      <c r="D4" s="1735"/>
      <c r="E4" s="2529"/>
      <c r="F4" s="468"/>
      <c r="G4" s="2118" t="s">
        <v>601</v>
      </c>
    </row>
    <row r="5" spans="1:8" ht="24" customHeight="1" thickBot="1" x14ac:dyDescent="0.3">
      <c r="A5" s="1774"/>
      <c r="B5" s="1775"/>
      <c r="C5" s="1775"/>
      <c r="D5" s="1775"/>
      <c r="E5" s="1775"/>
      <c r="F5" s="470"/>
      <c r="G5" s="1874"/>
    </row>
    <row r="6" spans="1:8" ht="27.75" customHeight="1" thickBot="1" x14ac:dyDescent="0.3">
      <c r="A6" s="103" t="s">
        <v>561</v>
      </c>
      <c r="B6" s="124"/>
      <c r="C6" s="989"/>
      <c r="D6" s="124"/>
      <c r="E6" s="474"/>
      <c r="F6" s="474"/>
      <c r="G6" s="1032">
        <f>Obsah!$D$4</f>
        <v>44012</v>
      </c>
    </row>
    <row r="7" spans="1:8" ht="30" customHeight="1" x14ac:dyDescent="0.25">
      <c r="A7" s="2819" t="s">
        <v>1838</v>
      </c>
      <c r="B7" s="2820"/>
      <c r="C7" s="2971" t="s">
        <v>1839</v>
      </c>
      <c r="D7" s="2973" t="s">
        <v>1840</v>
      </c>
      <c r="E7" s="1063" t="s">
        <v>1841</v>
      </c>
      <c r="F7" s="367"/>
      <c r="G7" s="1905" t="s">
        <v>1842</v>
      </c>
    </row>
    <row r="8" spans="1:8" ht="30" customHeight="1" x14ac:dyDescent="0.25">
      <c r="A8" s="2878"/>
      <c r="B8" s="2879"/>
      <c r="C8" s="2972"/>
      <c r="D8" s="2967"/>
      <c r="E8" s="1065" t="s">
        <v>1843</v>
      </c>
      <c r="F8" s="368"/>
      <c r="G8" s="2121"/>
    </row>
    <row r="9" spans="1:8" ht="30" customHeight="1" x14ac:dyDescent="0.25">
      <c r="A9" s="2878"/>
      <c r="B9" s="2879"/>
      <c r="C9" s="2972"/>
      <c r="D9" s="2968"/>
      <c r="E9" s="1065" t="s">
        <v>1844</v>
      </c>
      <c r="F9" s="368"/>
      <c r="G9" s="2121"/>
    </row>
    <row r="10" spans="1:8" s="370" customFormat="1" ht="30" customHeight="1" x14ac:dyDescent="0.25">
      <c r="A10" s="2878"/>
      <c r="B10" s="2879"/>
      <c r="C10" s="2972"/>
      <c r="D10" s="2879" t="s">
        <v>1845</v>
      </c>
      <c r="E10" s="2879"/>
      <c r="F10" s="1064"/>
      <c r="G10" s="2121"/>
    </row>
    <row r="11" spans="1:8" ht="30" customHeight="1" x14ac:dyDescent="0.25">
      <c r="A11" s="2878"/>
      <c r="B11" s="2879"/>
      <c r="C11" s="2972"/>
      <c r="D11" s="2928" t="s">
        <v>1846</v>
      </c>
      <c r="E11" s="2928"/>
      <c r="F11" s="1064"/>
      <c r="G11" s="2121"/>
    </row>
    <row r="12" spans="1:8" ht="30" customHeight="1" x14ac:dyDescent="0.25">
      <c r="A12" s="2878"/>
      <c r="B12" s="2879"/>
      <c r="C12" s="2972"/>
      <c r="D12" s="2879" t="s">
        <v>1847</v>
      </c>
      <c r="E12" s="2879"/>
      <c r="F12" s="1064"/>
      <c r="G12" s="2121"/>
    </row>
    <row r="13" spans="1:8" ht="30" customHeight="1" x14ac:dyDescent="0.25">
      <c r="A13" s="2878"/>
      <c r="B13" s="2879"/>
      <c r="C13" s="2972"/>
      <c r="D13" s="2879" t="s">
        <v>1848</v>
      </c>
      <c r="E13" s="2879"/>
      <c r="F13" s="1064"/>
      <c r="G13" s="2121"/>
    </row>
    <row r="14" spans="1:8" ht="30" customHeight="1" x14ac:dyDescent="0.25">
      <c r="A14" s="2878"/>
      <c r="B14" s="2879"/>
      <c r="C14" s="2972"/>
      <c r="D14" s="2879" t="s">
        <v>1849</v>
      </c>
      <c r="E14" s="2879"/>
      <c r="F14" s="1064"/>
      <c r="G14" s="2121"/>
    </row>
    <row r="15" spans="1:8" ht="30" customHeight="1" x14ac:dyDescent="0.25">
      <c r="A15" s="2878"/>
      <c r="B15" s="2879"/>
      <c r="C15" s="2972"/>
      <c r="D15" s="2879" t="s">
        <v>1850</v>
      </c>
      <c r="E15" s="2879"/>
      <c r="F15" s="1064"/>
      <c r="G15" s="2121"/>
    </row>
    <row r="16" spans="1:8" ht="30" customHeight="1" x14ac:dyDescent="0.25">
      <c r="A16" s="2878"/>
      <c r="B16" s="2879"/>
      <c r="C16" s="2972"/>
      <c r="D16" s="2879" t="s">
        <v>1851</v>
      </c>
      <c r="E16" s="2879"/>
      <c r="F16" s="1064"/>
      <c r="G16" s="2121"/>
    </row>
    <row r="17" spans="1:7" ht="30" customHeight="1" thickBot="1" x14ac:dyDescent="0.3">
      <c r="A17" s="2878"/>
      <c r="B17" s="2879"/>
      <c r="C17" s="2972"/>
      <c r="D17" s="2879" t="s">
        <v>1852</v>
      </c>
      <c r="E17" s="2879"/>
      <c r="F17" s="1064"/>
      <c r="G17" s="2122"/>
    </row>
    <row r="18" spans="1:7" ht="30" customHeight="1" x14ac:dyDescent="0.25">
      <c r="A18" s="2878"/>
      <c r="B18" s="2879"/>
      <c r="C18" s="2972" t="s">
        <v>1853</v>
      </c>
      <c r="D18" s="2966" t="s">
        <v>1840</v>
      </c>
      <c r="E18" s="1065" t="s">
        <v>1841</v>
      </c>
      <c r="F18" s="1064"/>
      <c r="G18" s="1905" t="s">
        <v>1842</v>
      </c>
    </row>
    <row r="19" spans="1:7" ht="30" customHeight="1" x14ac:dyDescent="0.25">
      <c r="A19" s="2878"/>
      <c r="B19" s="2879"/>
      <c r="C19" s="2972"/>
      <c r="D19" s="2967"/>
      <c r="E19" s="1065" t="s">
        <v>1843</v>
      </c>
      <c r="F19" s="1064"/>
      <c r="G19" s="2121"/>
    </row>
    <row r="20" spans="1:7" ht="30" customHeight="1" x14ac:dyDescent="0.25">
      <c r="A20" s="2878"/>
      <c r="B20" s="2879"/>
      <c r="C20" s="2972"/>
      <c r="D20" s="2968"/>
      <c r="E20" s="1065" t="s">
        <v>1844</v>
      </c>
      <c r="F20" s="1064"/>
      <c r="G20" s="2121"/>
    </row>
    <row r="21" spans="1:7" ht="30" customHeight="1" x14ac:dyDescent="0.25">
      <c r="A21" s="2878"/>
      <c r="B21" s="2879"/>
      <c r="C21" s="2972"/>
      <c r="D21" s="2879" t="s">
        <v>1845</v>
      </c>
      <c r="E21" s="2879"/>
      <c r="F21" s="368"/>
      <c r="G21" s="2121"/>
    </row>
    <row r="22" spans="1:7" ht="30" customHeight="1" x14ac:dyDescent="0.25">
      <c r="A22" s="2878"/>
      <c r="B22" s="2879"/>
      <c r="C22" s="2972"/>
      <c r="D22" s="2928" t="s">
        <v>1846</v>
      </c>
      <c r="E22" s="2928"/>
      <c r="F22" s="368"/>
      <c r="G22" s="2121"/>
    </row>
    <row r="23" spans="1:7" ht="30" customHeight="1" x14ac:dyDescent="0.25">
      <c r="A23" s="2878"/>
      <c r="B23" s="2879"/>
      <c r="C23" s="2972"/>
      <c r="D23" s="2879" t="s">
        <v>1847</v>
      </c>
      <c r="E23" s="2879"/>
      <c r="F23" s="368"/>
      <c r="G23" s="2121"/>
    </row>
    <row r="24" spans="1:7" ht="30" customHeight="1" x14ac:dyDescent="0.25">
      <c r="A24" s="2878"/>
      <c r="B24" s="2879"/>
      <c r="C24" s="2972"/>
      <c r="D24" s="2879" t="s">
        <v>1854</v>
      </c>
      <c r="E24" s="2879"/>
      <c r="F24" s="368"/>
      <c r="G24" s="2121"/>
    </row>
    <row r="25" spans="1:7" ht="30" customHeight="1" x14ac:dyDescent="0.25">
      <c r="A25" s="2878"/>
      <c r="B25" s="2879"/>
      <c r="C25" s="2972"/>
      <c r="D25" s="2879" t="s">
        <v>1849</v>
      </c>
      <c r="E25" s="2879"/>
      <c r="F25" s="368"/>
      <c r="G25" s="2121"/>
    </row>
    <row r="26" spans="1:7" ht="30" customHeight="1" x14ac:dyDescent="0.25">
      <c r="A26" s="2878"/>
      <c r="B26" s="2879"/>
      <c r="C26" s="2972"/>
      <c r="D26" s="2879" t="s">
        <v>1850</v>
      </c>
      <c r="E26" s="2879"/>
      <c r="F26" s="368"/>
      <c r="G26" s="2121"/>
    </row>
    <row r="27" spans="1:7" ht="30" customHeight="1" x14ac:dyDescent="0.25">
      <c r="A27" s="2878"/>
      <c r="B27" s="2879"/>
      <c r="C27" s="2972"/>
      <c r="D27" s="2879" t="s">
        <v>1851</v>
      </c>
      <c r="E27" s="2879"/>
      <c r="F27" s="368"/>
      <c r="G27" s="2121"/>
    </row>
    <row r="28" spans="1:7" ht="30" customHeight="1" thickBot="1" x14ac:dyDescent="0.3">
      <c r="A28" s="2969"/>
      <c r="B28" s="2970"/>
      <c r="C28" s="2974"/>
      <c r="D28" s="2970" t="s">
        <v>1852</v>
      </c>
      <c r="E28" s="2970"/>
      <c r="F28" s="371"/>
      <c r="G28" s="2122"/>
    </row>
    <row r="29" spans="1:7" ht="39" hidden="1" customHeight="1" outlineLevel="1" x14ac:dyDescent="0.25">
      <c r="A29" s="2819" t="s">
        <v>1838</v>
      </c>
      <c r="B29" s="2820"/>
      <c r="C29" s="2971" t="s">
        <v>1839</v>
      </c>
      <c r="D29" s="2973" t="s">
        <v>1840</v>
      </c>
      <c r="E29" s="478" t="s">
        <v>1841</v>
      </c>
      <c r="F29" s="367"/>
      <c r="G29" s="2867" t="s">
        <v>1855</v>
      </c>
    </row>
    <row r="30" spans="1:7" ht="39" hidden="1" customHeight="1" outlineLevel="1" x14ac:dyDescent="0.25">
      <c r="A30" s="2878"/>
      <c r="B30" s="2879"/>
      <c r="C30" s="2972"/>
      <c r="D30" s="2967"/>
      <c r="E30" s="479" t="s">
        <v>1843</v>
      </c>
      <c r="F30" s="368"/>
      <c r="G30" s="2818"/>
    </row>
    <row r="31" spans="1:7" ht="39" hidden="1" customHeight="1" outlineLevel="1" x14ac:dyDescent="0.25">
      <c r="A31" s="2878"/>
      <c r="B31" s="2879"/>
      <c r="C31" s="2972"/>
      <c r="D31" s="2968"/>
      <c r="E31" s="479" t="s">
        <v>1844</v>
      </c>
      <c r="F31" s="368"/>
      <c r="G31" s="2818"/>
    </row>
    <row r="32" spans="1:7" ht="39" hidden="1" customHeight="1" outlineLevel="1" x14ac:dyDescent="0.25">
      <c r="A32" s="2878"/>
      <c r="B32" s="2879"/>
      <c r="C32" s="2972"/>
      <c r="D32" s="2879" t="s">
        <v>1845</v>
      </c>
      <c r="E32" s="2879"/>
      <c r="F32" s="477"/>
      <c r="G32" s="2818"/>
    </row>
    <row r="33" spans="1:7" ht="39" hidden="1" customHeight="1" outlineLevel="1" x14ac:dyDescent="0.25">
      <c r="A33" s="2878"/>
      <c r="B33" s="2879"/>
      <c r="C33" s="2972"/>
      <c r="D33" s="2928" t="s">
        <v>1846</v>
      </c>
      <c r="E33" s="2928"/>
      <c r="F33" s="477"/>
      <c r="G33" s="2818"/>
    </row>
    <row r="34" spans="1:7" ht="39" hidden="1" customHeight="1" outlineLevel="1" x14ac:dyDescent="0.25">
      <c r="A34" s="2878"/>
      <c r="B34" s="2879"/>
      <c r="C34" s="2972"/>
      <c r="D34" s="2879" t="s">
        <v>1847</v>
      </c>
      <c r="E34" s="2879"/>
      <c r="F34" s="477"/>
      <c r="G34" s="2818"/>
    </row>
    <row r="35" spans="1:7" ht="39" hidden="1" customHeight="1" outlineLevel="1" x14ac:dyDescent="0.25">
      <c r="A35" s="2878"/>
      <c r="B35" s="2879"/>
      <c r="C35" s="2972"/>
      <c r="D35" s="2879" t="s">
        <v>1848</v>
      </c>
      <c r="E35" s="2879"/>
      <c r="F35" s="477"/>
      <c r="G35" s="2818"/>
    </row>
    <row r="36" spans="1:7" ht="39" hidden="1" customHeight="1" outlineLevel="1" x14ac:dyDescent="0.25">
      <c r="A36" s="2878"/>
      <c r="B36" s="2879"/>
      <c r="C36" s="2972"/>
      <c r="D36" s="2879" t="s">
        <v>1849</v>
      </c>
      <c r="E36" s="2879"/>
      <c r="F36" s="477"/>
      <c r="G36" s="2818"/>
    </row>
    <row r="37" spans="1:7" ht="39" hidden="1" customHeight="1" outlineLevel="1" x14ac:dyDescent="0.25">
      <c r="A37" s="2878"/>
      <c r="B37" s="2879"/>
      <c r="C37" s="2972"/>
      <c r="D37" s="2879" t="s">
        <v>1850</v>
      </c>
      <c r="E37" s="2879"/>
      <c r="F37" s="477"/>
      <c r="G37" s="2818"/>
    </row>
    <row r="38" spans="1:7" ht="39" hidden="1" customHeight="1" outlineLevel="1" x14ac:dyDescent="0.25">
      <c r="A38" s="2878"/>
      <c r="B38" s="2879"/>
      <c r="C38" s="2972"/>
      <c r="D38" s="2879" t="s">
        <v>1851</v>
      </c>
      <c r="E38" s="2879"/>
      <c r="F38" s="477"/>
      <c r="G38" s="2818"/>
    </row>
    <row r="39" spans="1:7" ht="39" hidden="1" customHeight="1" outlineLevel="1" x14ac:dyDescent="0.25">
      <c r="A39" s="2878"/>
      <c r="B39" s="2879"/>
      <c r="C39" s="2972"/>
      <c r="D39" s="2879" t="s">
        <v>1852</v>
      </c>
      <c r="E39" s="2879"/>
      <c r="F39" s="477"/>
      <c r="G39" s="2818"/>
    </row>
    <row r="40" spans="1:7" ht="39" hidden="1" customHeight="1" outlineLevel="1" x14ac:dyDescent="0.25">
      <c r="A40" s="2878"/>
      <c r="B40" s="2879"/>
      <c r="C40" s="2972" t="s">
        <v>1853</v>
      </c>
      <c r="D40" s="2966" t="s">
        <v>1840</v>
      </c>
      <c r="E40" s="479" t="s">
        <v>1841</v>
      </c>
      <c r="F40" s="477"/>
      <c r="G40" s="2818"/>
    </row>
    <row r="41" spans="1:7" ht="39" hidden="1" customHeight="1" outlineLevel="1" x14ac:dyDescent="0.25">
      <c r="A41" s="2878"/>
      <c r="B41" s="2879"/>
      <c r="C41" s="2972"/>
      <c r="D41" s="2967"/>
      <c r="E41" s="479" t="s">
        <v>1843</v>
      </c>
      <c r="F41" s="477"/>
      <c r="G41" s="2818"/>
    </row>
    <row r="42" spans="1:7" ht="39" hidden="1" customHeight="1" outlineLevel="1" x14ac:dyDescent="0.25">
      <c r="A42" s="2878"/>
      <c r="B42" s="2879"/>
      <c r="C42" s="2972"/>
      <c r="D42" s="2968"/>
      <c r="E42" s="479" t="s">
        <v>1844</v>
      </c>
      <c r="F42" s="477"/>
      <c r="G42" s="2818"/>
    </row>
    <row r="43" spans="1:7" ht="39" hidden="1" customHeight="1" outlineLevel="1" x14ac:dyDescent="0.25">
      <c r="A43" s="2878"/>
      <c r="B43" s="2879"/>
      <c r="C43" s="2972"/>
      <c r="D43" s="2879" t="s">
        <v>1845</v>
      </c>
      <c r="E43" s="2879"/>
      <c r="F43" s="368"/>
      <c r="G43" s="2818"/>
    </row>
    <row r="44" spans="1:7" ht="39" hidden="1" customHeight="1" outlineLevel="1" x14ac:dyDescent="0.25">
      <c r="A44" s="2878"/>
      <c r="B44" s="2879"/>
      <c r="C44" s="2972"/>
      <c r="D44" s="2928" t="s">
        <v>1846</v>
      </c>
      <c r="E44" s="2928"/>
      <c r="F44" s="368"/>
      <c r="G44" s="2818"/>
    </row>
    <row r="45" spans="1:7" ht="39" hidden="1" customHeight="1" outlineLevel="1" x14ac:dyDescent="0.25">
      <c r="A45" s="2878"/>
      <c r="B45" s="2879"/>
      <c r="C45" s="2972"/>
      <c r="D45" s="2879" t="s">
        <v>1847</v>
      </c>
      <c r="E45" s="2879"/>
      <c r="F45" s="368"/>
      <c r="G45" s="2818"/>
    </row>
    <row r="46" spans="1:7" ht="39" hidden="1" customHeight="1" outlineLevel="1" x14ac:dyDescent="0.25">
      <c r="A46" s="2878"/>
      <c r="B46" s="2879"/>
      <c r="C46" s="2972"/>
      <c r="D46" s="2879" t="s">
        <v>1854</v>
      </c>
      <c r="E46" s="2879"/>
      <c r="F46" s="368"/>
      <c r="G46" s="2818"/>
    </row>
    <row r="47" spans="1:7" ht="39" hidden="1" customHeight="1" outlineLevel="1" x14ac:dyDescent="0.25">
      <c r="A47" s="2878"/>
      <c r="B47" s="2879"/>
      <c r="C47" s="2972"/>
      <c r="D47" s="2879" t="s">
        <v>1849</v>
      </c>
      <c r="E47" s="2879"/>
      <c r="F47" s="368"/>
      <c r="G47" s="2818"/>
    </row>
    <row r="48" spans="1:7" ht="39" hidden="1" customHeight="1" outlineLevel="1" x14ac:dyDescent="0.25">
      <c r="A48" s="2878"/>
      <c r="B48" s="2879"/>
      <c r="C48" s="2972"/>
      <c r="D48" s="2879" t="s">
        <v>1850</v>
      </c>
      <c r="E48" s="2879"/>
      <c r="F48" s="368"/>
      <c r="G48" s="2818"/>
    </row>
    <row r="49" spans="1:7" ht="39" hidden="1" customHeight="1" outlineLevel="1" x14ac:dyDescent="0.25">
      <c r="A49" s="2878"/>
      <c r="B49" s="2879"/>
      <c r="C49" s="2972"/>
      <c r="D49" s="2879" t="s">
        <v>1851</v>
      </c>
      <c r="E49" s="2879"/>
      <c r="F49" s="368"/>
      <c r="G49" s="2818"/>
    </row>
    <row r="50" spans="1:7" ht="39" hidden="1" customHeight="1" outlineLevel="1" thickBot="1" x14ac:dyDescent="0.3">
      <c r="A50" s="2975"/>
      <c r="B50" s="2966"/>
      <c r="C50" s="2976"/>
      <c r="D50" s="2966" t="s">
        <v>1852</v>
      </c>
      <c r="E50" s="2966"/>
      <c r="F50" s="372"/>
      <c r="G50" s="1906"/>
    </row>
    <row r="51" spans="1:7" ht="39" hidden="1" customHeight="1" outlineLevel="1" x14ac:dyDescent="0.25">
      <c r="A51" s="2819" t="s">
        <v>1838</v>
      </c>
      <c r="B51" s="2820"/>
      <c r="C51" s="2971" t="s">
        <v>1839</v>
      </c>
      <c r="D51" s="2973" t="s">
        <v>1840</v>
      </c>
      <c r="E51" s="478" t="s">
        <v>1841</v>
      </c>
      <c r="F51" s="367"/>
      <c r="G51" s="2867" t="s">
        <v>1855</v>
      </c>
    </row>
    <row r="52" spans="1:7" ht="39" hidden="1" customHeight="1" outlineLevel="1" x14ac:dyDescent="0.25">
      <c r="A52" s="2878"/>
      <c r="B52" s="2879"/>
      <c r="C52" s="2972"/>
      <c r="D52" s="2967"/>
      <c r="E52" s="479" t="s">
        <v>1843</v>
      </c>
      <c r="F52" s="368"/>
      <c r="G52" s="2818"/>
    </row>
    <row r="53" spans="1:7" ht="39" hidden="1" customHeight="1" outlineLevel="1" x14ac:dyDescent="0.25">
      <c r="A53" s="2878"/>
      <c r="B53" s="2879"/>
      <c r="C53" s="2972"/>
      <c r="D53" s="2968"/>
      <c r="E53" s="479" t="s">
        <v>1844</v>
      </c>
      <c r="F53" s="368"/>
      <c r="G53" s="2818"/>
    </row>
    <row r="54" spans="1:7" ht="39" hidden="1" customHeight="1" outlineLevel="1" x14ac:dyDescent="0.25">
      <c r="A54" s="2878"/>
      <c r="B54" s="2879"/>
      <c r="C54" s="2972"/>
      <c r="D54" s="2879" t="s">
        <v>1845</v>
      </c>
      <c r="E54" s="2879"/>
      <c r="F54" s="477"/>
      <c r="G54" s="2818"/>
    </row>
    <row r="55" spans="1:7" ht="39" hidden="1" customHeight="1" outlineLevel="1" x14ac:dyDescent="0.25">
      <c r="A55" s="2878"/>
      <c r="B55" s="2879"/>
      <c r="C55" s="2972"/>
      <c r="D55" s="2928" t="s">
        <v>1846</v>
      </c>
      <c r="E55" s="2928"/>
      <c r="F55" s="477"/>
      <c r="G55" s="2818"/>
    </row>
    <row r="56" spans="1:7" ht="39" hidden="1" customHeight="1" outlineLevel="1" x14ac:dyDescent="0.25">
      <c r="A56" s="2878"/>
      <c r="B56" s="2879"/>
      <c r="C56" s="2972"/>
      <c r="D56" s="2879" t="s">
        <v>1847</v>
      </c>
      <c r="E56" s="2879"/>
      <c r="F56" s="477"/>
      <c r="G56" s="2818"/>
    </row>
    <row r="57" spans="1:7" ht="39" hidden="1" customHeight="1" outlineLevel="1" x14ac:dyDescent="0.25">
      <c r="A57" s="2878"/>
      <c r="B57" s="2879"/>
      <c r="C57" s="2972"/>
      <c r="D57" s="2879" t="s">
        <v>1848</v>
      </c>
      <c r="E57" s="2879"/>
      <c r="F57" s="477"/>
      <c r="G57" s="2818"/>
    </row>
    <row r="58" spans="1:7" ht="39" hidden="1" customHeight="1" outlineLevel="1" x14ac:dyDescent="0.25">
      <c r="A58" s="2878"/>
      <c r="B58" s="2879"/>
      <c r="C58" s="2972"/>
      <c r="D58" s="2879" t="s">
        <v>1849</v>
      </c>
      <c r="E58" s="2879"/>
      <c r="F58" s="477"/>
      <c r="G58" s="2818"/>
    </row>
    <row r="59" spans="1:7" ht="39" hidden="1" customHeight="1" outlineLevel="1" x14ac:dyDescent="0.25">
      <c r="A59" s="2878"/>
      <c r="B59" s="2879"/>
      <c r="C59" s="2972"/>
      <c r="D59" s="2879" t="s">
        <v>1850</v>
      </c>
      <c r="E59" s="2879"/>
      <c r="F59" s="477"/>
      <c r="G59" s="2818"/>
    </row>
    <row r="60" spans="1:7" ht="39" hidden="1" customHeight="1" outlineLevel="1" x14ac:dyDescent="0.25">
      <c r="A60" s="2878"/>
      <c r="B60" s="2879"/>
      <c r="C60" s="2972"/>
      <c r="D60" s="2879" t="s">
        <v>1851</v>
      </c>
      <c r="E60" s="2879"/>
      <c r="F60" s="477"/>
      <c r="G60" s="2818"/>
    </row>
    <row r="61" spans="1:7" ht="39" hidden="1" customHeight="1" outlineLevel="1" x14ac:dyDescent="0.25">
      <c r="A61" s="2878"/>
      <c r="B61" s="2879"/>
      <c r="C61" s="2972"/>
      <c r="D61" s="2879" t="s">
        <v>1852</v>
      </c>
      <c r="E61" s="2879"/>
      <c r="F61" s="477"/>
      <c r="G61" s="2818"/>
    </row>
    <row r="62" spans="1:7" ht="39" hidden="1" customHeight="1" outlineLevel="1" x14ac:dyDescent="0.25">
      <c r="A62" s="2878"/>
      <c r="B62" s="2879"/>
      <c r="C62" s="2972" t="s">
        <v>1853</v>
      </c>
      <c r="D62" s="2966" t="s">
        <v>1840</v>
      </c>
      <c r="E62" s="479" t="s">
        <v>1841</v>
      </c>
      <c r="F62" s="477"/>
      <c r="G62" s="2818"/>
    </row>
    <row r="63" spans="1:7" ht="39" hidden="1" customHeight="1" outlineLevel="1" x14ac:dyDescent="0.25">
      <c r="A63" s="2878"/>
      <c r="B63" s="2879"/>
      <c r="C63" s="2972"/>
      <c r="D63" s="2967"/>
      <c r="E63" s="479" t="s">
        <v>1843</v>
      </c>
      <c r="F63" s="477"/>
      <c r="G63" s="2818"/>
    </row>
    <row r="64" spans="1:7" ht="39" hidden="1" customHeight="1" outlineLevel="1" x14ac:dyDescent="0.25">
      <c r="A64" s="2878"/>
      <c r="B64" s="2879"/>
      <c r="C64" s="2972"/>
      <c r="D64" s="2968"/>
      <c r="E64" s="479" t="s">
        <v>1844</v>
      </c>
      <c r="F64" s="477"/>
      <c r="G64" s="2818"/>
    </row>
    <row r="65" spans="1:7" ht="39" hidden="1" customHeight="1" outlineLevel="1" x14ac:dyDescent="0.25">
      <c r="A65" s="2878"/>
      <c r="B65" s="2879"/>
      <c r="C65" s="2972"/>
      <c r="D65" s="2879" t="s">
        <v>1845</v>
      </c>
      <c r="E65" s="2879"/>
      <c r="F65" s="368"/>
      <c r="G65" s="2818"/>
    </row>
    <row r="66" spans="1:7" ht="39" hidden="1" customHeight="1" outlineLevel="1" x14ac:dyDescent="0.25">
      <c r="A66" s="2878"/>
      <c r="B66" s="2879"/>
      <c r="C66" s="2972"/>
      <c r="D66" s="2928" t="s">
        <v>1846</v>
      </c>
      <c r="E66" s="2928"/>
      <c r="F66" s="368"/>
      <c r="G66" s="2818"/>
    </row>
    <row r="67" spans="1:7" ht="39" hidden="1" customHeight="1" outlineLevel="1" x14ac:dyDescent="0.25">
      <c r="A67" s="2878"/>
      <c r="B67" s="2879"/>
      <c r="C67" s="2972"/>
      <c r="D67" s="2879" t="s">
        <v>1847</v>
      </c>
      <c r="E67" s="2879"/>
      <c r="F67" s="368"/>
      <c r="G67" s="2818"/>
    </row>
    <row r="68" spans="1:7" ht="39" hidden="1" customHeight="1" outlineLevel="1" x14ac:dyDescent="0.25">
      <c r="A68" s="2878"/>
      <c r="B68" s="2879"/>
      <c r="C68" s="2972"/>
      <c r="D68" s="2879" t="s">
        <v>1854</v>
      </c>
      <c r="E68" s="2879"/>
      <c r="F68" s="368"/>
      <c r="G68" s="2818"/>
    </row>
    <row r="69" spans="1:7" ht="39" hidden="1" customHeight="1" outlineLevel="1" x14ac:dyDescent="0.25">
      <c r="A69" s="2878"/>
      <c r="B69" s="2879"/>
      <c r="C69" s="2972"/>
      <c r="D69" s="2879" t="s">
        <v>1849</v>
      </c>
      <c r="E69" s="2879"/>
      <c r="F69" s="368"/>
      <c r="G69" s="2818"/>
    </row>
    <row r="70" spans="1:7" ht="39" hidden="1" customHeight="1" outlineLevel="1" x14ac:dyDescent="0.25">
      <c r="A70" s="2878"/>
      <c r="B70" s="2879"/>
      <c r="C70" s="2972"/>
      <c r="D70" s="2879" t="s">
        <v>1850</v>
      </c>
      <c r="E70" s="2879"/>
      <c r="F70" s="368"/>
      <c r="G70" s="2818"/>
    </row>
    <row r="71" spans="1:7" ht="39" hidden="1" customHeight="1" outlineLevel="1" x14ac:dyDescent="0.25">
      <c r="A71" s="2878"/>
      <c r="B71" s="2879"/>
      <c r="C71" s="2972"/>
      <c r="D71" s="2879" t="s">
        <v>1851</v>
      </c>
      <c r="E71" s="2879"/>
      <c r="F71" s="368"/>
      <c r="G71" s="2818"/>
    </row>
    <row r="72" spans="1:7" ht="39" hidden="1" customHeight="1" outlineLevel="1" thickBot="1" x14ac:dyDescent="0.3">
      <c r="A72" s="2975"/>
      <c r="B72" s="2966"/>
      <c r="C72" s="2976"/>
      <c r="D72" s="2966" t="s">
        <v>1852</v>
      </c>
      <c r="E72" s="2966"/>
      <c r="F72" s="372"/>
      <c r="G72" s="1906"/>
    </row>
    <row r="73" spans="1:7" ht="39" hidden="1" customHeight="1" outlineLevel="1" x14ac:dyDescent="0.25">
      <c r="A73" s="2819" t="s">
        <v>1838</v>
      </c>
      <c r="B73" s="2820"/>
      <c r="C73" s="2971" t="s">
        <v>1839</v>
      </c>
      <c r="D73" s="2973" t="s">
        <v>1840</v>
      </c>
      <c r="E73" s="478" t="s">
        <v>1841</v>
      </c>
      <c r="F73" s="367"/>
      <c r="G73" s="2867" t="s">
        <v>1855</v>
      </c>
    </row>
    <row r="74" spans="1:7" ht="39" hidden="1" customHeight="1" outlineLevel="1" x14ac:dyDescent="0.25">
      <c r="A74" s="2878"/>
      <c r="B74" s="2879"/>
      <c r="C74" s="2972"/>
      <c r="D74" s="2967"/>
      <c r="E74" s="479" t="s">
        <v>1843</v>
      </c>
      <c r="F74" s="368"/>
      <c r="G74" s="2818"/>
    </row>
    <row r="75" spans="1:7" ht="39" hidden="1" customHeight="1" outlineLevel="1" x14ac:dyDescent="0.25">
      <c r="A75" s="2878"/>
      <c r="B75" s="2879"/>
      <c r="C75" s="2972"/>
      <c r="D75" s="2968"/>
      <c r="E75" s="479" t="s">
        <v>1844</v>
      </c>
      <c r="F75" s="368"/>
      <c r="G75" s="2818"/>
    </row>
    <row r="76" spans="1:7" ht="39" hidden="1" customHeight="1" outlineLevel="1" x14ac:dyDescent="0.25">
      <c r="A76" s="2878"/>
      <c r="B76" s="2879"/>
      <c r="C76" s="2972"/>
      <c r="D76" s="2879" t="s">
        <v>1845</v>
      </c>
      <c r="E76" s="2879"/>
      <c r="F76" s="477"/>
      <c r="G76" s="2818"/>
    </row>
    <row r="77" spans="1:7" ht="39" hidden="1" customHeight="1" outlineLevel="1" x14ac:dyDescent="0.25">
      <c r="A77" s="2878"/>
      <c r="B77" s="2879"/>
      <c r="C77" s="2972"/>
      <c r="D77" s="2928" t="s">
        <v>1846</v>
      </c>
      <c r="E77" s="2928"/>
      <c r="F77" s="477"/>
      <c r="G77" s="2818"/>
    </row>
    <row r="78" spans="1:7" ht="39" hidden="1" customHeight="1" outlineLevel="1" x14ac:dyDescent="0.25">
      <c r="A78" s="2878"/>
      <c r="B78" s="2879"/>
      <c r="C78" s="2972"/>
      <c r="D78" s="2879" t="s">
        <v>1847</v>
      </c>
      <c r="E78" s="2879"/>
      <c r="F78" s="477"/>
      <c r="G78" s="2818"/>
    </row>
    <row r="79" spans="1:7" ht="39" hidden="1" customHeight="1" outlineLevel="1" x14ac:dyDescent="0.25">
      <c r="A79" s="2878"/>
      <c r="B79" s="2879"/>
      <c r="C79" s="2972"/>
      <c r="D79" s="2879" t="s">
        <v>1848</v>
      </c>
      <c r="E79" s="2879"/>
      <c r="F79" s="477"/>
      <c r="G79" s="2818"/>
    </row>
    <row r="80" spans="1:7" ht="39" hidden="1" customHeight="1" outlineLevel="1" x14ac:dyDescent="0.25">
      <c r="A80" s="2878"/>
      <c r="B80" s="2879"/>
      <c r="C80" s="2972"/>
      <c r="D80" s="2879" t="s">
        <v>1849</v>
      </c>
      <c r="E80" s="2879"/>
      <c r="F80" s="477"/>
      <c r="G80" s="2818"/>
    </row>
    <row r="81" spans="1:7" ht="39" hidden="1" customHeight="1" outlineLevel="1" x14ac:dyDescent="0.25">
      <c r="A81" s="2878"/>
      <c r="B81" s="2879"/>
      <c r="C81" s="2972"/>
      <c r="D81" s="2879" t="s">
        <v>1850</v>
      </c>
      <c r="E81" s="2879"/>
      <c r="F81" s="477"/>
      <c r="G81" s="2818"/>
    </row>
    <row r="82" spans="1:7" ht="39" hidden="1" customHeight="1" outlineLevel="1" x14ac:dyDescent="0.25">
      <c r="A82" s="2878"/>
      <c r="B82" s="2879"/>
      <c r="C82" s="2972"/>
      <c r="D82" s="2879" t="s">
        <v>1851</v>
      </c>
      <c r="E82" s="2879"/>
      <c r="F82" s="477"/>
      <c r="G82" s="2818"/>
    </row>
    <row r="83" spans="1:7" ht="39" hidden="1" customHeight="1" outlineLevel="1" x14ac:dyDescent="0.25">
      <c r="A83" s="2878"/>
      <c r="B83" s="2879"/>
      <c r="C83" s="2972"/>
      <c r="D83" s="2879" t="s">
        <v>1852</v>
      </c>
      <c r="E83" s="2879"/>
      <c r="F83" s="477"/>
      <c r="G83" s="2818"/>
    </row>
    <row r="84" spans="1:7" ht="39" hidden="1" customHeight="1" outlineLevel="1" x14ac:dyDescent="0.25">
      <c r="A84" s="2878"/>
      <c r="B84" s="2879"/>
      <c r="C84" s="2972" t="s">
        <v>1853</v>
      </c>
      <c r="D84" s="2966" t="s">
        <v>1840</v>
      </c>
      <c r="E84" s="479" t="s">
        <v>1841</v>
      </c>
      <c r="F84" s="477"/>
      <c r="G84" s="2818"/>
    </row>
    <row r="85" spans="1:7" ht="39" hidden="1" customHeight="1" outlineLevel="1" x14ac:dyDescent="0.25">
      <c r="A85" s="2878"/>
      <c r="B85" s="2879"/>
      <c r="C85" s="2972"/>
      <c r="D85" s="2967"/>
      <c r="E85" s="479" t="s">
        <v>1843</v>
      </c>
      <c r="F85" s="477"/>
      <c r="G85" s="2818"/>
    </row>
    <row r="86" spans="1:7" ht="39" hidden="1" customHeight="1" outlineLevel="1" x14ac:dyDescent="0.25">
      <c r="A86" s="2878"/>
      <c r="B86" s="2879"/>
      <c r="C86" s="2972"/>
      <c r="D86" s="2968"/>
      <c r="E86" s="479" t="s">
        <v>1844</v>
      </c>
      <c r="F86" s="477"/>
      <c r="G86" s="2818"/>
    </row>
    <row r="87" spans="1:7" ht="39" hidden="1" customHeight="1" outlineLevel="1" x14ac:dyDescent="0.25">
      <c r="A87" s="2878"/>
      <c r="B87" s="2879"/>
      <c r="C87" s="2972"/>
      <c r="D87" s="2879" t="s">
        <v>1845</v>
      </c>
      <c r="E87" s="2879"/>
      <c r="F87" s="368"/>
      <c r="G87" s="2818"/>
    </row>
    <row r="88" spans="1:7" ht="28.5" hidden="1" customHeight="1" outlineLevel="1" x14ac:dyDescent="0.25">
      <c r="A88" s="2878"/>
      <c r="B88" s="2989"/>
      <c r="C88" s="2990"/>
      <c r="D88" s="2928" t="s">
        <v>1846</v>
      </c>
      <c r="E88" s="2928"/>
      <c r="F88" s="368"/>
      <c r="G88" s="2818"/>
    </row>
    <row r="89" spans="1:7" ht="39" hidden="1" customHeight="1" outlineLevel="1" x14ac:dyDescent="0.25">
      <c r="A89" s="2878"/>
      <c r="B89" s="2879"/>
      <c r="C89" s="2972"/>
      <c r="D89" s="2879" t="s">
        <v>1847</v>
      </c>
      <c r="E89" s="2879"/>
      <c r="F89" s="368"/>
      <c r="G89" s="2818"/>
    </row>
    <row r="90" spans="1:7" ht="39" hidden="1" customHeight="1" outlineLevel="1" x14ac:dyDescent="0.25">
      <c r="A90" s="2878"/>
      <c r="B90" s="2879"/>
      <c r="C90" s="2972"/>
      <c r="D90" s="2879" t="s">
        <v>1854</v>
      </c>
      <c r="E90" s="2879"/>
      <c r="F90" s="368"/>
      <c r="G90" s="2818"/>
    </row>
    <row r="91" spans="1:7" ht="39" hidden="1" customHeight="1" outlineLevel="1" x14ac:dyDescent="0.25">
      <c r="A91" s="2878"/>
      <c r="B91" s="2879"/>
      <c r="C91" s="2972"/>
      <c r="D91" s="2879" t="s">
        <v>1849</v>
      </c>
      <c r="E91" s="2879"/>
      <c r="F91" s="368"/>
      <c r="G91" s="2818"/>
    </row>
    <row r="92" spans="1:7" ht="39" hidden="1" customHeight="1" outlineLevel="1" x14ac:dyDescent="0.25">
      <c r="A92" s="2878"/>
      <c r="B92" s="2879"/>
      <c r="C92" s="2972"/>
      <c r="D92" s="2879" t="s">
        <v>1850</v>
      </c>
      <c r="E92" s="2879"/>
      <c r="F92" s="368"/>
      <c r="G92" s="2818"/>
    </row>
    <row r="93" spans="1:7" ht="39" hidden="1" customHeight="1" outlineLevel="1" x14ac:dyDescent="0.25">
      <c r="A93" s="2878"/>
      <c r="B93" s="2879"/>
      <c r="C93" s="2972"/>
      <c r="D93" s="2879" t="s">
        <v>1851</v>
      </c>
      <c r="E93" s="2879"/>
      <c r="F93" s="368"/>
      <c r="G93" s="2818"/>
    </row>
    <row r="94" spans="1:7" ht="39" hidden="1" customHeight="1" outlineLevel="1" thickBot="1" x14ac:dyDescent="0.3">
      <c r="A94" s="2969"/>
      <c r="B94" s="2970"/>
      <c r="C94" s="2974"/>
      <c r="D94" s="2970" t="s">
        <v>1852</v>
      </c>
      <c r="E94" s="2970"/>
      <c r="F94" s="371"/>
      <c r="G94" s="1906"/>
    </row>
    <row r="95" spans="1:7" ht="39" hidden="1" customHeight="1" outlineLevel="1" x14ac:dyDescent="0.25">
      <c r="A95" s="2819" t="s">
        <v>1838</v>
      </c>
      <c r="B95" s="2820"/>
      <c r="C95" s="2971" t="s">
        <v>1839</v>
      </c>
      <c r="D95" s="2973" t="s">
        <v>1840</v>
      </c>
      <c r="E95" s="250" t="s">
        <v>1841</v>
      </c>
      <c r="F95" s="367"/>
      <c r="G95" s="2867" t="s">
        <v>1855</v>
      </c>
    </row>
    <row r="96" spans="1:7" ht="39" hidden="1" customHeight="1" outlineLevel="1" x14ac:dyDescent="0.25">
      <c r="A96" s="2878"/>
      <c r="B96" s="2879"/>
      <c r="C96" s="2972"/>
      <c r="D96" s="2967"/>
      <c r="E96" s="314" t="s">
        <v>1843</v>
      </c>
      <c r="F96" s="368"/>
      <c r="G96" s="2818"/>
    </row>
    <row r="97" spans="1:7" ht="39" hidden="1" customHeight="1" outlineLevel="1" x14ac:dyDescent="0.25">
      <c r="A97" s="2878"/>
      <c r="B97" s="2879"/>
      <c r="C97" s="2972"/>
      <c r="D97" s="2968"/>
      <c r="E97" s="314" t="s">
        <v>1844</v>
      </c>
      <c r="F97" s="368"/>
      <c r="G97" s="2818"/>
    </row>
    <row r="98" spans="1:7" ht="39" hidden="1" customHeight="1" outlineLevel="1" x14ac:dyDescent="0.25">
      <c r="A98" s="2878"/>
      <c r="B98" s="2879"/>
      <c r="C98" s="2972"/>
      <c r="D98" s="2879" t="s">
        <v>1845</v>
      </c>
      <c r="E98" s="2879"/>
      <c r="F98" s="369"/>
      <c r="G98" s="2818"/>
    </row>
    <row r="99" spans="1:7" ht="39" hidden="1" customHeight="1" outlineLevel="1" x14ac:dyDescent="0.25">
      <c r="A99" s="2878"/>
      <c r="B99" s="2879"/>
      <c r="C99" s="2972"/>
      <c r="D99" s="2928" t="s">
        <v>1846</v>
      </c>
      <c r="E99" s="2928"/>
      <c r="F99" s="369"/>
      <c r="G99" s="2818"/>
    </row>
    <row r="100" spans="1:7" ht="39" hidden="1" customHeight="1" outlineLevel="1" x14ac:dyDescent="0.25">
      <c r="A100" s="2878"/>
      <c r="B100" s="2879"/>
      <c r="C100" s="2972"/>
      <c r="D100" s="2879" t="s">
        <v>1847</v>
      </c>
      <c r="E100" s="2879"/>
      <c r="F100" s="369"/>
      <c r="G100" s="2818"/>
    </row>
    <row r="101" spans="1:7" ht="39" hidden="1" customHeight="1" outlineLevel="1" x14ac:dyDescent="0.25">
      <c r="A101" s="2878"/>
      <c r="B101" s="2879"/>
      <c r="C101" s="2972"/>
      <c r="D101" s="2879" t="s">
        <v>1848</v>
      </c>
      <c r="E101" s="2879"/>
      <c r="F101" s="369"/>
      <c r="G101" s="2818"/>
    </row>
    <row r="102" spans="1:7" ht="39" hidden="1" customHeight="1" outlineLevel="1" x14ac:dyDescent="0.25">
      <c r="A102" s="2878"/>
      <c r="B102" s="2879"/>
      <c r="C102" s="2972"/>
      <c r="D102" s="2879" t="s">
        <v>1849</v>
      </c>
      <c r="E102" s="2879"/>
      <c r="F102" s="369"/>
      <c r="G102" s="2818"/>
    </row>
    <row r="103" spans="1:7" ht="39" hidden="1" customHeight="1" outlineLevel="1" x14ac:dyDescent="0.25">
      <c r="A103" s="2878"/>
      <c r="B103" s="2879"/>
      <c r="C103" s="2972"/>
      <c r="D103" s="2879" t="s">
        <v>1850</v>
      </c>
      <c r="E103" s="2879"/>
      <c r="F103" s="369"/>
      <c r="G103" s="2818"/>
    </row>
    <row r="104" spans="1:7" ht="39" hidden="1" customHeight="1" outlineLevel="1" x14ac:dyDescent="0.25">
      <c r="A104" s="2878"/>
      <c r="B104" s="2879"/>
      <c r="C104" s="2972"/>
      <c r="D104" s="2879" t="s">
        <v>1851</v>
      </c>
      <c r="E104" s="2879"/>
      <c r="F104" s="369"/>
      <c r="G104" s="2818"/>
    </row>
    <row r="105" spans="1:7" ht="39" hidden="1" customHeight="1" outlineLevel="1" x14ac:dyDescent="0.25">
      <c r="A105" s="2878"/>
      <c r="B105" s="2879"/>
      <c r="C105" s="2972"/>
      <c r="D105" s="2879" t="s">
        <v>1852</v>
      </c>
      <c r="E105" s="2879"/>
      <c r="F105" s="369"/>
      <c r="G105" s="2818"/>
    </row>
    <row r="106" spans="1:7" ht="39" hidden="1" customHeight="1" outlineLevel="1" x14ac:dyDescent="0.25">
      <c r="A106" s="2878"/>
      <c r="B106" s="2879"/>
      <c r="C106" s="2972" t="s">
        <v>1853</v>
      </c>
      <c r="D106" s="2966" t="s">
        <v>1840</v>
      </c>
      <c r="E106" s="314" t="s">
        <v>1841</v>
      </c>
      <c r="F106" s="369"/>
      <c r="G106" s="2818"/>
    </row>
    <row r="107" spans="1:7" ht="39" hidden="1" customHeight="1" outlineLevel="1" x14ac:dyDescent="0.25">
      <c r="A107" s="2878"/>
      <c r="B107" s="2879"/>
      <c r="C107" s="2972"/>
      <c r="D107" s="2967"/>
      <c r="E107" s="314" t="s">
        <v>1843</v>
      </c>
      <c r="F107" s="369"/>
      <c r="G107" s="2818"/>
    </row>
    <row r="108" spans="1:7" ht="39" hidden="1" customHeight="1" outlineLevel="1" x14ac:dyDescent="0.25">
      <c r="A108" s="2878"/>
      <c r="B108" s="2879"/>
      <c r="C108" s="2972"/>
      <c r="D108" s="2968"/>
      <c r="E108" s="314" t="s">
        <v>1844</v>
      </c>
      <c r="F108" s="369"/>
      <c r="G108" s="2818"/>
    </row>
    <row r="109" spans="1:7" ht="39" hidden="1" customHeight="1" outlineLevel="1" x14ac:dyDescent="0.25">
      <c r="A109" s="2878"/>
      <c r="B109" s="2879"/>
      <c r="C109" s="2972"/>
      <c r="D109" s="2879" t="s">
        <v>1845</v>
      </c>
      <c r="E109" s="2879"/>
      <c r="F109" s="368"/>
      <c r="G109" s="2818"/>
    </row>
    <row r="110" spans="1:7" ht="39" hidden="1" customHeight="1" outlineLevel="1" x14ac:dyDescent="0.25">
      <c r="A110" s="2878"/>
      <c r="B110" s="2879"/>
      <c r="C110" s="2972"/>
      <c r="D110" s="2928" t="s">
        <v>1846</v>
      </c>
      <c r="E110" s="2928"/>
      <c r="F110" s="368"/>
      <c r="G110" s="2818"/>
    </row>
    <row r="111" spans="1:7" ht="39" hidden="1" customHeight="1" outlineLevel="1" x14ac:dyDescent="0.25">
      <c r="A111" s="2878"/>
      <c r="B111" s="2879"/>
      <c r="C111" s="2972"/>
      <c r="D111" s="2879" t="s">
        <v>1847</v>
      </c>
      <c r="E111" s="2879"/>
      <c r="F111" s="368"/>
      <c r="G111" s="2818"/>
    </row>
    <row r="112" spans="1:7" ht="39" hidden="1" customHeight="1" outlineLevel="1" x14ac:dyDescent="0.25">
      <c r="A112" s="2878"/>
      <c r="B112" s="2879"/>
      <c r="C112" s="2972"/>
      <c r="D112" s="2879" t="s">
        <v>1854</v>
      </c>
      <c r="E112" s="2879"/>
      <c r="F112" s="368"/>
      <c r="G112" s="2818"/>
    </row>
    <row r="113" spans="1:7" ht="39" hidden="1" customHeight="1" outlineLevel="1" x14ac:dyDescent="0.25">
      <c r="A113" s="2878"/>
      <c r="B113" s="2879"/>
      <c r="C113" s="2972"/>
      <c r="D113" s="2879" t="s">
        <v>1849</v>
      </c>
      <c r="E113" s="2879"/>
      <c r="F113" s="368"/>
      <c r="G113" s="2818"/>
    </row>
    <row r="114" spans="1:7" ht="39" hidden="1" customHeight="1" outlineLevel="1" x14ac:dyDescent="0.25">
      <c r="A114" s="2878"/>
      <c r="B114" s="2879"/>
      <c r="C114" s="2972"/>
      <c r="D114" s="2879" t="s">
        <v>1850</v>
      </c>
      <c r="E114" s="2879"/>
      <c r="F114" s="368"/>
      <c r="G114" s="2818"/>
    </row>
    <row r="115" spans="1:7" ht="39" hidden="1" customHeight="1" outlineLevel="1" x14ac:dyDescent="0.25">
      <c r="A115" s="2878"/>
      <c r="B115" s="2879"/>
      <c r="C115" s="2972"/>
      <c r="D115" s="2879" t="s">
        <v>1851</v>
      </c>
      <c r="E115" s="2879"/>
      <c r="F115" s="368"/>
      <c r="G115" s="2818"/>
    </row>
    <row r="116" spans="1:7" ht="39" hidden="1" customHeight="1" outlineLevel="1" thickBot="1" x14ac:dyDescent="0.3">
      <c r="A116" s="2975"/>
      <c r="B116" s="2966"/>
      <c r="C116" s="2976"/>
      <c r="D116" s="2966" t="s">
        <v>1852</v>
      </c>
      <c r="E116" s="2966"/>
      <c r="F116" s="372"/>
      <c r="G116" s="1906"/>
    </row>
    <row r="117" spans="1:7" ht="39" hidden="1" customHeight="1" outlineLevel="1" x14ac:dyDescent="0.25">
      <c r="A117" s="2819" t="s">
        <v>1838</v>
      </c>
      <c r="B117" s="2820"/>
      <c r="C117" s="2971" t="s">
        <v>1839</v>
      </c>
      <c r="D117" s="2973" t="s">
        <v>1840</v>
      </c>
      <c r="E117" s="250" t="s">
        <v>1841</v>
      </c>
      <c r="F117" s="367"/>
      <c r="G117" s="2867" t="s">
        <v>1855</v>
      </c>
    </row>
    <row r="118" spans="1:7" ht="39" hidden="1" customHeight="1" outlineLevel="1" x14ac:dyDescent="0.25">
      <c r="A118" s="2878"/>
      <c r="B118" s="2879"/>
      <c r="C118" s="2972"/>
      <c r="D118" s="2967"/>
      <c r="E118" s="314" t="s">
        <v>1843</v>
      </c>
      <c r="F118" s="368"/>
      <c r="G118" s="2818"/>
    </row>
    <row r="119" spans="1:7" ht="39" hidden="1" customHeight="1" outlineLevel="1" x14ac:dyDescent="0.25">
      <c r="A119" s="2878"/>
      <c r="B119" s="2879"/>
      <c r="C119" s="2972"/>
      <c r="D119" s="2968"/>
      <c r="E119" s="314" t="s">
        <v>1844</v>
      </c>
      <c r="F119" s="368"/>
      <c r="G119" s="2818"/>
    </row>
    <row r="120" spans="1:7" ht="39" hidden="1" customHeight="1" outlineLevel="1" x14ac:dyDescent="0.25">
      <c r="A120" s="2878"/>
      <c r="B120" s="2879"/>
      <c r="C120" s="2972"/>
      <c r="D120" s="2879" t="s">
        <v>1845</v>
      </c>
      <c r="E120" s="2879"/>
      <c r="F120" s="369"/>
      <c r="G120" s="2818"/>
    </row>
    <row r="121" spans="1:7" ht="39" hidden="1" customHeight="1" outlineLevel="1" x14ac:dyDescent="0.25">
      <c r="A121" s="2878"/>
      <c r="B121" s="2879"/>
      <c r="C121" s="2972"/>
      <c r="D121" s="2928" t="s">
        <v>1846</v>
      </c>
      <c r="E121" s="2928"/>
      <c r="F121" s="369"/>
      <c r="G121" s="2818"/>
    </row>
    <row r="122" spans="1:7" ht="39" hidden="1" customHeight="1" outlineLevel="1" x14ac:dyDescent="0.25">
      <c r="A122" s="2878"/>
      <c r="B122" s="2879"/>
      <c r="C122" s="2972"/>
      <c r="D122" s="2879" t="s">
        <v>1847</v>
      </c>
      <c r="E122" s="2879"/>
      <c r="F122" s="369"/>
      <c r="G122" s="2818"/>
    </row>
    <row r="123" spans="1:7" ht="39" hidden="1" customHeight="1" outlineLevel="1" x14ac:dyDescent="0.25">
      <c r="A123" s="2878"/>
      <c r="B123" s="2879"/>
      <c r="C123" s="2972"/>
      <c r="D123" s="2879" t="s">
        <v>1848</v>
      </c>
      <c r="E123" s="2879"/>
      <c r="F123" s="369"/>
      <c r="G123" s="2818"/>
    </row>
    <row r="124" spans="1:7" ht="39" hidden="1" customHeight="1" outlineLevel="1" x14ac:dyDescent="0.25">
      <c r="A124" s="2878"/>
      <c r="B124" s="2879"/>
      <c r="C124" s="2972"/>
      <c r="D124" s="2879" t="s">
        <v>1849</v>
      </c>
      <c r="E124" s="2879"/>
      <c r="F124" s="369"/>
      <c r="G124" s="2818"/>
    </row>
    <row r="125" spans="1:7" ht="39" hidden="1" customHeight="1" outlineLevel="1" x14ac:dyDescent="0.25">
      <c r="A125" s="2878"/>
      <c r="B125" s="2879"/>
      <c r="C125" s="2972"/>
      <c r="D125" s="2879" t="s">
        <v>1850</v>
      </c>
      <c r="E125" s="2879"/>
      <c r="F125" s="369"/>
      <c r="G125" s="2818"/>
    </row>
    <row r="126" spans="1:7" ht="39" hidden="1" customHeight="1" outlineLevel="1" x14ac:dyDescent="0.25">
      <c r="A126" s="2878"/>
      <c r="B126" s="2879"/>
      <c r="C126" s="2972"/>
      <c r="D126" s="2879" t="s">
        <v>1851</v>
      </c>
      <c r="E126" s="2879"/>
      <c r="F126" s="369"/>
      <c r="G126" s="2818"/>
    </row>
    <row r="127" spans="1:7" ht="39" hidden="1" customHeight="1" outlineLevel="1" x14ac:dyDescent="0.25">
      <c r="A127" s="2878"/>
      <c r="B127" s="2879"/>
      <c r="C127" s="2972"/>
      <c r="D127" s="2879" t="s">
        <v>1852</v>
      </c>
      <c r="E127" s="2879"/>
      <c r="F127" s="369"/>
      <c r="G127" s="2818"/>
    </row>
    <row r="128" spans="1:7" ht="39" hidden="1" customHeight="1" outlineLevel="1" x14ac:dyDescent="0.25">
      <c r="A128" s="2878"/>
      <c r="B128" s="2879"/>
      <c r="C128" s="2972" t="s">
        <v>1853</v>
      </c>
      <c r="D128" s="2966" t="s">
        <v>1840</v>
      </c>
      <c r="E128" s="314" t="s">
        <v>1841</v>
      </c>
      <c r="F128" s="369"/>
      <c r="G128" s="2818"/>
    </row>
    <row r="129" spans="1:7" ht="39" hidden="1" customHeight="1" outlineLevel="1" x14ac:dyDescent="0.25">
      <c r="A129" s="2878"/>
      <c r="B129" s="2879"/>
      <c r="C129" s="2972"/>
      <c r="D129" s="2967"/>
      <c r="E129" s="314" t="s">
        <v>1843</v>
      </c>
      <c r="F129" s="369"/>
      <c r="G129" s="2818"/>
    </row>
    <row r="130" spans="1:7" ht="39" hidden="1" customHeight="1" outlineLevel="1" x14ac:dyDescent="0.25">
      <c r="A130" s="2878"/>
      <c r="B130" s="2879"/>
      <c r="C130" s="2972"/>
      <c r="D130" s="2968"/>
      <c r="E130" s="314" t="s">
        <v>1844</v>
      </c>
      <c r="F130" s="369"/>
      <c r="G130" s="2818"/>
    </row>
    <row r="131" spans="1:7" ht="39" hidden="1" customHeight="1" outlineLevel="1" x14ac:dyDescent="0.25">
      <c r="A131" s="2878"/>
      <c r="B131" s="2879"/>
      <c r="C131" s="2972"/>
      <c r="D131" s="2879" t="s">
        <v>1845</v>
      </c>
      <c r="E131" s="2879"/>
      <c r="F131" s="368"/>
      <c r="G131" s="2818"/>
    </row>
    <row r="132" spans="1:7" ht="39" hidden="1" customHeight="1" outlineLevel="1" x14ac:dyDescent="0.25">
      <c r="A132" s="2878"/>
      <c r="B132" s="2879"/>
      <c r="C132" s="2972"/>
      <c r="D132" s="2928" t="s">
        <v>1846</v>
      </c>
      <c r="E132" s="2928"/>
      <c r="F132" s="368"/>
      <c r="G132" s="2818"/>
    </row>
    <row r="133" spans="1:7" ht="39" hidden="1" customHeight="1" outlineLevel="1" x14ac:dyDescent="0.25">
      <c r="A133" s="2878"/>
      <c r="B133" s="2879"/>
      <c r="C133" s="2972"/>
      <c r="D133" s="2879" t="s">
        <v>1847</v>
      </c>
      <c r="E133" s="2879"/>
      <c r="F133" s="368"/>
      <c r="G133" s="2818"/>
    </row>
    <row r="134" spans="1:7" ht="39" hidden="1" customHeight="1" outlineLevel="1" x14ac:dyDescent="0.25">
      <c r="A134" s="2878"/>
      <c r="B134" s="2879"/>
      <c r="C134" s="2972"/>
      <c r="D134" s="2879" t="s">
        <v>1854</v>
      </c>
      <c r="E134" s="2879"/>
      <c r="F134" s="368"/>
      <c r="G134" s="2818"/>
    </row>
    <row r="135" spans="1:7" ht="39" hidden="1" customHeight="1" outlineLevel="1" x14ac:dyDescent="0.25">
      <c r="A135" s="2878"/>
      <c r="B135" s="2879"/>
      <c r="C135" s="2972"/>
      <c r="D135" s="2879" t="s">
        <v>1849</v>
      </c>
      <c r="E135" s="2879"/>
      <c r="F135" s="368"/>
      <c r="G135" s="2818"/>
    </row>
    <row r="136" spans="1:7" ht="39" hidden="1" customHeight="1" outlineLevel="1" x14ac:dyDescent="0.25">
      <c r="A136" s="2878"/>
      <c r="B136" s="2879"/>
      <c r="C136" s="2972"/>
      <c r="D136" s="2879" t="s">
        <v>1850</v>
      </c>
      <c r="E136" s="2879"/>
      <c r="F136" s="368"/>
      <c r="G136" s="2818"/>
    </row>
    <row r="137" spans="1:7" ht="39" hidden="1" customHeight="1" outlineLevel="1" x14ac:dyDescent="0.25">
      <c r="A137" s="2878"/>
      <c r="B137" s="2879"/>
      <c r="C137" s="2972"/>
      <c r="D137" s="2879" t="s">
        <v>1851</v>
      </c>
      <c r="E137" s="2879"/>
      <c r="F137" s="368"/>
      <c r="G137" s="2818"/>
    </row>
    <row r="138" spans="1:7" ht="39" hidden="1" customHeight="1" outlineLevel="1" thickBot="1" x14ac:dyDescent="0.3">
      <c r="A138" s="2975"/>
      <c r="B138" s="2966"/>
      <c r="C138" s="2976"/>
      <c r="D138" s="2966" t="s">
        <v>1852</v>
      </c>
      <c r="E138" s="2966"/>
      <c r="F138" s="372"/>
      <c r="G138" s="1906"/>
    </row>
    <row r="139" spans="1:7" ht="39" hidden="1" customHeight="1" outlineLevel="1" x14ac:dyDescent="0.25">
      <c r="A139" s="2819" t="s">
        <v>1838</v>
      </c>
      <c r="B139" s="2820"/>
      <c r="C139" s="2971" t="s">
        <v>1839</v>
      </c>
      <c r="D139" s="2973" t="s">
        <v>1840</v>
      </c>
      <c r="E139" s="250" t="s">
        <v>1841</v>
      </c>
      <c r="F139" s="367"/>
      <c r="G139" s="2867" t="s">
        <v>1855</v>
      </c>
    </row>
    <row r="140" spans="1:7" ht="39" hidden="1" customHeight="1" outlineLevel="1" x14ac:dyDescent="0.25">
      <c r="A140" s="2878"/>
      <c r="B140" s="2879"/>
      <c r="C140" s="2972"/>
      <c r="D140" s="2967"/>
      <c r="E140" s="314" t="s">
        <v>1843</v>
      </c>
      <c r="F140" s="368"/>
      <c r="G140" s="2818"/>
    </row>
    <row r="141" spans="1:7" ht="39" hidden="1" customHeight="1" outlineLevel="1" x14ac:dyDescent="0.25">
      <c r="A141" s="2878"/>
      <c r="B141" s="2879"/>
      <c r="C141" s="2972"/>
      <c r="D141" s="2968"/>
      <c r="E141" s="314" t="s">
        <v>1844</v>
      </c>
      <c r="F141" s="368"/>
      <c r="G141" s="2818"/>
    </row>
    <row r="142" spans="1:7" ht="39" hidden="1" customHeight="1" outlineLevel="1" x14ac:dyDescent="0.25">
      <c r="A142" s="2878"/>
      <c r="B142" s="2879"/>
      <c r="C142" s="2972"/>
      <c r="D142" s="2879" t="s">
        <v>1845</v>
      </c>
      <c r="E142" s="2879"/>
      <c r="F142" s="369"/>
      <c r="G142" s="2818"/>
    </row>
    <row r="143" spans="1:7" ht="39" hidden="1" customHeight="1" outlineLevel="1" x14ac:dyDescent="0.25">
      <c r="A143" s="2878"/>
      <c r="B143" s="2879"/>
      <c r="C143" s="2972"/>
      <c r="D143" s="2928" t="s">
        <v>1846</v>
      </c>
      <c r="E143" s="2928"/>
      <c r="F143" s="369"/>
      <c r="G143" s="2818"/>
    </row>
    <row r="144" spans="1:7" ht="39" hidden="1" customHeight="1" outlineLevel="1" x14ac:dyDescent="0.25">
      <c r="A144" s="2878"/>
      <c r="B144" s="2879"/>
      <c r="C144" s="2972"/>
      <c r="D144" s="2879" t="s">
        <v>1847</v>
      </c>
      <c r="E144" s="2879"/>
      <c r="F144" s="369"/>
      <c r="G144" s="2818"/>
    </row>
    <row r="145" spans="1:7" ht="39" hidden="1" customHeight="1" outlineLevel="1" x14ac:dyDescent="0.25">
      <c r="A145" s="2878"/>
      <c r="B145" s="2879"/>
      <c r="C145" s="2972"/>
      <c r="D145" s="2879" t="s">
        <v>1848</v>
      </c>
      <c r="E145" s="2879"/>
      <c r="F145" s="369"/>
      <c r="G145" s="2818"/>
    </row>
    <row r="146" spans="1:7" ht="39" hidden="1" customHeight="1" outlineLevel="1" x14ac:dyDescent="0.25">
      <c r="A146" s="2878"/>
      <c r="B146" s="2879"/>
      <c r="C146" s="2972"/>
      <c r="D146" s="2879" t="s">
        <v>1849</v>
      </c>
      <c r="E146" s="2879"/>
      <c r="F146" s="369"/>
      <c r="G146" s="2818"/>
    </row>
    <row r="147" spans="1:7" ht="39" hidden="1" customHeight="1" outlineLevel="1" x14ac:dyDescent="0.25">
      <c r="A147" s="2878"/>
      <c r="B147" s="2879"/>
      <c r="C147" s="2972"/>
      <c r="D147" s="2879" t="s">
        <v>1850</v>
      </c>
      <c r="E147" s="2879"/>
      <c r="F147" s="369"/>
      <c r="G147" s="2818"/>
    </row>
    <row r="148" spans="1:7" ht="39" hidden="1" customHeight="1" outlineLevel="1" x14ac:dyDescent="0.25">
      <c r="A148" s="2878"/>
      <c r="B148" s="2879"/>
      <c r="C148" s="2972"/>
      <c r="D148" s="2879" t="s">
        <v>1851</v>
      </c>
      <c r="E148" s="2879"/>
      <c r="F148" s="369"/>
      <c r="G148" s="2818"/>
    </row>
    <row r="149" spans="1:7" ht="39" hidden="1" customHeight="1" outlineLevel="1" x14ac:dyDescent="0.25">
      <c r="A149" s="2878"/>
      <c r="B149" s="2879"/>
      <c r="C149" s="2972"/>
      <c r="D149" s="2879" t="s">
        <v>1852</v>
      </c>
      <c r="E149" s="2879"/>
      <c r="F149" s="369"/>
      <c r="G149" s="2818"/>
    </row>
    <row r="150" spans="1:7" ht="39" hidden="1" customHeight="1" outlineLevel="1" x14ac:dyDescent="0.25">
      <c r="A150" s="2878"/>
      <c r="B150" s="2879"/>
      <c r="C150" s="2972" t="s">
        <v>1853</v>
      </c>
      <c r="D150" s="2966" t="s">
        <v>1840</v>
      </c>
      <c r="E150" s="314" t="s">
        <v>1841</v>
      </c>
      <c r="F150" s="369"/>
      <c r="G150" s="2818"/>
    </row>
    <row r="151" spans="1:7" ht="39" hidden="1" customHeight="1" outlineLevel="1" x14ac:dyDescent="0.25">
      <c r="A151" s="2878"/>
      <c r="B151" s="2879"/>
      <c r="C151" s="2972"/>
      <c r="D151" s="2967"/>
      <c r="E151" s="314" t="s">
        <v>1843</v>
      </c>
      <c r="F151" s="369"/>
      <c r="G151" s="2818"/>
    </row>
    <row r="152" spans="1:7" ht="39" hidden="1" customHeight="1" outlineLevel="1" x14ac:dyDescent="0.25">
      <c r="A152" s="2878"/>
      <c r="B152" s="2879"/>
      <c r="C152" s="2972"/>
      <c r="D152" s="2968"/>
      <c r="E152" s="314" t="s">
        <v>1844</v>
      </c>
      <c r="F152" s="369"/>
      <c r="G152" s="2818"/>
    </row>
    <row r="153" spans="1:7" ht="39" hidden="1" customHeight="1" outlineLevel="1" x14ac:dyDescent="0.25">
      <c r="A153" s="2878"/>
      <c r="B153" s="2879"/>
      <c r="C153" s="2972"/>
      <c r="D153" s="2879" t="s">
        <v>1845</v>
      </c>
      <c r="E153" s="2879"/>
      <c r="F153" s="368"/>
      <c r="G153" s="2818"/>
    </row>
    <row r="154" spans="1:7" ht="39" hidden="1" customHeight="1" outlineLevel="1" x14ac:dyDescent="0.25">
      <c r="A154" s="2878"/>
      <c r="B154" s="2879"/>
      <c r="C154" s="2972"/>
      <c r="D154" s="2928" t="s">
        <v>1846</v>
      </c>
      <c r="E154" s="2928"/>
      <c r="F154" s="368"/>
      <c r="G154" s="2818"/>
    </row>
    <row r="155" spans="1:7" ht="39" hidden="1" customHeight="1" outlineLevel="1" x14ac:dyDescent="0.25">
      <c r="A155" s="2878"/>
      <c r="B155" s="2879"/>
      <c r="C155" s="2972"/>
      <c r="D155" s="2879" t="s">
        <v>1847</v>
      </c>
      <c r="E155" s="2879"/>
      <c r="F155" s="368"/>
      <c r="G155" s="2818"/>
    </row>
    <row r="156" spans="1:7" ht="39" hidden="1" customHeight="1" outlineLevel="1" x14ac:dyDescent="0.25">
      <c r="A156" s="2878"/>
      <c r="B156" s="2879"/>
      <c r="C156" s="2972"/>
      <c r="D156" s="2879" t="s">
        <v>1854</v>
      </c>
      <c r="E156" s="2879"/>
      <c r="F156" s="368"/>
      <c r="G156" s="2818"/>
    </row>
    <row r="157" spans="1:7" ht="39" hidden="1" customHeight="1" outlineLevel="1" x14ac:dyDescent="0.25">
      <c r="A157" s="2878"/>
      <c r="B157" s="2879"/>
      <c r="C157" s="2972"/>
      <c r="D157" s="2879" t="s">
        <v>1849</v>
      </c>
      <c r="E157" s="2879"/>
      <c r="F157" s="368"/>
      <c r="G157" s="2818"/>
    </row>
    <row r="158" spans="1:7" ht="39" hidden="1" customHeight="1" outlineLevel="1" x14ac:dyDescent="0.25">
      <c r="A158" s="2878"/>
      <c r="B158" s="2879"/>
      <c r="C158" s="2972"/>
      <c r="D158" s="2879" t="s">
        <v>1850</v>
      </c>
      <c r="E158" s="2879"/>
      <c r="F158" s="368"/>
      <c r="G158" s="2818"/>
    </row>
    <row r="159" spans="1:7" ht="39" hidden="1" customHeight="1" outlineLevel="1" x14ac:dyDescent="0.25">
      <c r="A159" s="2878"/>
      <c r="B159" s="2879"/>
      <c r="C159" s="2972"/>
      <c r="D159" s="2879" t="s">
        <v>1851</v>
      </c>
      <c r="E159" s="2879"/>
      <c r="F159" s="368"/>
      <c r="G159" s="2818"/>
    </row>
    <row r="160" spans="1:7" ht="39" hidden="1" customHeight="1" outlineLevel="1" thickBot="1" x14ac:dyDescent="0.3">
      <c r="A160" s="2975"/>
      <c r="B160" s="2966"/>
      <c r="C160" s="2976"/>
      <c r="D160" s="2966" t="s">
        <v>1852</v>
      </c>
      <c r="E160" s="2966"/>
      <c r="F160" s="372"/>
      <c r="G160" s="1906"/>
    </row>
    <row r="161" spans="1:7" ht="39" hidden="1" customHeight="1" outlineLevel="1" x14ac:dyDescent="0.25">
      <c r="A161" s="2819" t="s">
        <v>1838</v>
      </c>
      <c r="B161" s="2820"/>
      <c r="C161" s="2971" t="s">
        <v>1839</v>
      </c>
      <c r="D161" s="2973" t="s">
        <v>1840</v>
      </c>
      <c r="E161" s="250" t="s">
        <v>1841</v>
      </c>
      <c r="F161" s="367"/>
      <c r="G161" s="2867" t="s">
        <v>1855</v>
      </c>
    </row>
    <row r="162" spans="1:7" ht="39" hidden="1" customHeight="1" outlineLevel="1" x14ac:dyDescent="0.25">
      <c r="A162" s="2878"/>
      <c r="B162" s="2879"/>
      <c r="C162" s="2972"/>
      <c r="D162" s="2967"/>
      <c r="E162" s="314" t="s">
        <v>1843</v>
      </c>
      <c r="F162" s="368"/>
      <c r="G162" s="2818"/>
    </row>
    <row r="163" spans="1:7" ht="39" hidden="1" customHeight="1" outlineLevel="1" x14ac:dyDescent="0.25">
      <c r="A163" s="2878"/>
      <c r="B163" s="2879"/>
      <c r="C163" s="2972"/>
      <c r="D163" s="2968"/>
      <c r="E163" s="314" t="s">
        <v>1844</v>
      </c>
      <c r="F163" s="368"/>
      <c r="G163" s="2818"/>
    </row>
    <row r="164" spans="1:7" ht="39" hidden="1" customHeight="1" outlineLevel="1" x14ac:dyDescent="0.25">
      <c r="A164" s="2878"/>
      <c r="B164" s="2879"/>
      <c r="C164" s="2972"/>
      <c r="D164" s="2879" t="s">
        <v>1845</v>
      </c>
      <c r="E164" s="2879"/>
      <c r="F164" s="369"/>
      <c r="G164" s="2818"/>
    </row>
    <row r="165" spans="1:7" ht="39" hidden="1" customHeight="1" outlineLevel="1" x14ac:dyDescent="0.25">
      <c r="A165" s="2878"/>
      <c r="B165" s="2879"/>
      <c r="C165" s="2972"/>
      <c r="D165" s="2928" t="s">
        <v>1846</v>
      </c>
      <c r="E165" s="2928"/>
      <c r="F165" s="369"/>
      <c r="G165" s="2818"/>
    </row>
    <row r="166" spans="1:7" ht="39" hidden="1" customHeight="1" outlineLevel="1" x14ac:dyDescent="0.25">
      <c r="A166" s="2878"/>
      <c r="B166" s="2879"/>
      <c r="C166" s="2972"/>
      <c r="D166" s="2879" t="s">
        <v>1847</v>
      </c>
      <c r="E166" s="2879"/>
      <c r="F166" s="369"/>
      <c r="G166" s="2818"/>
    </row>
    <row r="167" spans="1:7" ht="39" hidden="1" customHeight="1" outlineLevel="1" x14ac:dyDescent="0.25">
      <c r="A167" s="2878"/>
      <c r="B167" s="2879"/>
      <c r="C167" s="2972"/>
      <c r="D167" s="2879" t="s">
        <v>1848</v>
      </c>
      <c r="E167" s="2879"/>
      <c r="F167" s="369"/>
      <c r="G167" s="2818"/>
    </row>
    <row r="168" spans="1:7" ht="39" hidden="1" customHeight="1" outlineLevel="1" x14ac:dyDescent="0.25">
      <c r="A168" s="2878"/>
      <c r="B168" s="2879"/>
      <c r="C168" s="2972"/>
      <c r="D168" s="2879" t="s">
        <v>1849</v>
      </c>
      <c r="E168" s="2879"/>
      <c r="F168" s="369"/>
      <c r="G168" s="2818"/>
    </row>
    <row r="169" spans="1:7" ht="39" hidden="1" customHeight="1" outlineLevel="1" x14ac:dyDescent="0.25">
      <c r="A169" s="2878"/>
      <c r="B169" s="2879"/>
      <c r="C169" s="2972"/>
      <c r="D169" s="2879" t="s">
        <v>1850</v>
      </c>
      <c r="E169" s="2879"/>
      <c r="F169" s="369"/>
      <c r="G169" s="2818"/>
    </row>
    <row r="170" spans="1:7" ht="39" hidden="1" customHeight="1" outlineLevel="1" x14ac:dyDescent="0.25">
      <c r="A170" s="2878"/>
      <c r="B170" s="2879"/>
      <c r="C170" s="2972"/>
      <c r="D170" s="2879" t="s">
        <v>1851</v>
      </c>
      <c r="E170" s="2879"/>
      <c r="F170" s="369"/>
      <c r="G170" s="2818"/>
    </row>
    <row r="171" spans="1:7" ht="39" hidden="1" customHeight="1" outlineLevel="1" x14ac:dyDescent="0.25">
      <c r="A171" s="2878"/>
      <c r="B171" s="2879"/>
      <c r="C171" s="2972"/>
      <c r="D171" s="2879" t="s">
        <v>1852</v>
      </c>
      <c r="E171" s="2879"/>
      <c r="F171" s="369"/>
      <c r="G171" s="2818"/>
    </row>
    <row r="172" spans="1:7" ht="39" hidden="1" customHeight="1" outlineLevel="1" x14ac:dyDescent="0.25">
      <c r="A172" s="2878"/>
      <c r="B172" s="2879"/>
      <c r="C172" s="2972" t="s">
        <v>1853</v>
      </c>
      <c r="D172" s="2966" t="s">
        <v>1840</v>
      </c>
      <c r="E172" s="314" t="s">
        <v>1841</v>
      </c>
      <c r="F172" s="369"/>
      <c r="G172" s="2818"/>
    </row>
    <row r="173" spans="1:7" ht="39" hidden="1" customHeight="1" outlineLevel="1" x14ac:dyDescent="0.25">
      <c r="A173" s="2878"/>
      <c r="B173" s="2879"/>
      <c r="C173" s="2972"/>
      <c r="D173" s="2967"/>
      <c r="E173" s="314" t="s">
        <v>1843</v>
      </c>
      <c r="F173" s="369"/>
      <c r="G173" s="2818"/>
    </row>
    <row r="174" spans="1:7" ht="39" hidden="1" customHeight="1" outlineLevel="1" x14ac:dyDescent="0.25">
      <c r="A174" s="2878"/>
      <c r="B174" s="2879"/>
      <c r="C174" s="2972"/>
      <c r="D174" s="2968"/>
      <c r="E174" s="314" t="s">
        <v>1844</v>
      </c>
      <c r="F174" s="369"/>
      <c r="G174" s="2818"/>
    </row>
    <row r="175" spans="1:7" ht="39" hidden="1" customHeight="1" outlineLevel="1" x14ac:dyDescent="0.25">
      <c r="A175" s="2878"/>
      <c r="B175" s="2879"/>
      <c r="C175" s="2972"/>
      <c r="D175" s="2879" t="s">
        <v>1845</v>
      </c>
      <c r="E175" s="2879"/>
      <c r="F175" s="368"/>
      <c r="G175" s="2818"/>
    </row>
    <row r="176" spans="1:7" ht="39" hidden="1" customHeight="1" outlineLevel="1" x14ac:dyDescent="0.25">
      <c r="A176" s="2878"/>
      <c r="B176" s="2879"/>
      <c r="C176" s="2972"/>
      <c r="D176" s="2928" t="s">
        <v>1846</v>
      </c>
      <c r="E176" s="2928"/>
      <c r="F176" s="368"/>
      <c r="G176" s="2818"/>
    </row>
    <row r="177" spans="1:7" ht="39" hidden="1" customHeight="1" outlineLevel="1" x14ac:dyDescent="0.25">
      <c r="A177" s="2878"/>
      <c r="B177" s="2879"/>
      <c r="C177" s="2972"/>
      <c r="D177" s="2879" t="s">
        <v>1847</v>
      </c>
      <c r="E177" s="2879"/>
      <c r="F177" s="368"/>
      <c r="G177" s="2818"/>
    </row>
    <row r="178" spans="1:7" ht="39" hidden="1" customHeight="1" outlineLevel="1" x14ac:dyDescent="0.25">
      <c r="A178" s="2878"/>
      <c r="B178" s="2879"/>
      <c r="C178" s="2972"/>
      <c r="D178" s="2879" t="s">
        <v>1854</v>
      </c>
      <c r="E178" s="2879"/>
      <c r="F178" s="368"/>
      <c r="G178" s="2818"/>
    </row>
    <row r="179" spans="1:7" ht="39" hidden="1" customHeight="1" outlineLevel="1" x14ac:dyDescent="0.25">
      <c r="A179" s="2878"/>
      <c r="B179" s="2879"/>
      <c r="C179" s="2972"/>
      <c r="D179" s="2879" t="s">
        <v>1849</v>
      </c>
      <c r="E179" s="2879"/>
      <c r="F179" s="368"/>
      <c r="G179" s="2818"/>
    </row>
    <row r="180" spans="1:7" ht="39" hidden="1" customHeight="1" outlineLevel="1" x14ac:dyDescent="0.25">
      <c r="A180" s="2878"/>
      <c r="B180" s="2879"/>
      <c r="C180" s="2972"/>
      <c r="D180" s="2879" t="s">
        <v>1850</v>
      </c>
      <c r="E180" s="2879"/>
      <c r="F180" s="368"/>
      <c r="G180" s="2818"/>
    </row>
    <row r="181" spans="1:7" ht="39" hidden="1" customHeight="1" outlineLevel="1" x14ac:dyDescent="0.25">
      <c r="A181" s="2878"/>
      <c r="B181" s="2879"/>
      <c r="C181" s="2972"/>
      <c r="D181" s="2879" t="s">
        <v>1851</v>
      </c>
      <c r="E181" s="2879"/>
      <c r="F181" s="368"/>
      <c r="G181" s="2818"/>
    </row>
    <row r="182" spans="1:7" ht="39" hidden="1" customHeight="1" outlineLevel="1" thickBot="1" x14ac:dyDescent="0.3">
      <c r="A182" s="2975"/>
      <c r="B182" s="2966"/>
      <c r="C182" s="2976"/>
      <c r="D182" s="2966" t="s">
        <v>1852</v>
      </c>
      <c r="E182" s="2966"/>
      <c r="F182" s="372"/>
      <c r="G182" s="1906"/>
    </row>
    <row r="183" spans="1:7" ht="39" hidden="1" customHeight="1" outlineLevel="1" x14ac:dyDescent="0.25">
      <c r="A183" s="2819" t="s">
        <v>1838</v>
      </c>
      <c r="B183" s="2820"/>
      <c r="C183" s="2971" t="s">
        <v>1839</v>
      </c>
      <c r="D183" s="2973" t="s">
        <v>1840</v>
      </c>
      <c r="E183" s="250" t="s">
        <v>1841</v>
      </c>
      <c r="F183" s="367"/>
      <c r="G183" s="2867" t="s">
        <v>1855</v>
      </c>
    </row>
    <row r="184" spans="1:7" ht="39" hidden="1" customHeight="1" outlineLevel="1" x14ac:dyDescent="0.25">
      <c r="A184" s="2878"/>
      <c r="B184" s="2879"/>
      <c r="C184" s="2972"/>
      <c r="D184" s="2967"/>
      <c r="E184" s="314" t="s">
        <v>1843</v>
      </c>
      <c r="F184" s="368"/>
      <c r="G184" s="2818"/>
    </row>
    <row r="185" spans="1:7" ht="39" hidden="1" customHeight="1" outlineLevel="1" x14ac:dyDescent="0.25">
      <c r="A185" s="2878"/>
      <c r="B185" s="2879"/>
      <c r="C185" s="2972"/>
      <c r="D185" s="2968"/>
      <c r="E185" s="314" t="s">
        <v>1844</v>
      </c>
      <c r="F185" s="368"/>
      <c r="G185" s="2818"/>
    </row>
    <row r="186" spans="1:7" ht="39" hidden="1" customHeight="1" outlineLevel="1" x14ac:dyDescent="0.25">
      <c r="A186" s="2878"/>
      <c r="B186" s="2879"/>
      <c r="C186" s="2972"/>
      <c r="D186" s="2879" t="s">
        <v>1845</v>
      </c>
      <c r="E186" s="2879"/>
      <c r="F186" s="369"/>
      <c r="G186" s="2818"/>
    </row>
    <row r="187" spans="1:7" ht="39" hidden="1" customHeight="1" outlineLevel="1" x14ac:dyDescent="0.25">
      <c r="A187" s="2878"/>
      <c r="B187" s="2879"/>
      <c r="C187" s="2972"/>
      <c r="D187" s="2928" t="s">
        <v>1846</v>
      </c>
      <c r="E187" s="2928"/>
      <c r="F187" s="369"/>
      <c r="G187" s="2818"/>
    </row>
    <row r="188" spans="1:7" ht="39" hidden="1" customHeight="1" outlineLevel="1" x14ac:dyDescent="0.25">
      <c r="A188" s="2878"/>
      <c r="B188" s="2879"/>
      <c r="C188" s="2972"/>
      <c r="D188" s="2879" t="s">
        <v>1847</v>
      </c>
      <c r="E188" s="2879"/>
      <c r="F188" s="369"/>
      <c r="G188" s="2818"/>
    </row>
    <row r="189" spans="1:7" ht="39" hidden="1" customHeight="1" outlineLevel="1" x14ac:dyDescent="0.25">
      <c r="A189" s="2878"/>
      <c r="B189" s="2879"/>
      <c r="C189" s="2972"/>
      <c r="D189" s="2879" t="s">
        <v>1848</v>
      </c>
      <c r="E189" s="2879"/>
      <c r="F189" s="369"/>
      <c r="G189" s="2818"/>
    </row>
    <row r="190" spans="1:7" ht="39" hidden="1" customHeight="1" outlineLevel="1" x14ac:dyDescent="0.25">
      <c r="A190" s="2878"/>
      <c r="B190" s="2879"/>
      <c r="C190" s="2972"/>
      <c r="D190" s="2879" t="s">
        <v>1849</v>
      </c>
      <c r="E190" s="2879"/>
      <c r="F190" s="369"/>
      <c r="G190" s="2818"/>
    </row>
    <row r="191" spans="1:7" ht="39" hidden="1" customHeight="1" outlineLevel="1" x14ac:dyDescent="0.25">
      <c r="A191" s="2878"/>
      <c r="B191" s="2879"/>
      <c r="C191" s="2972"/>
      <c r="D191" s="2879" t="s">
        <v>1850</v>
      </c>
      <c r="E191" s="2879"/>
      <c r="F191" s="369"/>
      <c r="G191" s="2818"/>
    </row>
    <row r="192" spans="1:7" ht="39" hidden="1" customHeight="1" outlineLevel="1" x14ac:dyDescent="0.25">
      <c r="A192" s="2878"/>
      <c r="B192" s="2879"/>
      <c r="C192" s="2972"/>
      <c r="D192" s="2879" t="s">
        <v>1851</v>
      </c>
      <c r="E192" s="2879"/>
      <c r="F192" s="369"/>
      <c r="G192" s="2818"/>
    </row>
    <row r="193" spans="1:7" ht="39" hidden="1" customHeight="1" outlineLevel="1" x14ac:dyDescent="0.25">
      <c r="A193" s="2878"/>
      <c r="B193" s="2879"/>
      <c r="C193" s="2972"/>
      <c r="D193" s="2879" t="s">
        <v>1852</v>
      </c>
      <c r="E193" s="2879"/>
      <c r="F193" s="369"/>
      <c r="G193" s="2818"/>
    </row>
    <row r="194" spans="1:7" ht="39" hidden="1" customHeight="1" outlineLevel="1" x14ac:dyDescent="0.25">
      <c r="A194" s="2878"/>
      <c r="B194" s="2879"/>
      <c r="C194" s="2972" t="s">
        <v>1853</v>
      </c>
      <c r="D194" s="2966" t="s">
        <v>1840</v>
      </c>
      <c r="E194" s="314" t="s">
        <v>1841</v>
      </c>
      <c r="F194" s="369"/>
      <c r="G194" s="2818"/>
    </row>
    <row r="195" spans="1:7" ht="39" hidden="1" customHeight="1" outlineLevel="1" x14ac:dyDescent="0.25">
      <c r="A195" s="2878"/>
      <c r="B195" s="2879"/>
      <c r="C195" s="2972"/>
      <c r="D195" s="2967"/>
      <c r="E195" s="314" t="s">
        <v>1843</v>
      </c>
      <c r="F195" s="369"/>
      <c r="G195" s="2818"/>
    </row>
    <row r="196" spans="1:7" ht="39" hidden="1" customHeight="1" outlineLevel="1" x14ac:dyDescent="0.25">
      <c r="A196" s="2878"/>
      <c r="B196" s="2879"/>
      <c r="C196" s="2972"/>
      <c r="D196" s="2968"/>
      <c r="E196" s="314" t="s">
        <v>1844</v>
      </c>
      <c r="F196" s="369"/>
      <c r="G196" s="2818"/>
    </row>
    <row r="197" spans="1:7" ht="39" hidden="1" customHeight="1" outlineLevel="1" x14ac:dyDescent="0.25">
      <c r="A197" s="2878"/>
      <c r="B197" s="2879"/>
      <c r="C197" s="2972"/>
      <c r="D197" s="2879" t="s">
        <v>1845</v>
      </c>
      <c r="E197" s="2879"/>
      <c r="F197" s="368"/>
      <c r="G197" s="2818"/>
    </row>
    <row r="198" spans="1:7" ht="39" hidden="1" customHeight="1" outlineLevel="1" x14ac:dyDescent="0.25">
      <c r="A198" s="2878"/>
      <c r="B198" s="2879"/>
      <c r="C198" s="2972"/>
      <c r="D198" s="2928" t="s">
        <v>1846</v>
      </c>
      <c r="E198" s="2928"/>
      <c r="F198" s="368"/>
      <c r="G198" s="2818"/>
    </row>
    <row r="199" spans="1:7" ht="39" hidden="1" customHeight="1" outlineLevel="1" x14ac:dyDescent="0.25">
      <c r="A199" s="2878"/>
      <c r="B199" s="2879"/>
      <c r="C199" s="2972"/>
      <c r="D199" s="2879" t="s">
        <v>1847</v>
      </c>
      <c r="E199" s="2879"/>
      <c r="F199" s="368"/>
      <c r="G199" s="2818"/>
    </row>
    <row r="200" spans="1:7" ht="39" hidden="1" customHeight="1" outlineLevel="1" x14ac:dyDescent="0.25">
      <c r="A200" s="2878"/>
      <c r="B200" s="2879"/>
      <c r="C200" s="2972"/>
      <c r="D200" s="2879" t="s">
        <v>1854</v>
      </c>
      <c r="E200" s="2879"/>
      <c r="F200" s="368"/>
      <c r="G200" s="2818"/>
    </row>
    <row r="201" spans="1:7" ht="39" hidden="1" customHeight="1" outlineLevel="1" x14ac:dyDescent="0.25">
      <c r="A201" s="2878"/>
      <c r="B201" s="2879"/>
      <c r="C201" s="2972"/>
      <c r="D201" s="2879" t="s">
        <v>1849</v>
      </c>
      <c r="E201" s="2879"/>
      <c r="F201" s="368"/>
      <c r="G201" s="2818"/>
    </row>
    <row r="202" spans="1:7" ht="39" hidden="1" customHeight="1" outlineLevel="1" x14ac:dyDescent="0.25">
      <c r="A202" s="2878"/>
      <c r="B202" s="2879"/>
      <c r="C202" s="2972"/>
      <c r="D202" s="2879" t="s">
        <v>1850</v>
      </c>
      <c r="E202" s="2879"/>
      <c r="F202" s="368"/>
      <c r="G202" s="2818"/>
    </row>
    <row r="203" spans="1:7" ht="39" hidden="1" customHeight="1" outlineLevel="1" x14ac:dyDescent="0.25">
      <c r="A203" s="2878"/>
      <c r="B203" s="2879"/>
      <c r="C203" s="2972"/>
      <c r="D203" s="2879" t="s">
        <v>1851</v>
      </c>
      <c r="E203" s="2879"/>
      <c r="F203" s="368"/>
      <c r="G203" s="2818"/>
    </row>
    <row r="204" spans="1:7" ht="39" hidden="1" customHeight="1" outlineLevel="1" thickBot="1" x14ac:dyDescent="0.3">
      <c r="A204" s="2975"/>
      <c r="B204" s="2966"/>
      <c r="C204" s="2976"/>
      <c r="D204" s="2966" t="s">
        <v>1852</v>
      </c>
      <c r="E204" s="2966"/>
      <c r="F204" s="372"/>
      <c r="G204" s="1906"/>
    </row>
    <row r="205" spans="1:7" ht="39" hidden="1" customHeight="1" outlineLevel="1" x14ac:dyDescent="0.25">
      <c r="A205" s="2819" t="s">
        <v>1838</v>
      </c>
      <c r="B205" s="2820"/>
      <c r="C205" s="2971" t="s">
        <v>1839</v>
      </c>
      <c r="D205" s="2973" t="s">
        <v>1840</v>
      </c>
      <c r="E205" s="250" t="s">
        <v>1841</v>
      </c>
      <c r="F205" s="367"/>
      <c r="G205" s="2867" t="s">
        <v>1855</v>
      </c>
    </row>
    <row r="206" spans="1:7" ht="39" hidden="1" customHeight="1" outlineLevel="1" x14ac:dyDescent="0.25">
      <c r="A206" s="2878"/>
      <c r="B206" s="2879"/>
      <c r="C206" s="2972"/>
      <c r="D206" s="2967"/>
      <c r="E206" s="314" t="s">
        <v>1843</v>
      </c>
      <c r="F206" s="368"/>
      <c r="G206" s="2818"/>
    </row>
    <row r="207" spans="1:7" ht="39" hidden="1" customHeight="1" outlineLevel="1" x14ac:dyDescent="0.25">
      <c r="A207" s="2878"/>
      <c r="B207" s="2879"/>
      <c r="C207" s="2972"/>
      <c r="D207" s="2968"/>
      <c r="E207" s="314" t="s">
        <v>1844</v>
      </c>
      <c r="F207" s="368"/>
      <c r="G207" s="2818"/>
    </row>
    <row r="208" spans="1:7" ht="39" hidden="1" customHeight="1" outlineLevel="1" x14ac:dyDescent="0.25">
      <c r="A208" s="2878"/>
      <c r="B208" s="2879"/>
      <c r="C208" s="2972"/>
      <c r="D208" s="2879" t="s">
        <v>1845</v>
      </c>
      <c r="E208" s="2879"/>
      <c r="F208" s="369"/>
      <c r="G208" s="2818"/>
    </row>
    <row r="209" spans="1:7" ht="39" hidden="1" customHeight="1" outlineLevel="1" x14ac:dyDescent="0.25">
      <c r="A209" s="2878"/>
      <c r="B209" s="2879"/>
      <c r="C209" s="2972"/>
      <c r="D209" s="2928" t="s">
        <v>1846</v>
      </c>
      <c r="E209" s="2928"/>
      <c r="F209" s="369"/>
      <c r="G209" s="2818"/>
    </row>
    <row r="210" spans="1:7" ht="39" hidden="1" customHeight="1" outlineLevel="1" x14ac:dyDescent="0.25">
      <c r="A210" s="2878"/>
      <c r="B210" s="2879"/>
      <c r="C210" s="2972"/>
      <c r="D210" s="2879" t="s">
        <v>1847</v>
      </c>
      <c r="E210" s="2879"/>
      <c r="F210" s="369"/>
      <c r="G210" s="2818"/>
    </row>
    <row r="211" spans="1:7" ht="39" hidden="1" customHeight="1" outlineLevel="1" x14ac:dyDescent="0.25">
      <c r="A211" s="2878"/>
      <c r="B211" s="2879"/>
      <c r="C211" s="2972"/>
      <c r="D211" s="2879" t="s">
        <v>1848</v>
      </c>
      <c r="E211" s="2879"/>
      <c r="F211" s="369"/>
      <c r="G211" s="2818"/>
    </row>
    <row r="212" spans="1:7" ht="39" hidden="1" customHeight="1" outlineLevel="1" x14ac:dyDescent="0.25">
      <c r="A212" s="2878"/>
      <c r="B212" s="2879"/>
      <c r="C212" s="2972"/>
      <c r="D212" s="2879" t="s">
        <v>1849</v>
      </c>
      <c r="E212" s="2879"/>
      <c r="F212" s="369"/>
      <c r="G212" s="2818"/>
    </row>
    <row r="213" spans="1:7" ht="39" hidden="1" customHeight="1" outlineLevel="1" x14ac:dyDescent="0.25">
      <c r="A213" s="2878"/>
      <c r="B213" s="2879"/>
      <c r="C213" s="2972"/>
      <c r="D213" s="2879" t="s">
        <v>1850</v>
      </c>
      <c r="E213" s="2879"/>
      <c r="F213" s="369"/>
      <c r="G213" s="2818"/>
    </row>
    <row r="214" spans="1:7" ht="39" hidden="1" customHeight="1" outlineLevel="1" x14ac:dyDescent="0.25">
      <c r="A214" s="2878"/>
      <c r="B214" s="2879"/>
      <c r="C214" s="2972"/>
      <c r="D214" s="2879" t="s">
        <v>1851</v>
      </c>
      <c r="E214" s="2879"/>
      <c r="F214" s="369"/>
      <c r="G214" s="2818"/>
    </row>
    <row r="215" spans="1:7" ht="39" hidden="1" customHeight="1" outlineLevel="1" x14ac:dyDescent="0.25">
      <c r="A215" s="2878"/>
      <c r="B215" s="2879"/>
      <c r="C215" s="2972"/>
      <c r="D215" s="2879" t="s">
        <v>1852</v>
      </c>
      <c r="E215" s="2879"/>
      <c r="F215" s="369"/>
      <c r="G215" s="2818"/>
    </row>
    <row r="216" spans="1:7" ht="39" hidden="1" customHeight="1" outlineLevel="1" x14ac:dyDescent="0.25">
      <c r="A216" s="2878"/>
      <c r="B216" s="2879"/>
      <c r="C216" s="2972" t="s">
        <v>1853</v>
      </c>
      <c r="D216" s="2966" t="s">
        <v>1840</v>
      </c>
      <c r="E216" s="314" t="s">
        <v>1841</v>
      </c>
      <c r="F216" s="369"/>
      <c r="G216" s="2818"/>
    </row>
    <row r="217" spans="1:7" ht="39" hidden="1" customHeight="1" outlineLevel="1" x14ac:dyDescent="0.25">
      <c r="A217" s="2878"/>
      <c r="B217" s="2879"/>
      <c r="C217" s="2972"/>
      <c r="D217" s="2967"/>
      <c r="E217" s="314" t="s">
        <v>1843</v>
      </c>
      <c r="F217" s="369"/>
      <c r="G217" s="2818"/>
    </row>
    <row r="218" spans="1:7" ht="39" hidden="1" customHeight="1" outlineLevel="1" x14ac:dyDescent="0.25">
      <c r="A218" s="2878"/>
      <c r="B218" s="2879"/>
      <c r="C218" s="2972"/>
      <c r="D218" s="2968"/>
      <c r="E218" s="314" t="s">
        <v>1844</v>
      </c>
      <c r="F218" s="369"/>
      <c r="G218" s="2818"/>
    </row>
    <row r="219" spans="1:7" ht="39" hidden="1" customHeight="1" outlineLevel="1" x14ac:dyDescent="0.25">
      <c r="A219" s="2878"/>
      <c r="B219" s="2879"/>
      <c r="C219" s="2972"/>
      <c r="D219" s="2879" t="s">
        <v>1845</v>
      </c>
      <c r="E219" s="2879"/>
      <c r="F219" s="368"/>
      <c r="G219" s="2818"/>
    </row>
    <row r="220" spans="1:7" ht="39" hidden="1" customHeight="1" outlineLevel="1" x14ac:dyDescent="0.25">
      <c r="A220" s="2878"/>
      <c r="B220" s="2879"/>
      <c r="C220" s="2972"/>
      <c r="D220" s="2928" t="s">
        <v>1846</v>
      </c>
      <c r="E220" s="2928"/>
      <c r="F220" s="368"/>
      <c r="G220" s="2818"/>
    </row>
    <row r="221" spans="1:7" ht="39" hidden="1" customHeight="1" outlineLevel="1" x14ac:dyDescent="0.25">
      <c r="A221" s="2878"/>
      <c r="B221" s="2879"/>
      <c r="C221" s="2972"/>
      <c r="D221" s="2879" t="s">
        <v>1847</v>
      </c>
      <c r="E221" s="2879"/>
      <c r="F221" s="368"/>
      <c r="G221" s="2818"/>
    </row>
    <row r="222" spans="1:7" ht="39" hidden="1" customHeight="1" outlineLevel="1" x14ac:dyDescent="0.25">
      <c r="A222" s="2878"/>
      <c r="B222" s="2879"/>
      <c r="C222" s="2972"/>
      <c r="D222" s="2879" t="s">
        <v>1854</v>
      </c>
      <c r="E222" s="2879"/>
      <c r="F222" s="368"/>
      <c r="G222" s="2818"/>
    </row>
    <row r="223" spans="1:7" ht="39" hidden="1" customHeight="1" outlineLevel="1" x14ac:dyDescent="0.25">
      <c r="A223" s="2878"/>
      <c r="B223" s="2879"/>
      <c r="C223" s="2972"/>
      <c r="D223" s="2879" t="s">
        <v>1849</v>
      </c>
      <c r="E223" s="2879"/>
      <c r="F223" s="368"/>
      <c r="G223" s="2818"/>
    </row>
    <row r="224" spans="1:7" ht="39" hidden="1" customHeight="1" outlineLevel="1" x14ac:dyDescent="0.25">
      <c r="A224" s="2878"/>
      <c r="B224" s="2879"/>
      <c r="C224" s="2972"/>
      <c r="D224" s="2879" t="s">
        <v>1850</v>
      </c>
      <c r="E224" s="2879"/>
      <c r="F224" s="368"/>
      <c r="G224" s="2818"/>
    </row>
    <row r="225" spans="1:7" ht="39" hidden="1" customHeight="1" outlineLevel="1" x14ac:dyDescent="0.25">
      <c r="A225" s="2878"/>
      <c r="B225" s="2879"/>
      <c r="C225" s="2972"/>
      <c r="D225" s="2879" t="s">
        <v>1851</v>
      </c>
      <c r="E225" s="2879"/>
      <c r="F225" s="368"/>
      <c r="G225" s="2818"/>
    </row>
    <row r="226" spans="1:7" ht="39" hidden="1" customHeight="1" outlineLevel="1" thickBot="1" x14ac:dyDescent="0.3">
      <c r="A226" s="2975"/>
      <c r="B226" s="2966"/>
      <c r="C226" s="2976"/>
      <c r="D226" s="2966" t="s">
        <v>1852</v>
      </c>
      <c r="E226" s="2966"/>
      <c r="F226" s="372"/>
      <c r="G226" s="1906"/>
    </row>
    <row r="227" spans="1:7" ht="39" hidden="1" customHeight="1" outlineLevel="1" x14ac:dyDescent="0.25">
      <c r="A227" s="2819" t="s">
        <v>1838</v>
      </c>
      <c r="B227" s="2820"/>
      <c r="C227" s="2971" t="s">
        <v>1839</v>
      </c>
      <c r="D227" s="2973" t="s">
        <v>1840</v>
      </c>
      <c r="E227" s="250" t="s">
        <v>1841</v>
      </c>
      <c r="F227" s="367"/>
      <c r="G227" s="2867" t="s">
        <v>1855</v>
      </c>
    </row>
    <row r="228" spans="1:7" ht="39" hidden="1" customHeight="1" outlineLevel="1" x14ac:dyDescent="0.25">
      <c r="A228" s="2878"/>
      <c r="B228" s="2879"/>
      <c r="C228" s="2972"/>
      <c r="D228" s="2967"/>
      <c r="E228" s="314" t="s">
        <v>1843</v>
      </c>
      <c r="F228" s="368"/>
      <c r="G228" s="2818"/>
    </row>
    <row r="229" spans="1:7" ht="39" hidden="1" customHeight="1" outlineLevel="1" x14ac:dyDescent="0.25">
      <c r="A229" s="2878"/>
      <c r="B229" s="2879"/>
      <c r="C229" s="2972"/>
      <c r="D229" s="2968"/>
      <c r="E229" s="314" t="s">
        <v>1844</v>
      </c>
      <c r="F229" s="368"/>
      <c r="G229" s="2818"/>
    </row>
    <row r="230" spans="1:7" ht="39" hidden="1" customHeight="1" outlineLevel="1" x14ac:dyDescent="0.25">
      <c r="A230" s="2878"/>
      <c r="B230" s="2879"/>
      <c r="C230" s="2972"/>
      <c r="D230" s="2879" t="s">
        <v>1845</v>
      </c>
      <c r="E230" s="2879"/>
      <c r="F230" s="369"/>
      <c r="G230" s="2818"/>
    </row>
    <row r="231" spans="1:7" ht="39" hidden="1" customHeight="1" outlineLevel="1" x14ac:dyDescent="0.25">
      <c r="A231" s="2878"/>
      <c r="B231" s="2879"/>
      <c r="C231" s="2972"/>
      <c r="D231" s="2928" t="s">
        <v>1846</v>
      </c>
      <c r="E231" s="2928"/>
      <c r="F231" s="369"/>
      <c r="G231" s="2818"/>
    </row>
    <row r="232" spans="1:7" ht="39" hidden="1" customHeight="1" outlineLevel="1" x14ac:dyDescent="0.25">
      <c r="A232" s="2878"/>
      <c r="B232" s="2879"/>
      <c r="C232" s="2972"/>
      <c r="D232" s="2879" t="s">
        <v>1847</v>
      </c>
      <c r="E232" s="2879"/>
      <c r="F232" s="369"/>
      <c r="G232" s="2818"/>
    </row>
    <row r="233" spans="1:7" ht="39" hidden="1" customHeight="1" outlineLevel="1" x14ac:dyDescent="0.25">
      <c r="A233" s="2878"/>
      <c r="B233" s="2879"/>
      <c r="C233" s="2972"/>
      <c r="D233" s="2879" t="s">
        <v>1848</v>
      </c>
      <c r="E233" s="2879"/>
      <c r="F233" s="369"/>
      <c r="G233" s="2818"/>
    </row>
    <row r="234" spans="1:7" ht="39" hidden="1" customHeight="1" outlineLevel="1" x14ac:dyDescent="0.25">
      <c r="A234" s="2878"/>
      <c r="B234" s="2879"/>
      <c r="C234" s="2972"/>
      <c r="D234" s="2879" t="s">
        <v>1849</v>
      </c>
      <c r="E234" s="2879"/>
      <c r="F234" s="369"/>
      <c r="G234" s="2818"/>
    </row>
    <row r="235" spans="1:7" ht="39" hidden="1" customHeight="1" outlineLevel="1" x14ac:dyDescent="0.25">
      <c r="A235" s="2878"/>
      <c r="B235" s="2879"/>
      <c r="C235" s="2972"/>
      <c r="D235" s="2879" t="s">
        <v>1850</v>
      </c>
      <c r="E235" s="2879"/>
      <c r="F235" s="369"/>
      <c r="G235" s="2818"/>
    </row>
    <row r="236" spans="1:7" ht="39" hidden="1" customHeight="1" outlineLevel="1" x14ac:dyDescent="0.25">
      <c r="A236" s="2878"/>
      <c r="B236" s="2879"/>
      <c r="C236" s="2972"/>
      <c r="D236" s="2879" t="s">
        <v>1851</v>
      </c>
      <c r="E236" s="2879"/>
      <c r="F236" s="369"/>
      <c r="G236" s="2818"/>
    </row>
    <row r="237" spans="1:7" ht="39" hidden="1" customHeight="1" outlineLevel="1" x14ac:dyDescent="0.25">
      <c r="A237" s="2878"/>
      <c r="B237" s="2879"/>
      <c r="C237" s="2972"/>
      <c r="D237" s="2879" t="s">
        <v>1852</v>
      </c>
      <c r="E237" s="2879"/>
      <c r="F237" s="369"/>
      <c r="G237" s="2818"/>
    </row>
    <row r="238" spans="1:7" ht="39" hidden="1" customHeight="1" outlineLevel="1" x14ac:dyDescent="0.25">
      <c r="A238" s="2878"/>
      <c r="B238" s="2879"/>
      <c r="C238" s="2972" t="s">
        <v>1853</v>
      </c>
      <c r="D238" s="2966" t="s">
        <v>1840</v>
      </c>
      <c r="E238" s="314" t="s">
        <v>1841</v>
      </c>
      <c r="F238" s="369"/>
      <c r="G238" s="2818"/>
    </row>
    <row r="239" spans="1:7" ht="39" hidden="1" customHeight="1" outlineLevel="1" x14ac:dyDescent="0.25">
      <c r="A239" s="2878"/>
      <c r="B239" s="2879"/>
      <c r="C239" s="2972"/>
      <c r="D239" s="2967"/>
      <c r="E239" s="314" t="s">
        <v>1843</v>
      </c>
      <c r="F239" s="369"/>
      <c r="G239" s="2818"/>
    </row>
    <row r="240" spans="1:7" ht="39" hidden="1" customHeight="1" outlineLevel="1" x14ac:dyDescent="0.25">
      <c r="A240" s="2878"/>
      <c r="B240" s="2879"/>
      <c r="C240" s="2972"/>
      <c r="D240" s="2968"/>
      <c r="E240" s="314" t="s">
        <v>1844</v>
      </c>
      <c r="F240" s="369"/>
      <c r="G240" s="2818"/>
    </row>
    <row r="241" spans="1:7" ht="39" hidden="1" customHeight="1" outlineLevel="1" x14ac:dyDescent="0.25">
      <c r="A241" s="2878"/>
      <c r="B241" s="2879"/>
      <c r="C241" s="2972"/>
      <c r="D241" s="2879" t="s">
        <v>1845</v>
      </c>
      <c r="E241" s="2879"/>
      <c r="F241" s="368"/>
      <c r="G241" s="2818"/>
    </row>
    <row r="242" spans="1:7" ht="39" hidden="1" customHeight="1" outlineLevel="1" x14ac:dyDescent="0.25">
      <c r="A242" s="2878"/>
      <c r="B242" s="2879"/>
      <c r="C242" s="2972"/>
      <c r="D242" s="2928" t="s">
        <v>1846</v>
      </c>
      <c r="E242" s="2928"/>
      <c r="F242" s="368"/>
      <c r="G242" s="2818"/>
    </row>
    <row r="243" spans="1:7" ht="39" hidden="1" customHeight="1" outlineLevel="1" x14ac:dyDescent="0.25">
      <c r="A243" s="2878"/>
      <c r="B243" s="2879"/>
      <c r="C243" s="2972"/>
      <c r="D243" s="2879" t="s">
        <v>1847</v>
      </c>
      <c r="E243" s="2879"/>
      <c r="F243" s="368"/>
      <c r="G243" s="2818"/>
    </row>
    <row r="244" spans="1:7" ht="39" hidden="1" customHeight="1" outlineLevel="1" x14ac:dyDescent="0.25">
      <c r="A244" s="2878"/>
      <c r="B244" s="2879"/>
      <c r="C244" s="2972"/>
      <c r="D244" s="2879" t="s">
        <v>1854</v>
      </c>
      <c r="E244" s="2879"/>
      <c r="F244" s="368"/>
      <c r="G244" s="2818"/>
    </row>
    <row r="245" spans="1:7" ht="39" hidden="1" customHeight="1" outlineLevel="1" x14ac:dyDescent="0.25">
      <c r="A245" s="2878"/>
      <c r="B245" s="2879"/>
      <c r="C245" s="2972"/>
      <c r="D245" s="2879" t="s">
        <v>1849</v>
      </c>
      <c r="E245" s="2879"/>
      <c r="F245" s="368"/>
      <c r="G245" s="2818"/>
    </row>
    <row r="246" spans="1:7" ht="39" hidden="1" customHeight="1" outlineLevel="1" x14ac:dyDescent="0.25">
      <c r="A246" s="2878"/>
      <c r="B246" s="2879"/>
      <c r="C246" s="2972"/>
      <c r="D246" s="2879" t="s">
        <v>1850</v>
      </c>
      <c r="E246" s="2879"/>
      <c r="F246" s="368"/>
      <c r="G246" s="2818"/>
    </row>
    <row r="247" spans="1:7" ht="39" hidden="1" customHeight="1" outlineLevel="1" x14ac:dyDescent="0.25">
      <c r="A247" s="2878"/>
      <c r="B247" s="2879"/>
      <c r="C247" s="2972"/>
      <c r="D247" s="2879" t="s">
        <v>1851</v>
      </c>
      <c r="E247" s="2879"/>
      <c r="F247" s="368"/>
      <c r="G247" s="2818"/>
    </row>
    <row r="248" spans="1:7" ht="39" hidden="1" customHeight="1" outlineLevel="1" thickBot="1" x14ac:dyDescent="0.3">
      <c r="A248" s="2975"/>
      <c r="B248" s="2966"/>
      <c r="C248" s="2976"/>
      <c r="D248" s="2966" t="s">
        <v>1852</v>
      </c>
      <c r="E248" s="2966"/>
      <c r="F248" s="372"/>
      <c r="G248" s="1906"/>
    </row>
    <row r="249" spans="1:7" ht="39" hidden="1" customHeight="1" outlineLevel="1" x14ac:dyDescent="0.25">
      <c r="A249" s="2819" t="s">
        <v>1838</v>
      </c>
      <c r="B249" s="2820"/>
      <c r="C249" s="2971" t="s">
        <v>1839</v>
      </c>
      <c r="D249" s="2973" t="s">
        <v>1840</v>
      </c>
      <c r="E249" s="250" t="s">
        <v>1841</v>
      </c>
      <c r="F249" s="367"/>
      <c r="G249" s="2867" t="s">
        <v>1855</v>
      </c>
    </row>
    <row r="250" spans="1:7" ht="39" hidden="1" customHeight="1" outlineLevel="1" x14ac:dyDescent="0.25">
      <c r="A250" s="2878"/>
      <c r="B250" s="2879"/>
      <c r="C250" s="2972"/>
      <c r="D250" s="2967"/>
      <c r="E250" s="314" t="s">
        <v>1843</v>
      </c>
      <c r="F250" s="368"/>
      <c r="G250" s="2818"/>
    </row>
    <row r="251" spans="1:7" ht="39" hidden="1" customHeight="1" outlineLevel="1" x14ac:dyDescent="0.25">
      <c r="A251" s="2878"/>
      <c r="B251" s="2879"/>
      <c r="C251" s="2972"/>
      <c r="D251" s="2968"/>
      <c r="E251" s="314" t="s">
        <v>1844</v>
      </c>
      <c r="F251" s="368"/>
      <c r="G251" s="2818"/>
    </row>
    <row r="252" spans="1:7" ht="39" hidden="1" customHeight="1" outlineLevel="1" x14ac:dyDescent="0.25">
      <c r="A252" s="2878"/>
      <c r="B252" s="2879"/>
      <c r="C252" s="2972"/>
      <c r="D252" s="2879" t="s">
        <v>1845</v>
      </c>
      <c r="E252" s="2879"/>
      <c r="F252" s="369"/>
      <c r="G252" s="2818"/>
    </row>
    <row r="253" spans="1:7" ht="39" hidden="1" customHeight="1" outlineLevel="1" x14ac:dyDescent="0.25">
      <c r="A253" s="2878"/>
      <c r="B253" s="2879"/>
      <c r="C253" s="2972"/>
      <c r="D253" s="2928" t="s">
        <v>1846</v>
      </c>
      <c r="E253" s="2928"/>
      <c r="F253" s="369"/>
      <c r="G253" s="2818"/>
    </row>
    <row r="254" spans="1:7" ht="39" hidden="1" customHeight="1" outlineLevel="1" x14ac:dyDescent="0.25">
      <c r="A254" s="2878"/>
      <c r="B254" s="2879"/>
      <c r="C254" s="2972"/>
      <c r="D254" s="2879" t="s">
        <v>1847</v>
      </c>
      <c r="E254" s="2879"/>
      <c r="F254" s="369"/>
      <c r="G254" s="2818"/>
    </row>
    <row r="255" spans="1:7" ht="39" hidden="1" customHeight="1" outlineLevel="1" x14ac:dyDescent="0.25">
      <c r="A255" s="2878"/>
      <c r="B255" s="2879"/>
      <c r="C255" s="2972"/>
      <c r="D255" s="2879" t="s">
        <v>1848</v>
      </c>
      <c r="E255" s="2879"/>
      <c r="F255" s="369"/>
      <c r="G255" s="2818"/>
    </row>
    <row r="256" spans="1:7" ht="39" hidden="1" customHeight="1" outlineLevel="1" x14ac:dyDescent="0.25">
      <c r="A256" s="2878"/>
      <c r="B256" s="2879"/>
      <c r="C256" s="2972"/>
      <c r="D256" s="2879" t="s">
        <v>1849</v>
      </c>
      <c r="E256" s="2879"/>
      <c r="F256" s="369"/>
      <c r="G256" s="2818"/>
    </row>
    <row r="257" spans="1:7" ht="39" hidden="1" customHeight="1" outlineLevel="1" x14ac:dyDescent="0.25">
      <c r="A257" s="2878"/>
      <c r="B257" s="2879"/>
      <c r="C257" s="2972"/>
      <c r="D257" s="2879" t="s">
        <v>1850</v>
      </c>
      <c r="E257" s="2879"/>
      <c r="F257" s="369"/>
      <c r="G257" s="2818"/>
    </row>
    <row r="258" spans="1:7" ht="39" hidden="1" customHeight="1" outlineLevel="1" x14ac:dyDescent="0.25">
      <c r="A258" s="2878"/>
      <c r="B258" s="2879"/>
      <c r="C258" s="2972"/>
      <c r="D258" s="2879" t="s">
        <v>1851</v>
      </c>
      <c r="E258" s="2879"/>
      <c r="F258" s="369"/>
      <c r="G258" s="2818"/>
    </row>
    <row r="259" spans="1:7" ht="39" hidden="1" customHeight="1" outlineLevel="1" x14ac:dyDescent="0.25">
      <c r="A259" s="2878"/>
      <c r="B259" s="2879"/>
      <c r="C259" s="2972"/>
      <c r="D259" s="2879" t="s">
        <v>1852</v>
      </c>
      <c r="E259" s="2879"/>
      <c r="F259" s="369"/>
      <c r="G259" s="2818"/>
    </row>
    <row r="260" spans="1:7" ht="39" hidden="1" customHeight="1" outlineLevel="1" x14ac:dyDescent="0.25">
      <c r="A260" s="2878"/>
      <c r="B260" s="2879"/>
      <c r="C260" s="2972" t="s">
        <v>1853</v>
      </c>
      <c r="D260" s="2966" t="s">
        <v>1840</v>
      </c>
      <c r="E260" s="314" t="s">
        <v>1841</v>
      </c>
      <c r="F260" s="369"/>
      <c r="G260" s="2818"/>
    </row>
    <row r="261" spans="1:7" ht="39" hidden="1" customHeight="1" outlineLevel="1" x14ac:dyDescent="0.25">
      <c r="A261" s="2878"/>
      <c r="B261" s="2879"/>
      <c r="C261" s="2972"/>
      <c r="D261" s="2967"/>
      <c r="E261" s="314" t="s">
        <v>1843</v>
      </c>
      <c r="F261" s="369"/>
      <c r="G261" s="2818"/>
    </row>
    <row r="262" spans="1:7" ht="39" hidden="1" customHeight="1" outlineLevel="1" x14ac:dyDescent="0.25">
      <c r="A262" s="2878"/>
      <c r="B262" s="2879"/>
      <c r="C262" s="2972"/>
      <c r="D262" s="2968"/>
      <c r="E262" s="314" t="s">
        <v>1844</v>
      </c>
      <c r="F262" s="369"/>
      <c r="G262" s="2818"/>
    </row>
    <row r="263" spans="1:7" ht="39" hidden="1" customHeight="1" outlineLevel="1" x14ac:dyDescent="0.25">
      <c r="A263" s="2878"/>
      <c r="B263" s="2879"/>
      <c r="C263" s="2972"/>
      <c r="D263" s="2879" t="s">
        <v>1845</v>
      </c>
      <c r="E263" s="2879"/>
      <c r="F263" s="368"/>
      <c r="G263" s="2818"/>
    </row>
    <row r="264" spans="1:7" ht="39" hidden="1" customHeight="1" outlineLevel="1" x14ac:dyDescent="0.25">
      <c r="A264" s="2878"/>
      <c r="B264" s="2879"/>
      <c r="C264" s="2972"/>
      <c r="D264" s="2928" t="s">
        <v>1846</v>
      </c>
      <c r="E264" s="2928"/>
      <c r="F264" s="368"/>
      <c r="G264" s="2818"/>
    </row>
    <row r="265" spans="1:7" ht="39" hidden="1" customHeight="1" outlineLevel="1" x14ac:dyDescent="0.25">
      <c r="A265" s="2878"/>
      <c r="B265" s="2879"/>
      <c r="C265" s="2972"/>
      <c r="D265" s="2879" t="s">
        <v>1847</v>
      </c>
      <c r="E265" s="2879"/>
      <c r="F265" s="368"/>
      <c r="G265" s="2818"/>
    </row>
    <row r="266" spans="1:7" ht="39" hidden="1" customHeight="1" outlineLevel="1" x14ac:dyDescent="0.25">
      <c r="A266" s="2878"/>
      <c r="B266" s="2879"/>
      <c r="C266" s="2972"/>
      <c r="D266" s="2879" t="s">
        <v>1854</v>
      </c>
      <c r="E266" s="2879"/>
      <c r="F266" s="368"/>
      <c r="G266" s="2818"/>
    </row>
    <row r="267" spans="1:7" ht="39" hidden="1" customHeight="1" outlineLevel="1" x14ac:dyDescent="0.25">
      <c r="A267" s="2878"/>
      <c r="B267" s="2879"/>
      <c r="C267" s="2972"/>
      <c r="D267" s="2879" t="s">
        <v>1849</v>
      </c>
      <c r="E267" s="2879"/>
      <c r="F267" s="368"/>
      <c r="G267" s="2818"/>
    </row>
    <row r="268" spans="1:7" ht="39" hidden="1" customHeight="1" outlineLevel="1" x14ac:dyDescent="0.25">
      <c r="A268" s="2878"/>
      <c r="B268" s="2879"/>
      <c r="C268" s="2972"/>
      <c r="D268" s="2879" t="s">
        <v>1850</v>
      </c>
      <c r="E268" s="2879"/>
      <c r="F268" s="368"/>
      <c r="G268" s="2818"/>
    </row>
    <row r="269" spans="1:7" ht="39" hidden="1" customHeight="1" outlineLevel="1" x14ac:dyDescent="0.25">
      <c r="A269" s="2878"/>
      <c r="B269" s="2879"/>
      <c r="C269" s="2972"/>
      <c r="D269" s="2879" t="s">
        <v>1851</v>
      </c>
      <c r="E269" s="2879"/>
      <c r="F269" s="368"/>
      <c r="G269" s="2818"/>
    </row>
    <row r="270" spans="1:7" ht="39" hidden="1" customHeight="1" outlineLevel="1" thickBot="1" x14ac:dyDescent="0.3">
      <c r="A270" s="2975"/>
      <c r="B270" s="2966"/>
      <c r="C270" s="2976"/>
      <c r="D270" s="2966" t="s">
        <v>1852</v>
      </c>
      <c r="E270" s="2966"/>
      <c r="F270" s="372"/>
      <c r="G270" s="1906"/>
    </row>
    <row r="271" spans="1:7" ht="39" hidden="1" customHeight="1" outlineLevel="1" x14ac:dyDescent="0.25">
      <c r="A271" s="2819" t="s">
        <v>1838</v>
      </c>
      <c r="B271" s="2820"/>
      <c r="C271" s="2971" t="s">
        <v>1839</v>
      </c>
      <c r="D271" s="2973" t="s">
        <v>1840</v>
      </c>
      <c r="E271" s="250" t="s">
        <v>1841</v>
      </c>
      <c r="F271" s="367"/>
      <c r="G271" s="2867" t="s">
        <v>1855</v>
      </c>
    </row>
    <row r="272" spans="1:7" ht="39" hidden="1" customHeight="1" outlineLevel="1" x14ac:dyDescent="0.25">
      <c r="A272" s="2878"/>
      <c r="B272" s="2879"/>
      <c r="C272" s="2972"/>
      <c r="D272" s="2967"/>
      <c r="E272" s="314" t="s">
        <v>1843</v>
      </c>
      <c r="F272" s="368"/>
      <c r="G272" s="2818"/>
    </row>
    <row r="273" spans="1:7" ht="39" hidden="1" customHeight="1" outlineLevel="1" x14ac:dyDescent="0.25">
      <c r="A273" s="2878"/>
      <c r="B273" s="2879"/>
      <c r="C273" s="2972"/>
      <c r="D273" s="2968"/>
      <c r="E273" s="314" t="s">
        <v>1844</v>
      </c>
      <c r="F273" s="368"/>
      <c r="G273" s="2818"/>
    </row>
    <row r="274" spans="1:7" ht="39" hidden="1" customHeight="1" outlineLevel="1" x14ac:dyDescent="0.25">
      <c r="A274" s="2878"/>
      <c r="B274" s="2879"/>
      <c r="C274" s="2972"/>
      <c r="D274" s="2879" t="s">
        <v>1845</v>
      </c>
      <c r="E274" s="2879"/>
      <c r="F274" s="369"/>
      <c r="G274" s="2818"/>
    </row>
    <row r="275" spans="1:7" ht="39" hidden="1" customHeight="1" outlineLevel="1" x14ac:dyDescent="0.25">
      <c r="A275" s="2878"/>
      <c r="B275" s="2879"/>
      <c r="C275" s="2972"/>
      <c r="D275" s="2928" t="s">
        <v>1846</v>
      </c>
      <c r="E275" s="2928"/>
      <c r="F275" s="369"/>
      <c r="G275" s="2818"/>
    </row>
    <row r="276" spans="1:7" ht="39" hidden="1" customHeight="1" outlineLevel="1" x14ac:dyDescent="0.25">
      <c r="A276" s="2878"/>
      <c r="B276" s="2879"/>
      <c r="C276" s="2972"/>
      <c r="D276" s="2879" t="s">
        <v>1847</v>
      </c>
      <c r="E276" s="2879"/>
      <c r="F276" s="369"/>
      <c r="G276" s="2818"/>
    </row>
    <row r="277" spans="1:7" ht="39" hidden="1" customHeight="1" outlineLevel="1" x14ac:dyDescent="0.25">
      <c r="A277" s="2878"/>
      <c r="B277" s="2879"/>
      <c r="C277" s="2972"/>
      <c r="D277" s="2879" t="s">
        <v>1848</v>
      </c>
      <c r="E277" s="2879"/>
      <c r="F277" s="369"/>
      <c r="G277" s="2818"/>
    </row>
    <row r="278" spans="1:7" ht="39" hidden="1" customHeight="1" outlineLevel="1" x14ac:dyDescent="0.25">
      <c r="A278" s="2878"/>
      <c r="B278" s="2879"/>
      <c r="C278" s="2972"/>
      <c r="D278" s="2879" t="s">
        <v>1849</v>
      </c>
      <c r="E278" s="2879"/>
      <c r="F278" s="369"/>
      <c r="G278" s="2818"/>
    </row>
    <row r="279" spans="1:7" ht="39" hidden="1" customHeight="1" outlineLevel="1" x14ac:dyDescent="0.25">
      <c r="A279" s="2878"/>
      <c r="B279" s="2879"/>
      <c r="C279" s="2972"/>
      <c r="D279" s="2879" t="s">
        <v>1850</v>
      </c>
      <c r="E279" s="2879"/>
      <c r="F279" s="369"/>
      <c r="G279" s="2818"/>
    </row>
    <row r="280" spans="1:7" ht="39" hidden="1" customHeight="1" outlineLevel="1" x14ac:dyDescent="0.25">
      <c r="A280" s="2878"/>
      <c r="B280" s="2879"/>
      <c r="C280" s="2972"/>
      <c r="D280" s="2879" t="s">
        <v>1851</v>
      </c>
      <c r="E280" s="2879"/>
      <c r="F280" s="369"/>
      <c r="G280" s="2818"/>
    </row>
    <row r="281" spans="1:7" ht="39" hidden="1" customHeight="1" outlineLevel="1" x14ac:dyDescent="0.25">
      <c r="A281" s="2878"/>
      <c r="B281" s="2879"/>
      <c r="C281" s="2972"/>
      <c r="D281" s="2879" t="s">
        <v>1852</v>
      </c>
      <c r="E281" s="2879"/>
      <c r="F281" s="369"/>
      <c r="G281" s="2818"/>
    </row>
    <row r="282" spans="1:7" ht="39" hidden="1" customHeight="1" outlineLevel="1" x14ac:dyDescent="0.25">
      <c r="A282" s="2878"/>
      <c r="B282" s="2879"/>
      <c r="C282" s="2972" t="s">
        <v>1853</v>
      </c>
      <c r="D282" s="2966" t="s">
        <v>1840</v>
      </c>
      <c r="E282" s="314" t="s">
        <v>1841</v>
      </c>
      <c r="F282" s="369"/>
      <c r="G282" s="2818"/>
    </row>
    <row r="283" spans="1:7" ht="39" hidden="1" customHeight="1" outlineLevel="1" x14ac:dyDescent="0.25">
      <c r="A283" s="2878"/>
      <c r="B283" s="2879"/>
      <c r="C283" s="2972"/>
      <c r="D283" s="2967"/>
      <c r="E283" s="314" t="s">
        <v>1843</v>
      </c>
      <c r="F283" s="369"/>
      <c r="G283" s="2818"/>
    </row>
    <row r="284" spans="1:7" ht="39" hidden="1" customHeight="1" outlineLevel="1" x14ac:dyDescent="0.25">
      <c r="A284" s="2878"/>
      <c r="B284" s="2879"/>
      <c r="C284" s="2972"/>
      <c r="D284" s="2968"/>
      <c r="E284" s="314" t="s">
        <v>1844</v>
      </c>
      <c r="F284" s="369"/>
      <c r="G284" s="2818"/>
    </row>
    <row r="285" spans="1:7" ht="39" hidden="1" customHeight="1" outlineLevel="1" x14ac:dyDescent="0.25">
      <c r="A285" s="2878"/>
      <c r="B285" s="2879"/>
      <c r="C285" s="2972"/>
      <c r="D285" s="2879" t="s">
        <v>1845</v>
      </c>
      <c r="E285" s="2879"/>
      <c r="F285" s="368"/>
      <c r="G285" s="2818"/>
    </row>
    <row r="286" spans="1:7" ht="39" hidden="1" customHeight="1" outlineLevel="1" x14ac:dyDescent="0.25">
      <c r="A286" s="2878"/>
      <c r="B286" s="2879"/>
      <c r="C286" s="2972"/>
      <c r="D286" s="2928" t="s">
        <v>1846</v>
      </c>
      <c r="E286" s="2928"/>
      <c r="F286" s="368"/>
      <c r="G286" s="2818"/>
    </row>
    <row r="287" spans="1:7" ht="39" hidden="1" customHeight="1" outlineLevel="1" x14ac:dyDescent="0.25">
      <c r="A287" s="2878"/>
      <c r="B287" s="2879"/>
      <c r="C287" s="2972"/>
      <c r="D287" s="2879" t="s">
        <v>1847</v>
      </c>
      <c r="E287" s="2879"/>
      <c r="F287" s="368"/>
      <c r="G287" s="2818"/>
    </row>
    <row r="288" spans="1:7" ht="39" hidden="1" customHeight="1" outlineLevel="1" x14ac:dyDescent="0.25">
      <c r="A288" s="2878"/>
      <c r="B288" s="2879"/>
      <c r="C288" s="2972"/>
      <c r="D288" s="2879" t="s">
        <v>1854</v>
      </c>
      <c r="E288" s="2879"/>
      <c r="F288" s="368"/>
      <c r="G288" s="2818"/>
    </row>
    <row r="289" spans="1:7" ht="39" hidden="1" customHeight="1" outlineLevel="1" x14ac:dyDescent="0.25">
      <c r="A289" s="2878"/>
      <c r="B289" s="2879"/>
      <c r="C289" s="2972"/>
      <c r="D289" s="2879" t="s">
        <v>1849</v>
      </c>
      <c r="E289" s="2879"/>
      <c r="F289" s="368"/>
      <c r="G289" s="2818"/>
    </row>
    <row r="290" spans="1:7" ht="39" hidden="1" customHeight="1" outlineLevel="1" x14ac:dyDescent="0.25">
      <c r="A290" s="2878"/>
      <c r="B290" s="2879"/>
      <c r="C290" s="2972"/>
      <c r="D290" s="2879" t="s">
        <v>1850</v>
      </c>
      <c r="E290" s="2879"/>
      <c r="F290" s="368"/>
      <c r="G290" s="2818"/>
    </row>
    <row r="291" spans="1:7" ht="39" hidden="1" customHeight="1" outlineLevel="1" x14ac:dyDescent="0.25">
      <c r="A291" s="2878"/>
      <c r="B291" s="2879"/>
      <c r="C291" s="2972"/>
      <c r="D291" s="2879" t="s">
        <v>1851</v>
      </c>
      <c r="E291" s="2879"/>
      <c r="F291" s="368"/>
      <c r="G291" s="2818"/>
    </row>
    <row r="292" spans="1:7" ht="39" hidden="1" customHeight="1" outlineLevel="1" thickBot="1" x14ac:dyDescent="0.3">
      <c r="A292" s="2975"/>
      <c r="B292" s="2966"/>
      <c r="C292" s="2976"/>
      <c r="D292" s="2966" t="s">
        <v>1852</v>
      </c>
      <c r="E292" s="2966"/>
      <c r="F292" s="372"/>
      <c r="G292" s="1906"/>
    </row>
    <row r="293" spans="1:7" ht="39" hidden="1" customHeight="1" outlineLevel="1" x14ac:dyDescent="0.25">
      <c r="A293" s="2819" t="s">
        <v>1838</v>
      </c>
      <c r="B293" s="2820"/>
      <c r="C293" s="2971" t="s">
        <v>1839</v>
      </c>
      <c r="D293" s="2973" t="s">
        <v>1840</v>
      </c>
      <c r="E293" s="250" t="s">
        <v>1841</v>
      </c>
      <c r="F293" s="367"/>
      <c r="G293" s="2867" t="s">
        <v>1855</v>
      </c>
    </row>
    <row r="294" spans="1:7" ht="39" hidden="1" customHeight="1" outlineLevel="1" x14ac:dyDescent="0.25">
      <c r="A294" s="2878"/>
      <c r="B294" s="2879"/>
      <c r="C294" s="2972"/>
      <c r="D294" s="2967"/>
      <c r="E294" s="314" t="s">
        <v>1843</v>
      </c>
      <c r="F294" s="368"/>
      <c r="G294" s="2818"/>
    </row>
    <row r="295" spans="1:7" ht="39" hidden="1" customHeight="1" outlineLevel="1" x14ac:dyDescent="0.25">
      <c r="A295" s="2878"/>
      <c r="B295" s="2879"/>
      <c r="C295" s="2972"/>
      <c r="D295" s="2968"/>
      <c r="E295" s="314" t="s">
        <v>1844</v>
      </c>
      <c r="F295" s="368"/>
      <c r="G295" s="2818"/>
    </row>
    <row r="296" spans="1:7" ht="39" hidden="1" customHeight="1" outlineLevel="1" x14ac:dyDescent="0.25">
      <c r="A296" s="2878"/>
      <c r="B296" s="2879"/>
      <c r="C296" s="2972"/>
      <c r="D296" s="2879" t="s">
        <v>1845</v>
      </c>
      <c r="E296" s="2879"/>
      <c r="F296" s="369"/>
      <c r="G296" s="2818"/>
    </row>
    <row r="297" spans="1:7" ht="39" hidden="1" customHeight="1" outlineLevel="1" x14ac:dyDescent="0.25">
      <c r="A297" s="2878"/>
      <c r="B297" s="2879"/>
      <c r="C297" s="2972"/>
      <c r="D297" s="2928" t="s">
        <v>1846</v>
      </c>
      <c r="E297" s="2928"/>
      <c r="F297" s="369"/>
      <c r="G297" s="2818"/>
    </row>
    <row r="298" spans="1:7" ht="39" hidden="1" customHeight="1" outlineLevel="1" x14ac:dyDescent="0.25">
      <c r="A298" s="2878"/>
      <c r="B298" s="2879"/>
      <c r="C298" s="2972"/>
      <c r="D298" s="2879" t="s">
        <v>1847</v>
      </c>
      <c r="E298" s="2879"/>
      <c r="F298" s="369"/>
      <c r="G298" s="2818"/>
    </row>
    <row r="299" spans="1:7" ht="39" hidden="1" customHeight="1" outlineLevel="1" x14ac:dyDescent="0.25">
      <c r="A299" s="2878"/>
      <c r="B299" s="2879"/>
      <c r="C299" s="2972"/>
      <c r="D299" s="2879" t="s">
        <v>1848</v>
      </c>
      <c r="E299" s="2879"/>
      <c r="F299" s="369"/>
      <c r="G299" s="2818"/>
    </row>
    <row r="300" spans="1:7" ht="39" hidden="1" customHeight="1" outlineLevel="1" x14ac:dyDescent="0.25">
      <c r="A300" s="2878"/>
      <c r="B300" s="2879"/>
      <c r="C300" s="2972"/>
      <c r="D300" s="2879" t="s">
        <v>1849</v>
      </c>
      <c r="E300" s="2879"/>
      <c r="F300" s="369"/>
      <c r="G300" s="2818"/>
    </row>
    <row r="301" spans="1:7" ht="39" hidden="1" customHeight="1" outlineLevel="1" x14ac:dyDescent="0.25">
      <c r="A301" s="2878"/>
      <c r="B301" s="2879"/>
      <c r="C301" s="2972"/>
      <c r="D301" s="2879" t="s">
        <v>1850</v>
      </c>
      <c r="E301" s="2879"/>
      <c r="F301" s="369"/>
      <c r="G301" s="2818"/>
    </row>
    <row r="302" spans="1:7" ht="39" hidden="1" customHeight="1" outlineLevel="1" x14ac:dyDescent="0.25">
      <c r="A302" s="2878"/>
      <c r="B302" s="2879"/>
      <c r="C302" s="2972"/>
      <c r="D302" s="2879" t="s">
        <v>1851</v>
      </c>
      <c r="E302" s="2879"/>
      <c r="F302" s="369"/>
      <c r="G302" s="2818"/>
    </row>
    <row r="303" spans="1:7" ht="39" hidden="1" customHeight="1" outlineLevel="1" x14ac:dyDescent="0.25">
      <c r="A303" s="2878"/>
      <c r="B303" s="2879"/>
      <c r="C303" s="2972"/>
      <c r="D303" s="2879" t="s">
        <v>1852</v>
      </c>
      <c r="E303" s="2879"/>
      <c r="F303" s="369"/>
      <c r="G303" s="2818"/>
    </row>
    <row r="304" spans="1:7" ht="39" hidden="1" customHeight="1" outlineLevel="1" x14ac:dyDescent="0.25">
      <c r="A304" s="2878"/>
      <c r="B304" s="2879"/>
      <c r="C304" s="2972" t="s">
        <v>1853</v>
      </c>
      <c r="D304" s="2966" t="s">
        <v>1840</v>
      </c>
      <c r="E304" s="314" t="s">
        <v>1841</v>
      </c>
      <c r="F304" s="369"/>
      <c r="G304" s="2818"/>
    </row>
    <row r="305" spans="1:7" ht="39" hidden="1" customHeight="1" outlineLevel="1" x14ac:dyDescent="0.25">
      <c r="A305" s="2878"/>
      <c r="B305" s="2879"/>
      <c r="C305" s="2972"/>
      <c r="D305" s="2967"/>
      <c r="E305" s="314" t="s">
        <v>1843</v>
      </c>
      <c r="F305" s="369"/>
      <c r="G305" s="2818"/>
    </row>
    <row r="306" spans="1:7" ht="39" hidden="1" customHeight="1" outlineLevel="1" x14ac:dyDescent="0.25">
      <c r="A306" s="2878"/>
      <c r="B306" s="2879"/>
      <c r="C306" s="2972"/>
      <c r="D306" s="2968"/>
      <c r="E306" s="314" t="s">
        <v>1844</v>
      </c>
      <c r="F306" s="369"/>
      <c r="G306" s="2818"/>
    </row>
    <row r="307" spans="1:7" ht="39" hidden="1" customHeight="1" outlineLevel="1" x14ac:dyDescent="0.25">
      <c r="A307" s="2878"/>
      <c r="B307" s="2879"/>
      <c r="C307" s="2972"/>
      <c r="D307" s="2879" t="s">
        <v>1845</v>
      </c>
      <c r="E307" s="2879"/>
      <c r="F307" s="368"/>
      <c r="G307" s="2818"/>
    </row>
    <row r="308" spans="1:7" ht="39" hidden="1" customHeight="1" outlineLevel="1" x14ac:dyDescent="0.25">
      <c r="A308" s="2878"/>
      <c r="B308" s="2879"/>
      <c r="C308" s="2972"/>
      <c r="D308" s="2928" t="s">
        <v>1846</v>
      </c>
      <c r="E308" s="2928"/>
      <c r="F308" s="368"/>
      <c r="G308" s="2818"/>
    </row>
    <row r="309" spans="1:7" ht="39" hidden="1" customHeight="1" outlineLevel="1" x14ac:dyDescent="0.25">
      <c r="A309" s="2878"/>
      <c r="B309" s="2879"/>
      <c r="C309" s="2972"/>
      <c r="D309" s="2879" t="s">
        <v>1847</v>
      </c>
      <c r="E309" s="2879"/>
      <c r="F309" s="368"/>
      <c r="G309" s="2818"/>
    </row>
    <row r="310" spans="1:7" ht="39" hidden="1" customHeight="1" outlineLevel="1" x14ac:dyDescent="0.25">
      <c r="A310" s="2878"/>
      <c r="B310" s="2879"/>
      <c r="C310" s="2972"/>
      <c r="D310" s="2879" t="s">
        <v>1854</v>
      </c>
      <c r="E310" s="2879"/>
      <c r="F310" s="368"/>
      <c r="G310" s="2818"/>
    </row>
    <row r="311" spans="1:7" ht="39" hidden="1" customHeight="1" outlineLevel="1" x14ac:dyDescent="0.25">
      <c r="A311" s="2878"/>
      <c r="B311" s="2879"/>
      <c r="C311" s="2972"/>
      <c r="D311" s="2879" t="s">
        <v>1849</v>
      </c>
      <c r="E311" s="2879"/>
      <c r="F311" s="368"/>
      <c r="G311" s="2818"/>
    </row>
    <row r="312" spans="1:7" ht="39" hidden="1" customHeight="1" outlineLevel="1" x14ac:dyDescent="0.25">
      <c r="A312" s="2878"/>
      <c r="B312" s="2879"/>
      <c r="C312" s="2972"/>
      <c r="D312" s="2879" t="s">
        <v>1850</v>
      </c>
      <c r="E312" s="2879"/>
      <c r="F312" s="368"/>
      <c r="G312" s="2818"/>
    </row>
    <row r="313" spans="1:7" ht="39" hidden="1" customHeight="1" outlineLevel="1" x14ac:dyDescent="0.25">
      <c r="A313" s="2878"/>
      <c r="B313" s="2879"/>
      <c r="C313" s="2972"/>
      <c r="D313" s="2879" t="s">
        <v>1851</v>
      </c>
      <c r="E313" s="2879"/>
      <c r="F313" s="368"/>
      <c r="G313" s="2818"/>
    </row>
    <row r="314" spans="1:7" ht="39" hidden="1" customHeight="1" outlineLevel="1" thickBot="1" x14ac:dyDescent="0.3">
      <c r="A314" s="2975"/>
      <c r="B314" s="2966"/>
      <c r="C314" s="2976"/>
      <c r="D314" s="2966" t="s">
        <v>1852</v>
      </c>
      <c r="E314" s="2966"/>
      <c r="F314" s="372"/>
      <c r="G314" s="1906"/>
    </row>
    <row r="315" spans="1:7" ht="39" hidden="1" customHeight="1" outlineLevel="1" x14ac:dyDescent="0.25">
      <c r="A315" s="2819" t="s">
        <v>1838</v>
      </c>
      <c r="B315" s="2820"/>
      <c r="C315" s="2971" t="s">
        <v>1839</v>
      </c>
      <c r="D315" s="2973" t="s">
        <v>1840</v>
      </c>
      <c r="E315" s="250" t="s">
        <v>1841</v>
      </c>
      <c r="F315" s="367"/>
      <c r="G315" s="2867" t="s">
        <v>1855</v>
      </c>
    </row>
    <row r="316" spans="1:7" ht="39" hidden="1" customHeight="1" outlineLevel="1" x14ac:dyDescent="0.25">
      <c r="A316" s="2878"/>
      <c r="B316" s="2879"/>
      <c r="C316" s="2972"/>
      <c r="D316" s="2967"/>
      <c r="E316" s="314" t="s">
        <v>1843</v>
      </c>
      <c r="F316" s="368"/>
      <c r="G316" s="2818"/>
    </row>
    <row r="317" spans="1:7" ht="39" hidden="1" customHeight="1" outlineLevel="1" x14ac:dyDescent="0.25">
      <c r="A317" s="2878"/>
      <c r="B317" s="2879"/>
      <c r="C317" s="2972"/>
      <c r="D317" s="2968"/>
      <c r="E317" s="314" t="s">
        <v>1844</v>
      </c>
      <c r="F317" s="368"/>
      <c r="G317" s="2818"/>
    </row>
    <row r="318" spans="1:7" ht="39" hidden="1" customHeight="1" outlineLevel="1" x14ac:dyDescent="0.25">
      <c r="A318" s="2878"/>
      <c r="B318" s="2879"/>
      <c r="C318" s="2972"/>
      <c r="D318" s="2879" t="s">
        <v>1845</v>
      </c>
      <c r="E318" s="2879"/>
      <c r="F318" s="369"/>
      <c r="G318" s="2818"/>
    </row>
    <row r="319" spans="1:7" ht="39" hidden="1" customHeight="1" outlineLevel="1" x14ac:dyDescent="0.25">
      <c r="A319" s="2878"/>
      <c r="B319" s="2879"/>
      <c r="C319" s="2972"/>
      <c r="D319" s="2928" t="s">
        <v>1846</v>
      </c>
      <c r="E319" s="2928"/>
      <c r="F319" s="369"/>
      <c r="G319" s="2818"/>
    </row>
    <row r="320" spans="1:7" ht="39" hidden="1" customHeight="1" outlineLevel="1" x14ac:dyDescent="0.25">
      <c r="A320" s="2878"/>
      <c r="B320" s="2879"/>
      <c r="C320" s="2972"/>
      <c r="D320" s="2879" t="s">
        <v>1847</v>
      </c>
      <c r="E320" s="2879"/>
      <c r="F320" s="369"/>
      <c r="G320" s="2818"/>
    </row>
    <row r="321" spans="1:7" ht="39" hidden="1" customHeight="1" outlineLevel="1" x14ac:dyDescent="0.25">
      <c r="A321" s="2878"/>
      <c r="B321" s="2879"/>
      <c r="C321" s="2972"/>
      <c r="D321" s="2879" t="s">
        <v>1848</v>
      </c>
      <c r="E321" s="2879"/>
      <c r="F321" s="369"/>
      <c r="G321" s="2818"/>
    </row>
    <row r="322" spans="1:7" ht="39" hidden="1" customHeight="1" outlineLevel="1" x14ac:dyDescent="0.25">
      <c r="A322" s="2878"/>
      <c r="B322" s="2879"/>
      <c r="C322" s="2972"/>
      <c r="D322" s="2879" t="s">
        <v>1849</v>
      </c>
      <c r="E322" s="2879"/>
      <c r="F322" s="369"/>
      <c r="G322" s="2818"/>
    </row>
    <row r="323" spans="1:7" ht="39" hidden="1" customHeight="1" outlineLevel="1" x14ac:dyDescent="0.25">
      <c r="A323" s="2878"/>
      <c r="B323" s="2879"/>
      <c r="C323" s="2972"/>
      <c r="D323" s="2879" t="s">
        <v>1850</v>
      </c>
      <c r="E323" s="2879"/>
      <c r="F323" s="369"/>
      <c r="G323" s="2818"/>
    </row>
    <row r="324" spans="1:7" ht="39" hidden="1" customHeight="1" outlineLevel="1" x14ac:dyDescent="0.25">
      <c r="A324" s="2878"/>
      <c r="B324" s="2879"/>
      <c r="C324" s="2972"/>
      <c r="D324" s="2879" t="s">
        <v>1851</v>
      </c>
      <c r="E324" s="2879"/>
      <c r="F324" s="369"/>
      <c r="G324" s="2818"/>
    </row>
    <row r="325" spans="1:7" ht="39" hidden="1" customHeight="1" outlineLevel="1" x14ac:dyDescent="0.25">
      <c r="A325" s="2878"/>
      <c r="B325" s="2879"/>
      <c r="C325" s="2972"/>
      <c r="D325" s="2879" t="s">
        <v>1852</v>
      </c>
      <c r="E325" s="2879"/>
      <c r="F325" s="369"/>
      <c r="G325" s="2818"/>
    </row>
    <row r="326" spans="1:7" ht="39" hidden="1" customHeight="1" outlineLevel="1" x14ac:dyDescent="0.25">
      <c r="A326" s="2878"/>
      <c r="B326" s="2879"/>
      <c r="C326" s="2972" t="s">
        <v>1853</v>
      </c>
      <c r="D326" s="2966" t="s">
        <v>1840</v>
      </c>
      <c r="E326" s="314" t="s">
        <v>1841</v>
      </c>
      <c r="F326" s="369"/>
      <c r="G326" s="2818"/>
    </row>
    <row r="327" spans="1:7" ht="39" hidden="1" customHeight="1" outlineLevel="1" x14ac:dyDescent="0.25">
      <c r="A327" s="2878"/>
      <c r="B327" s="2879"/>
      <c r="C327" s="2972"/>
      <c r="D327" s="2967"/>
      <c r="E327" s="314" t="s">
        <v>1843</v>
      </c>
      <c r="F327" s="369"/>
      <c r="G327" s="2818"/>
    </row>
    <row r="328" spans="1:7" ht="39" hidden="1" customHeight="1" outlineLevel="1" x14ac:dyDescent="0.25">
      <c r="A328" s="2878"/>
      <c r="B328" s="2879"/>
      <c r="C328" s="2972"/>
      <c r="D328" s="2968"/>
      <c r="E328" s="314" t="s">
        <v>1844</v>
      </c>
      <c r="F328" s="369"/>
      <c r="G328" s="2818"/>
    </row>
    <row r="329" spans="1:7" ht="39" hidden="1" customHeight="1" outlineLevel="1" x14ac:dyDescent="0.25">
      <c r="A329" s="2878"/>
      <c r="B329" s="2879"/>
      <c r="C329" s="2972"/>
      <c r="D329" s="2879" t="s">
        <v>1845</v>
      </c>
      <c r="E329" s="2879"/>
      <c r="F329" s="368"/>
      <c r="G329" s="2818"/>
    </row>
    <row r="330" spans="1:7" ht="39" hidden="1" customHeight="1" outlineLevel="1" x14ac:dyDescent="0.25">
      <c r="A330" s="2878"/>
      <c r="B330" s="2879"/>
      <c r="C330" s="2972"/>
      <c r="D330" s="2928" t="s">
        <v>1846</v>
      </c>
      <c r="E330" s="2928"/>
      <c r="F330" s="368"/>
      <c r="G330" s="2818"/>
    </row>
    <row r="331" spans="1:7" ht="39" hidden="1" customHeight="1" outlineLevel="1" x14ac:dyDescent="0.25">
      <c r="A331" s="2878"/>
      <c r="B331" s="2879"/>
      <c r="C331" s="2972"/>
      <c r="D331" s="2879" t="s">
        <v>1847</v>
      </c>
      <c r="E331" s="2879"/>
      <c r="F331" s="368"/>
      <c r="G331" s="2818"/>
    </row>
    <row r="332" spans="1:7" ht="39" hidden="1" customHeight="1" outlineLevel="1" x14ac:dyDescent="0.25">
      <c r="A332" s="2878"/>
      <c r="B332" s="2879"/>
      <c r="C332" s="2972"/>
      <c r="D332" s="2879" t="s">
        <v>1854</v>
      </c>
      <c r="E332" s="2879"/>
      <c r="F332" s="368"/>
      <c r="G332" s="2818"/>
    </row>
    <row r="333" spans="1:7" ht="39" hidden="1" customHeight="1" outlineLevel="1" x14ac:dyDescent="0.25">
      <c r="A333" s="2878"/>
      <c r="B333" s="2879"/>
      <c r="C333" s="2972"/>
      <c r="D333" s="2879" t="s">
        <v>1849</v>
      </c>
      <c r="E333" s="2879"/>
      <c r="F333" s="368"/>
      <c r="G333" s="2818"/>
    </row>
    <row r="334" spans="1:7" ht="39" hidden="1" customHeight="1" outlineLevel="1" x14ac:dyDescent="0.25">
      <c r="A334" s="2878"/>
      <c r="B334" s="2879"/>
      <c r="C334" s="2972"/>
      <c r="D334" s="2879" t="s">
        <v>1850</v>
      </c>
      <c r="E334" s="2879"/>
      <c r="F334" s="368"/>
      <c r="G334" s="2818"/>
    </row>
    <row r="335" spans="1:7" ht="39" hidden="1" customHeight="1" outlineLevel="1" x14ac:dyDescent="0.25">
      <c r="A335" s="2878"/>
      <c r="B335" s="2879"/>
      <c r="C335" s="2972"/>
      <c r="D335" s="2879" t="s">
        <v>1851</v>
      </c>
      <c r="E335" s="2879"/>
      <c r="F335" s="368"/>
      <c r="G335" s="2818"/>
    </row>
    <row r="336" spans="1:7" ht="39" hidden="1" customHeight="1" outlineLevel="1" thickBot="1" x14ac:dyDescent="0.3">
      <c r="A336" s="2975"/>
      <c r="B336" s="2966"/>
      <c r="C336" s="2976"/>
      <c r="D336" s="2966" t="s">
        <v>1852</v>
      </c>
      <c r="E336" s="2966"/>
      <c r="F336" s="372"/>
      <c r="G336" s="1906"/>
    </row>
    <row r="337" spans="1:7" ht="39" hidden="1" customHeight="1" outlineLevel="1" x14ac:dyDescent="0.25">
      <c r="A337" s="2977" t="s">
        <v>1838</v>
      </c>
      <c r="B337" s="2973"/>
      <c r="C337" s="2981" t="s">
        <v>1839</v>
      </c>
      <c r="D337" s="2973" t="s">
        <v>1840</v>
      </c>
      <c r="E337" s="250" t="s">
        <v>1841</v>
      </c>
      <c r="F337" s="367"/>
      <c r="G337" s="2867" t="s">
        <v>1855</v>
      </c>
    </row>
    <row r="338" spans="1:7" ht="39" hidden="1" customHeight="1" outlineLevel="1" x14ac:dyDescent="0.25">
      <c r="A338" s="2978"/>
      <c r="B338" s="2967"/>
      <c r="C338" s="2982"/>
      <c r="D338" s="2967"/>
      <c r="E338" s="314" t="s">
        <v>1843</v>
      </c>
      <c r="F338" s="368"/>
      <c r="G338" s="2818"/>
    </row>
    <row r="339" spans="1:7" ht="39" hidden="1" customHeight="1" outlineLevel="1" x14ac:dyDescent="0.25">
      <c r="A339" s="2978"/>
      <c r="B339" s="2967"/>
      <c r="C339" s="2982"/>
      <c r="D339" s="2968"/>
      <c r="E339" s="314" t="s">
        <v>1844</v>
      </c>
      <c r="F339" s="368"/>
      <c r="G339" s="2818"/>
    </row>
    <row r="340" spans="1:7" ht="39" hidden="1" customHeight="1" outlineLevel="1" x14ac:dyDescent="0.25">
      <c r="A340" s="2978"/>
      <c r="B340" s="2967"/>
      <c r="C340" s="2982"/>
      <c r="D340" s="2883" t="s">
        <v>1845</v>
      </c>
      <c r="E340" s="2985"/>
      <c r="F340" s="369"/>
      <c r="G340" s="2818"/>
    </row>
    <row r="341" spans="1:7" ht="39" hidden="1" customHeight="1" outlineLevel="1" x14ac:dyDescent="0.25">
      <c r="A341" s="2978"/>
      <c r="B341" s="2967"/>
      <c r="C341" s="2982"/>
      <c r="D341" s="2929" t="s">
        <v>1846</v>
      </c>
      <c r="E341" s="2986"/>
      <c r="F341" s="369"/>
      <c r="G341" s="2818"/>
    </row>
    <row r="342" spans="1:7" ht="39" hidden="1" customHeight="1" outlineLevel="1" x14ac:dyDescent="0.25">
      <c r="A342" s="2978"/>
      <c r="B342" s="2967"/>
      <c r="C342" s="2982"/>
      <c r="D342" s="2883" t="s">
        <v>1847</v>
      </c>
      <c r="E342" s="2985"/>
      <c r="F342" s="369"/>
      <c r="G342" s="2818"/>
    </row>
    <row r="343" spans="1:7" ht="39" hidden="1" customHeight="1" outlineLevel="1" x14ac:dyDescent="0.25">
      <c r="A343" s="2978"/>
      <c r="B343" s="2967"/>
      <c r="C343" s="2982"/>
      <c r="D343" s="2883" t="s">
        <v>1848</v>
      </c>
      <c r="E343" s="2985"/>
      <c r="F343" s="369"/>
      <c r="G343" s="2818"/>
    </row>
    <row r="344" spans="1:7" ht="39" hidden="1" customHeight="1" outlineLevel="1" x14ac:dyDescent="0.25">
      <c r="A344" s="2978"/>
      <c r="B344" s="2967"/>
      <c r="C344" s="2982"/>
      <c r="D344" s="2883" t="s">
        <v>1849</v>
      </c>
      <c r="E344" s="2985"/>
      <c r="F344" s="369"/>
      <c r="G344" s="2818"/>
    </row>
    <row r="345" spans="1:7" ht="39" hidden="1" customHeight="1" outlineLevel="1" x14ac:dyDescent="0.25">
      <c r="A345" s="2978"/>
      <c r="B345" s="2967"/>
      <c r="C345" s="2982"/>
      <c r="D345" s="2883" t="s">
        <v>1850</v>
      </c>
      <c r="E345" s="2985"/>
      <c r="F345" s="369"/>
      <c r="G345" s="2818"/>
    </row>
    <row r="346" spans="1:7" ht="39" hidden="1" customHeight="1" outlineLevel="1" x14ac:dyDescent="0.25">
      <c r="A346" s="2978"/>
      <c r="B346" s="2967"/>
      <c r="C346" s="2982"/>
      <c r="D346" s="2883" t="s">
        <v>1851</v>
      </c>
      <c r="E346" s="2985"/>
      <c r="F346" s="369"/>
      <c r="G346" s="2818"/>
    </row>
    <row r="347" spans="1:7" ht="39" hidden="1" customHeight="1" outlineLevel="1" x14ac:dyDescent="0.25">
      <c r="A347" s="2978"/>
      <c r="B347" s="2967"/>
      <c r="C347" s="2983"/>
      <c r="D347" s="2883" t="s">
        <v>1852</v>
      </c>
      <c r="E347" s="2985"/>
      <c r="F347" s="369"/>
      <c r="G347" s="2818"/>
    </row>
    <row r="348" spans="1:7" ht="39" hidden="1" customHeight="1" outlineLevel="1" x14ac:dyDescent="0.25">
      <c r="A348" s="2978"/>
      <c r="B348" s="2967"/>
      <c r="C348" s="2976" t="s">
        <v>1853</v>
      </c>
      <c r="D348" s="2966" t="s">
        <v>1840</v>
      </c>
      <c r="E348" s="314" t="s">
        <v>1841</v>
      </c>
      <c r="F348" s="369"/>
      <c r="G348" s="2818"/>
    </row>
    <row r="349" spans="1:7" ht="39" hidden="1" customHeight="1" outlineLevel="1" x14ac:dyDescent="0.25">
      <c r="A349" s="2978"/>
      <c r="B349" s="2967"/>
      <c r="C349" s="2982"/>
      <c r="D349" s="2967"/>
      <c r="E349" s="314" t="s">
        <v>1843</v>
      </c>
      <c r="F349" s="369"/>
      <c r="G349" s="2818"/>
    </row>
    <row r="350" spans="1:7" ht="39" hidden="1" customHeight="1" outlineLevel="1" x14ac:dyDescent="0.25">
      <c r="A350" s="2978"/>
      <c r="B350" s="2967"/>
      <c r="C350" s="2982"/>
      <c r="D350" s="2968"/>
      <c r="E350" s="314" t="s">
        <v>1844</v>
      </c>
      <c r="F350" s="369"/>
      <c r="G350" s="2818"/>
    </row>
    <row r="351" spans="1:7" ht="39" hidden="1" customHeight="1" outlineLevel="1" x14ac:dyDescent="0.25">
      <c r="A351" s="2978"/>
      <c r="B351" s="2967"/>
      <c r="C351" s="2982"/>
      <c r="D351" s="2883" t="s">
        <v>1845</v>
      </c>
      <c r="E351" s="2985"/>
      <c r="F351" s="368"/>
      <c r="G351" s="2818"/>
    </row>
    <row r="352" spans="1:7" ht="39" hidden="1" customHeight="1" outlineLevel="1" x14ac:dyDescent="0.25">
      <c r="A352" s="2978"/>
      <c r="B352" s="2967"/>
      <c r="C352" s="2982"/>
      <c r="D352" s="2929" t="s">
        <v>1846</v>
      </c>
      <c r="E352" s="2986"/>
      <c r="F352" s="368"/>
      <c r="G352" s="2818"/>
    </row>
    <row r="353" spans="1:7" ht="39" hidden="1" customHeight="1" outlineLevel="1" x14ac:dyDescent="0.25">
      <c r="A353" s="2978"/>
      <c r="B353" s="2967"/>
      <c r="C353" s="2982"/>
      <c r="D353" s="2883" t="s">
        <v>1847</v>
      </c>
      <c r="E353" s="2985"/>
      <c r="F353" s="368"/>
      <c r="G353" s="2818"/>
    </row>
    <row r="354" spans="1:7" ht="39" hidden="1" customHeight="1" outlineLevel="1" x14ac:dyDescent="0.25">
      <c r="A354" s="2978"/>
      <c r="B354" s="2967"/>
      <c r="C354" s="2982"/>
      <c r="D354" s="2883" t="s">
        <v>1854</v>
      </c>
      <c r="E354" s="2985"/>
      <c r="F354" s="368"/>
      <c r="G354" s="2818"/>
    </row>
    <row r="355" spans="1:7" ht="39" hidden="1" customHeight="1" outlineLevel="1" x14ac:dyDescent="0.25">
      <c r="A355" s="2978"/>
      <c r="B355" s="2967"/>
      <c r="C355" s="2982"/>
      <c r="D355" s="2883" t="s">
        <v>1849</v>
      </c>
      <c r="E355" s="2985"/>
      <c r="F355" s="368"/>
      <c r="G355" s="2818"/>
    </row>
    <row r="356" spans="1:7" ht="39" hidden="1" customHeight="1" outlineLevel="1" x14ac:dyDescent="0.25">
      <c r="A356" s="2978"/>
      <c r="B356" s="2967"/>
      <c r="C356" s="2982"/>
      <c r="D356" s="2883" t="s">
        <v>1850</v>
      </c>
      <c r="E356" s="2985"/>
      <c r="F356" s="368"/>
      <c r="G356" s="2818"/>
    </row>
    <row r="357" spans="1:7" ht="39" hidden="1" customHeight="1" outlineLevel="1" x14ac:dyDescent="0.25">
      <c r="A357" s="2978"/>
      <c r="B357" s="2967"/>
      <c r="C357" s="2982"/>
      <c r="D357" s="2883" t="s">
        <v>1851</v>
      </c>
      <c r="E357" s="2985"/>
      <c r="F357" s="368"/>
      <c r="G357" s="2818"/>
    </row>
    <row r="358" spans="1:7" ht="39" hidden="1" customHeight="1" outlineLevel="1" thickBot="1" x14ac:dyDescent="0.3">
      <c r="A358" s="2979"/>
      <c r="B358" s="2980"/>
      <c r="C358" s="2984"/>
      <c r="D358" s="2987" t="s">
        <v>1852</v>
      </c>
      <c r="E358" s="2988"/>
      <c r="F358" s="372"/>
      <c r="G358" s="1906"/>
    </row>
    <row r="359" spans="1:7" ht="39" hidden="1" customHeight="1" outlineLevel="1" x14ac:dyDescent="0.25">
      <c r="A359" s="2819" t="s">
        <v>1838</v>
      </c>
      <c r="B359" s="2820"/>
      <c r="C359" s="2971" t="s">
        <v>1839</v>
      </c>
      <c r="D359" s="2973" t="s">
        <v>1840</v>
      </c>
      <c r="E359" s="250" t="s">
        <v>1841</v>
      </c>
      <c r="F359" s="367"/>
      <c r="G359" s="2867" t="s">
        <v>1855</v>
      </c>
    </row>
    <row r="360" spans="1:7" ht="39" hidden="1" customHeight="1" outlineLevel="1" x14ac:dyDescent="0.25">
      <c r="A360" s="2878"/>
      <c r="B360" s="2879"/>
      <c r="C360" s="2972"/>
      <c r="D360" s="2967"/>
      <c r="E360" s="314" t="s">
        <v>1843</v>
      </c>
      <c r="F360" s="368"/>
      <c r="G360" s="2818"/>
    </row>
    <row r="361" spans="1:7" ht="39" hidden="1" customHeight="1" outlineLevel="1" x14ac:dyDescent="0.25">
      <c r="A361" s="2878"/>
      <c r="B361" s="2879"/>
      <c r="C361" s="2972"/>
      <c r="D361" s="2968"/>
      <c r="E361" s="314" t="s">
        <v>1844</v>
      </c>
      <c r="F361" s="368"/>
      <c r="G361" s="2818"/>
    </row>
    <row r="362" spans="1:7" ht="39" hidden="1" customHeight="1" outlineLevel="1" x14ac:dyDescent="0.25">
      <c r="A362" s="2878"/>
      <c r="B362" s="2879"/>
      <c r="C362" s="2972"/>
      <c r="D362" s="2879" t="s">
        <v>1845</v>
      </c>
      <c r="E362" s="2879"/>
      <c r="F362" s="369"/>
      <c r="G362" s="2818"/>
    </row>
    <row r="363" spans="1:7" ht="39" hidden="1" customHeight="1" outlineLevel="1" x14ac:dyDescent="0.25">
      <c r="A363" s="2878"/>
      <c r="B363" s="2879"/>
      <c r="C363" s="2972"/>
      <c r="D363" s="2928" t="s">
        <v>1846</v>
      </c>
      <c r="E363" s="2928"/>
      <c r="F363" s="369"/>
      <c r="G363" s="2818"/>
    </row>
    <row r="364" spans="1:7" ht="39" hidden="1" customHeight="1" outlineLevel="1" x14ac:dyDescent="0.25">
      <c r="A364" s="2878"/>
      <c r="B364" s="2879"/>
      <c r="C364" s="2972"/>
      <c r="D364" s="2879" t="s">
        <v>1847</v>
      </c>
      <c r="E364" s="2879"/>
      <c r="F364" s="369"/>
      <c r="G364" s="2818"/>
    </row>
    <row r="365" spans="1:7" ht="39" hidden="1" customHeight="1" outlineLevel="1" x14ac:dyDescent="0.25">
      <c r="A365" s="2878"/>
      <c r="B365" s="2879"/>
      <c r="C365" s="2972"/>
      <c r="D365" s="2879" t="s">
        <v>1848</v>
      </c>
      <c r="E365" s="2879"/>
      <c r="F365" s="369"/>
      <c r="G365" s="2818"/>
    </row>
    <row r="366" spans="1:7" ht="39" hidden="1" customHeight="1" outlineLevel="1" x14ac:dyDescent="0.25">
      <c r="A366" s="2878"/>
      <c r="B366" s="2879"/>
      <c r="C366" s="2972"/>
      <c r="D366" s="2879" t="s">
        <v>1849</v>
      </c>
      <c r="E366" s="2879"/>
      <c r="F366" s="369"/>
      <c r="G366" s="2818"/>
    </row>
    <row r="367" spans="1:7" ht="39" hidden="1" customHeight="1" outlineLevel="1" x14ac:dyDescent="0.25">
      <c r="A367" s="2878"/>
      <c r="B367" s="2879"/>
      <c r="C367" s="2972"/>
      <c r="D367" s="2879" t="s">
        <v>1850</v>
      </c>
      <c r="E367" s="2879"/>
      <c r="F367" s="369"/>
      <c r="G367" s="2818"/>
    </row>
    <row r="368" spans="1:7" ht="39" hidden="1" customHeight="1" outlineLevel="1" x14ac:dyDescent="0.25">
      <c r="A368" s="2878"/>
      <c r="B368" s="2879"/>
      <c r="C368" s="2972"/>
      <c r="D368" s="2879" t="s">
        <v>1851</v>
      </c>
      <c r="E368" s="2879"/>
      <c r="F368" s="369"/>
      <c r="G368" s="2818"/>
    </row>
    <row r="369" spans="1:7" ht="39" hidden="1" customHeight="1" outlineLevel="1" x14ac:dyDescent="0.25">
      <c r="A369" s="2878"/>
      <c r="B369" s="2879"/>
      <c r="C369" s="2972"/>
      <c r="D369" s="2879" t="s">
        <v>1852</v>
      </c>
      <c r="E369" s="2879"/>
      <c r="F369" s="369"/>
      <c r="G369" s="2818"/>
    </row>
    <row r="370" spans="1:7" ht="39" hidden="1" customHeight="1" outlineLevel="1" x14ac:dyDescent="0.25">
      <c r="A370" s="2878"/>
      <c r="B370" s="2879"/>
      <c r="C370" s="2972" t="s">
        <v>1853</v>
      </c>
      <c r="D370" s="2966" t="s">
        <v>1840</v>
      </c>
      <c r="E370" s="314" t="s">
        <v>1841</v>
      </c>
      <c r="F370" s="369"/>
      <c r="G370" s="2818"/>
    </row>
    <row r="371" spans="1:7" ht="39" hidden="1" customHeight="1" outlineLevel="1" x14ac:dyDescent="0.25">
      <c r="A371" s="2878"/>
      <c r="B371" s="2879"/>
      <c r="C371" s="2972"/>
      <c r="D371" s="2967"/>
      <c r="E371" s="314" t="s">
        <v>1843</v>
      </c>
      <c r="F371" s="369"/>
      <c r="G371" s="2818"/>
    </row>
    <row r="372" spans="1:7" ht="39" hidden="1" customHeight="1" outlineLevel="1" x14ac:dyDescent="0.25">
      <c r="A372" s="2878"/>
      <c r="B372" s="2879"/>
      <c r="C372" s="2972"/>
      <c r="D372" s="2968"/>
      <c r="E372" s="314" t="s">
        <v>1844</v>
      </c>
      <c r="F372" s="369"/>
      <c r="G372" s="2818"/>
    </row>
    <row r="373" spans="1:7" ht="39" hidden="1" customHeight="1" outlineLevel="1" x14ac:dyDescent="0.25">
      <c r="A373" s="2878"/>
      <c r="B373" s="2879"/>
      <c r="C373" s="2972"/>
      <c r="D373" s="2879" t="s">
        <v>1845</v>
      </c>
      <c r="E373" s="2879"/>
      <c r="F373" s="368"/>
      <c r="G373" s="2818"/>
    </row>
    <row r="374" spans="1:7" ht="39" hidden="1" customHeight="1" outlineLevel="1" x14ac:dyDescent="0.25">
      <c r="A374" s="2878"/>
      <c r="B374" s="2879"/>
      <c r="C374" s="2972"/>
      <c r="D374" s="2928" t="s">
        <v>1846</v>
      </c>
      <c r="E374" s="2928"/>
      <c r="F374" s="368"/>
      <c r="G374" s="2818"/>
    </row>
    <row r="375" spans="1:7" ht="39" hidden="1" customHeight="1" outlineLevel="1" x14ac:dyDescent="0.25">
      <c r="A375" s="2878"/>
      <c r="B375" s="2879"/>
      <c r="C375" s="2972"/>
      <c r="D375" s="2879" t="s">
        <v>1847</v>
      </c>
      <c r="E375" s="2879"/>
      <c r="F375" s="368"/>
      <c r="G375" s="2818"/>
    </row>
    <row r="376" spans="1:7" ht="39" hidden="1" customHeight="1" outlineLevel="1" x14ac:dyDescent="0.25">
      <c r="A376" s="2878"/>
      <c r="B376" s="2879"/>
      <c r="C376" s="2972"/>
      <c r="D376" s="2879" t="s">
        <v>1854</v>
      </c>
      <c r="E376" s="2879"/>
      <c r="F376" s="368"/>
      <c r="G376" s="2818"/>
    </row>
    <row r="377" spans="1:7" ht="39" hidden="1" customHeight="1" outlineLevel="1" x14ac:dyDescent="0.25">
      <c r="A377" s="2878"/>
      <c r="B377" s="2879"/>
      <c r="C377" s="2972"/>
      <c r="D377" s="2879" t="s">
        <v>1849</v>
      </c>
      <c r="E377" s="2879"/>
      <c r="F377" s="368"/>
      <c r="G377" s="2818"/>
    </row>
    <row r="378" spans="1:7" ht="39" hidden="1" customHeight="1" outlineLevel="1" x14ac:dyDescent="0.25">
      <c r="A378" s="2878"/>
      <c r="B378" s="2879"/>
      <c r="C378" s="2972"/>
      <c r="D378" s="2879" t="s">
        <v>1850</v>
      </c>
      <c r="E378" s="2879"/>
      <c r="F378" s="368"/>
      <c r="G378" s="2818"/>
    </row>
    <row r="379" spans="1:7" ht="39" hidden="1" customHeight="1" outlineLevel="1" x14ac:dyDescent="0.25">
      <c r="A379" s="2878"/>
      <c r="B379" s="2879"/>
      <c r="C379" s="2972"/>
      <c r="D379" s="2879" t="s">
        <v>1851</v>
      </c>
      <c r="E379" s="2879"/>
      <c r="F379" s="368"/>
      <c r="G379" s="2818"/>
    </row>
    <row r="380" spans="1:7" ht="39" hidden="1" customHeight="1" outlineLevel="1" thickBot="1" x14ac:dyDescent="0.3">
      <c r="A380" s="2975"/>
      <c r="B380" s="2966"/>
      <c r="C380" s="2976"/>
      <c r="D380" s="2966" t="s">
        <v>1852</v>
      </c>
      <c r="E380" s="2966"/>
      <c r="F380" s="372"/>
      <c r="G380" s="1906"/>
    </row>
    <row r="381" spans="1:7" ht="39" hidden="1" customHeight="1" outlineLevel="1" x14ac:dyDescent="0.25">
      <c r="A381" s="2819" t="s">
        <v>1838</v>
      </c>
      <c r="B381" s="2820"/>
      <c r="C381" s="2971" t="s">
        <v>1839</v>
      </c>
      <c r="D381" s="2973" t="s">
        <v>1840</v>
      </c>
      <c r="E381" s="250" t="s">
        <v>1841</v>
      </c>
      <c r="F381" s="367"/>
      <c r="G381" s="2867" t="s">
        <v>1855</v>
      </c>
    </row>
    <row r="382" spans="1:7" ht="39" hidden="1" customHeight="1" outlineLevel="1" x14ac:dyDescent="0.25">
      <c r="A382" s="2878"/>
      <c r="B382" s="2879"/>
      <c r="C382" s="2972"/>
      <c r="D382" s="2967"/>
      <c r="E382" s="314" t="s">
        <v>1843</v>
      </c>
      <c r="F382" s="368"/>
      <c r="G382" s="2818"/>
    </row>
    <row r="383" spans="1:7" ht="39" hidden="1" customHeight="1" outlineLevel="1" x14ac:dyDescent="0.25">
      <c r="A383" s="2878"/>
      <c r="B383" s="2879"/>
      <c r="C383" s="2972"/>
      <c r="D383" s="2968"/>
      <c r="E383" s="314" t="s">
        <v>1844</v>
      </c>
      <c r="F383" s="368"/>
      <c r="G383" s="2818"/>
    </row>
    <row r="384" spans="1:7" ht="39" hidden="1" customHeight="1" outlineLevel="1" x14ac:dyDescent="0.25">
      <c r="A384" s="2878"/>
      <c r="B384" s="2879"/>
      <c r="C384" s="2972"/>
      <c r="D384" s="2879" t="s">
        <v>1845</v>
      </c>
      <c r="E384" s="2879"/>
      <c r="F384" s="369"/>
      <c r="G384" s="2818"/>
    </row>
    <row r="385" spans="1:7" ht="39" hidden="1" customHeight="1" outlineLevel="1" x14ac:dyDescent="0.25">
      <c r="A385" s="2878"/>
      <c r="B385" s="2879"/>
      <c r="C385" s="2972"/>
      <c r="D385" s="2928" t="s">
        <v>1846</v>
      </c>
      <c r="E385" s="2928"/>
      <c r="F385" s="369"/>
      <c r="G385" s="2818"/>
    </row>
    <row r="386" spans="1:7" ht="39" hidden="1" customHeight="1" outlineLevel="1" x14ac:dyDescent="0.25">
      <c r="A386" s="2878"/>
      <c r="B386" s="2879"/>
      <c r="C386" s="2972"/>
      <c r="D386" s="2879" t="s">
        <v>1847</v>
      </c>
      <c r="E386" s="2879"/>
      <c r="F386" s="369"/>
      <c r="G386" s="2818"/>
    </row>
    <row r="387" spans="1:7" ht="39" hidden="1" customHeight="1" outlineLevel="1" x14ac:dyDescent="0.25">
      <c r="A387" s="2878"/>
      <c r="B387" s="2879"/>
      <c r="C387" s="2972"/>
      <c r="D387" s="2879" t="s">
        <v>1848</v>
      </c>
      <c r="E387" s="2879"/>
      <c r="F387" s="369"/>
      <c r="G387" s="2818"/>
    </row>
    <row r="388" spans="1:7" ht="39" hidden="1" customHeight="1" outlineLevel="1" x14ac:dyDescent="0.25">
      <c r="A388" s="2878"/>
      <c r="B388" s="2879"/>
      <c r="C388" s="2972"/>
      <c r="D388" s="2879" t="s">
        <v>1849</v>
      </c>
      <c r="E388" s="2879"/>
      <c r="F388" s="369"/>
      <c r="G388" s="2818"/>
    </row>
    <row r="389" spans="1:7" ht="39" hidden="1" customHeight="1" outlineLevel="1" x14ac:dyDescent="0.25">
      <c r="A389" s="2878"/>
      <c r="B389" s="2879"/>
      <c r="C389" s="2972"/>
      <c r="D389" s="2879" t="s">
        <v>1850</v>
      </c>
      <c r="E389" s="2879"/>
      <c r="F389" s="369"/>
      <c r="G389" s="2818"/>
    </row>
    <row r="390" spans="1:7" ht="39" hidden="1" customHeight="1" outlineLevel="1" x14ac:dyDescent="0.25">
      <c r="A390" s="2878"/>
      <c r="B390" s="2879"/>
      <c r="C390" s="2972"/>
      <c r="D390" s="2879" t="s">
        <v>1851</v>
      </c>
      <c r="E390" s="2879"/>
      <c r="F390" s="369"/>
      <c r="G390" s="2818"/>
    </row>
    <row r="391" spans="1:7" ht="39" hidden="1" customHeight="1" outlineLevel="1" x14ac:dyDescent="0.25">
      <c r="A391" s="2878"/>
      <c r="B391" s="2879"/>
      <c r="C391" s="2972"/>
      <c r="D391" s="2879" t="s">
        <v>1852</v>
      </c>
      <c r="E391" s="2879"/>
      <c r="F391" s="369"/>
      <c r="G391" s="2818"/>
    </row>
    <row r="392" spans="1:7" ht="39" hidden="1" customHeight="1" outlineLevel="1" x14ac:dyDescent="0.25">
      <c r="A392" s="2878"/>
      <c r="B392" s="2879"/>
      <c r="C392" s="2972" t="s">
        <v>1853</v>
      </c>
      <c r="D392" s="2966" t="s">
        <v>1840</v>
      </c>
      <c r="E392" s="314" t="s">
        <v>1841</v>
      </c>
      <c r="F392" s="369"/>
      <c r="G392" s="2818"/>
    </row>
    <row r="393" spans="1:7" ht="39" hidden="1" customHeight="1" outlineLevel="1" x14ac:dyDescent="0.25">
      <c r="A393" s="2878"/>
      <c r="B393" s="2879"/>
      <c r="C393" s="2972"/>
      <c r="D393" s="2967"/>
      <c r="E393" s="314" t="s">
        <v>1843</v>
      </c>
      <c r="F393" s="369"/>
      <c r="G393" s="2818"/>
    </row>
    <row r="394" spans="1:7" ht="39" hidden="1" customHeight="1" outlineLevel="1" x14ac:dyDescent="0.25">
      <c r="A394" s="2878"/>
      <c r="B394" s="2879"/>
      <c r="C394" s="2972"/>
      <c r="D394" s="2968"/>
      <c r="E394" s="314" t="s">
        <v>1844</v>
      </c>
      <c r="F394" s="369"/>
      <c r="G394" s="2818"/>
    </row>
    <row r="395" spans="1:7" ht="39" hidden="1" customHeight="1" outlineLevel="1" x14ac:dyDescent="0.25">
      <c r="A395" s="2878"/>
      <c r="B395" s="2879"/>
      <c r="C395" s="2972"/>
      <c r="D395" s="2879" t="s">
        <v>1845</v>
      </c>
      <c r="E395" s="2879"/>
      <c r="F395" s="368"/>
      <c r="G395" s="2818"/>
    </row>
    <row r="396" spans="1:7" ht="39" hidden="1" customHeight="1" outlineLevel="1" x14ac:dyDescent="0.25">
      <c r="A396" s="2878"/>
      <c r="B396" s="2879"/>
      <c r="C396" s="2972"/>
      <c r="D396" s="2928" t="s">
        <v>1846</v>
      </c>
      <c r="E396" s="2928"/>
      <c r="F396" s="368"/>
      <c r="G396" s="2818"/>
    </row>
    <row r="397" spans="1:7" ht="39" hidden="1" customHeight="1" outlineLevel="1" x14ac:dyDescent="0.25">
      <c r="A397" s="2878"/>
      <c r="B397" s="2879"/>
      <c r="C397" s="2972"/>
      <c r="D397" s="2879" t="s">
        <v>1847</v>
      </c>
      <c r="E397" s="2879"/>
      <c r="F397" s="368"/>
      <c r="G397" s="2818"/>
    </row>
    <row r="398" spans="1:7" ht="39" hidden="1" customHeight="1" outlineLevel="1" x14ac:dyDescent="0.25">
      <c r="A398" s="2878"/>
      <c r="B398" s="2879"/>
      <c r="C398" s="2972"/>
      <c r="D398" s="2879" t="s">
        <v>1854</v>
      </c>
      <c r="E398" s="2879"/>
      <c r="F398" s="368"/>
      <c r="G398" s="2818"/>
    </row>
    <row r="399" spans="1:7" ht="39" hidden="1" customHeight="1" outlineLevel="1" x14ac:dyDescent="0.25">
      <c r="A399" s="2878"/>
      <c r="B399" s="2879"/>
      <c r="C399" s="2972"/>
      <c r="D399" s="2879" t="s">
        <v>1849</v>
      </c>
      <c r="E399" s="2879"/>
      <c r="F399" s="368"/>
      <c r="G399" s="2818"/>
    </row>
    <row r="400" spans="1:7" ht="39" hidden="1" customHeight="1" outlineLevel="1" x14ac:dyDescent="0.25">
      <c r="A400" s="2878"/>
      <c r="B400" s="2879"/>
      <c r="C400" s="2972"/>
      <c r="D400" s="2879" t="s">
        <v>1850</v>
      </c>
      <c r="E400" s="2879"/>
      <c r="F400" s="368"/>
      <c r="G400" s="2818"/>
    </row>
    <row r="401" spans="1:7" ht="39" hidden="1" customHeight="1" outlineLevel="1" x14ac:dyDescent="0.25">
      <c r="A401" s="2878"/>
      <c r="B401" s="2879"/>
      <c r="C401" s="2972"/>
      <c r="D401" s="2879" t="s">
        <v>1851</v>
      </c>
      <c r="E401" s="2879"/>
      <c r="F401" s="368"/>
      <c r="G401" s="2818"/>
    </row>
    <row r="402" spans="1:7" ht="39" hidden="1" customHeight="1" outlineLevel="1" thickBot="1" x14ac:dyDescent="0.3">
      <c r="A402" s="2975"/>
      <c r="B402" s="2966"/>
      <c r="C402" s="2976"/>
      <c r="D402" s="2966" t="s">
        <v>1852</v>
      </c>
      <c r="E402" s="2966"/>
      <c r="F402" s="372"/>
      <c r="G402" s="1906"/>
    </row>
    <row r="403" spans="1:7" ht="39" hidden="1" customHeight="1" outlineLevel="1" x14ac:dyDescent="0.25">
      <c r="A403" s="2819" t="s">
        <v>1838</v>
      </c>
      <c r="B403" s="2820"/>
      <c r="C403" s="2971" t="s">
        <v>1839</v>
      </c>
      <c r="D403" s="2973" t="s">
        <v>1840</v>
      </c>
      <c r="E403" s="250" t="s">
        <v>1841</v>
      </c>
      <c r="F403" s="367"/>
      <c r="G403" s="2867" t="s">
        <v>1855</v>
      </c>
    </row>
    <row r="404" spans="1:7" ht="39" hidden="1" customHeight="1" outlineLevel="1" x14ac:dyDescent="0.25">
      <c r="A404" s="2878"/>
      <c r="B404" s="2879"/>
      <c r="C404" s="2972"/>
      <c r="D404" s="2967"/>
      <c r="E404" s="314" t="s">
        <v>1843</v>
      </c>
      <c r="F404" s="368"/>
      <c r="G404" s="2818"/>
    </row>
    <row r="405" spans="1:7" ht="39" hidden="1" customHeight="1" outlineLevel="1" x14ac:dyDescent="0.25">
      <c r="A405" s="2878"/>
      <c r="B405" s="2879"/>
      <c r="C405" s="2972"/>
      <c r="D405" s="2968"/>
      <c r="E405" s="314" t="s">
        <v>1844</v>
      </c>
      <c r="F405" s="368"/>
      <c r="G405" s="2818"/>
    </row>
    <row r="406" spans="1:7" ht="39" hidden="1" customHeight="1" outlineLevel="1" x14ac:dyDescent="0.25">
      <c r="A406" s="2878"/>
      <c r="B406" s="2879"/>
      <c r="C406" s="2972"/>
      <c r="D406" s="2879" t="s">
        <v>1845</v>
      </c>
      <c r="E406" s="2879"/>
      <c r="F406" s="369"/>
      <c r="G406" s="2818"/>
    </row>
    <row r="407" spans="1:7" ht="39" hidden="1" customHeight="1" outlineLevel="1" x14ac:dyDescent="0.25">
      <c r="A407" s="2878"/>
      <c r="B407" s="2879"/>
      <c r="C407" s="2972"/>
      <c r="D407" s="2928" t="s">
        <v>1846</v>
      </c>
      <c r="E407" s="2928"/>
      <c r="F407" s="369"/>
      <c r="G407" s="2818"/>
    </row>
    <row r="408" spans="1:7" ht="39" hidden="1" customHeight="1" outlineLevel="1" x14ac:dyDescent="0.25">
      <c r="A408" s="2878"/>
      <c r="B408" s="2879"/>
      <c r="C408" s="2972"/>
      <c r="D408" s="2879" t="s">
        <v>1847</v>
      </c>
      <c r="E408" s="2879"/>
      <c r="F408" s="369"/>
      <c r="G408" s="2818"/>
    </row>
    <row r="409" spans="1:7" ht="39" hidden="1" customHeight="1" outlineLevel="1" x14ac:dyDescent="0.25">
      <c r="A409" s="2878"/>
      <c r="B409" s="2879"/>
      <c r="C409" s="2972"/>
      <c r="D409" s="2879" t="s">
        <v>1848</v>
      </c>
      <c r="E409" s="2879"/>
      <c r="F409" s="369"/>
      <c r="G409" s="2818"/>
    </row>
    <row r="410" spans="1:7" ht="39" hidden="1" customHeight="1" outlineLevel="1" x14ac:dyDescent="0.25">
      <c r="A410" s="2878"/>
      <c r="B410" s="2879"/>
      <c r="C410" s="2972"/>
      <c r="D410" s="2879" t="s">
        <v>1849</v>
      </c>
      <c r="E410" s="2879"/>
      <c r="F410" s="369"/>
      <c r="G410" s="2818"/>
    </row>
    <row r="411" spans="1:7" ht="39" hidden="1" customHeight="1" outlineLevel="1" x14ac:dyDescent="0.25">
      <c r="A411" s="2878"/>
      <c r="B411" s="2879"/>
      <c r="C411" s="2972"/>
      <c r="D411" s="2879" t="s">
        <v>1850</v>
      </c>
      <c r="E411" s="2879"/>
      <c r="F411" s="369"/>
      <c r="G411" s="2818"/>
    </row>
    <row r="412" spans="1:7" ht="39" hidden="1" customHeight="1" outlineLevel="1" x14ac:dyDescent="0.25">
      <c r="A412" s="2878"/>
      <c r="B412" s="2879"/>
      <c r="C412" s="2972"/>
      <c r="D412" s="2879" t="s">
        <v>1851</v>
      </c>
      <c r="E412" s="2879"/>
      <c r="F412" s="369"/>
      <c r="G412" s="2818"/>
    </row>
    <row r="413" spans="1:7" ht="39" hidden="1" customHeight="1" outlineLevel="1" x14ac:dyDescent="0.25">
      <c r="A413" s="2878"/>
      <c r="B413" s="2879"/>
      <c r="C413" s="2972"/>
      <c r="D413" s="2879" t="s">
        <v>1852</v>
      </c>
      <c r="E413" s="2879"/>
      <c r="F413" s="369"/>
      <c r="G413" s="2818"/>
    </row>
    <row r="414" spans="1:7" ht="39" hidden="1" customHeight="1" outlineLevel="1" x14ac:dyDescent="0.25">
      <c r="A414" s="2878"/>
      <c r="B414" s="2879"/>
      <c r="C414" s="2972" t="s">
        <v>1853</v>
      </c>
      <c r="D414" s="2966" t="s">
        <v>1840</v>
      </c>
      <c r="E414" s="314" t="s">
        <v>1841</v>
      </c>
      <c r="F414" s="369"/>
      <c r="G414" s="2818"/>
    </row>
    <row r="415" spans="1:7" ht="39" hidden="1" customHeight="1" outlineLevel="1" x14ac:dyDescent="0.25">
      <c r="A415" s="2878"/>
      <c r="B415" s="2879"/>
      <c r="C415" s="2972"/>
      <c r="D415" s="2967"/>
      <c r="E415" s="314" t="s">
        <v>1843</v>
      </c>
      <c r="F415" s="369"/>
      <c r="G415" s="2818"/>
    </row>
    <row r="416" spans="1:7" ht="39" hidden="1" customHeight="1" outlineLevel="1" x14ac:dyDescent="0.25">
      <c r="A416" s="2878"/>
      <c r="B416" s="2879"/>
      <c r="C416" s="2972"/>
      <c r="D416" s="2968"/>
      <c r="E416" s="314" t="s">
        <v>1844</v>
      </c>
      <c r="F416" s="369"/>
      <c r="G416" s="2818"/>
    </row>
    <row r="417" spans="1:7" ht="39" hidden="1" customHeight="1" outlineLevel="1" x14ac:dyDescent="0.25">
      <c r="A417" s="2878"/>
      <c r="B417" s="2879"/>
      <c r="C417" s="2972"/>
      <c r="D417" s="2879" t="s">
        <v>1845</v>
      </c>
      <c r="E417" s="2879"/>
      <c r="F417" s="368"/>
      <c r="G417" s="2818"/>
    </row>
    <row r="418" spans="1:7" ht="39" hidden="1" customHeight="1" outlineLevel="1" x14ac:dyDescent="0.25">
      <c r="A418" s="2878"/>
      <c r="B418" s="2879"/>
      <c r="C418" s="2972"/>
      <c r="D418" s="2928" t="s">
        <v>1846</v>
      </c>
      <c r="E418" s="2928"/>
      <c r="F418" s="368"/>
      <c r="G418" s="2818"/>
    </row>
    <row r="419" spans="1:7" ht="39" hidden="1" customHeight="1" outlineLevel="1" x14ac:dyDescent="0.25">
      <c r="A419" s="2878"/>
      <c r="B419" s="2879"/>
      <c r="C419" s="2972"/>
      <c r="D419" s="2879" t="s">
        <v>1847</v>
      </c>
      <c r="E419" s="2879"/>
      <c r="F419" s="368"/>
      <c r="G419" s="2818"/>
    </row>
    <row r="420" spans="1:7" ht="39" hidden="1" customHeight="1" outlineLevel="1" x14ac:dyDescent="0.25">
      <c r="A420" s="2878"/>
      <c r="B420" s="2879"/>
      <c r="C420" s="2972"/>
      <c r="D420" s="2879" t="s">
        <v>1854</v>
      </c>
      <c r="E420" s="2879"/>
      <c r="F420" s="368"/>
      <c r="G420" s="2818"/>
    </row>
    <row r="421" spans="1:7" ht="39" hidden="1" customHeight="1" outlineLevel="1" x14ac:dyDescent="0.25">
      <c r="A421" s="2878"/>
      <c r="B421" s="2879"/>
      <c r="C421" s="2972"/>
      <c r="D421" s="2879" t="s">
        <v>1849</v>
      </c>
      <c r="E421" s="2879"/>
      <c r="F421" s="368"/>
      <c r="G421" s="2818"/>
    </row>
    <row r="422" spans="1:7" ht="39" hidden="1" customHeight="1" outlineLevel="1" x14ac:dyDescent="0.25">
      <c r="A422" s="2878"/>
      <c r="B422" s="2879"/>
      <c r="C422" s="2972"/>
      <c r="D422" s="2879" t="s">
        <v>1850</v>
      </c>
      <c r="E422" s="2879"/>
      <c r="F422" s="368"/>
      <c r="G422" s="2818"/>
    </row>
    <row r="423" spans="1:7" ht="39" hidden="1" customHeight="1" outlineLevel="1" x14ac:dyDescent="0.25">
      <c r="A423" s="2878"/>
      <c r="B423" s="2879"/>
      <c r="C423" s="2972"/>
      <c r="D423" s="2879" t="s">
        <v>1851</v>
      </c>
      <c r="E423" s="2879"/>
      <c r="F423" s="368"/>
      <c r="G423" s="2818"/>
    </row>
    <row r="424" spans="1:7" ht="39" hidden="1" customHeight="1" outlineLevel="1" thickBot="1" x14ac:dyDescent="0.3">
      <c r="A424" s="2975"/>
      <c r="B424" s="2966"/>
      <c r="C424" s="2976"/>
      <c r="D424" s="2966" t="s">
        <v>1852</v>
      </c>
      <c r="E424" s="2966"/>
      <c r="F424" s="372"/>
      <c r="G424" s="1906"/>
    </row>
    <row r="425" spans="1:7" ht="39" hidden="1" customHeight="1" outlineLevel="1" x14ac:dyDescent="0.25">
      <c r="A425" s="2819" t="s">
        <v>1838</v>
      </c>
      <c r="B425" s="2820"/>
      <c r="C425" s="2971" t="s">
        <v>1839</v>
      </c>
      <c r="D425" s="2973" t="s">
        <v>1840</v>
      </c>
      <c r="E425" s="250" t="s">
        <v>1841</v>
      </c>
      <c r="F425" s="367"/>
      <c r="G425" s="2867" t="s">
        <v>1855</v>
      </c>
    </row>
    <row r="426" spans="1:7" ht="39" hidden="1" customHeight="1" outlineLevel="1" x14ac:dyDescent="0.25">
      <c r="A426" s="2878"/>
      <c r="B426" s="2879"/>
      <c r="C426" s="2972"/>
      <c r="D426" s="2967"/>
      <c r="E426" s="314" t="s">
        <v>1843</v>
      </c>
      <c r="F426" s="368"/>
      <c r="G426" s="2818"/>
    </row>
    <row r="427" spans="1:7" ht="39" hidden="1" customHeight="1" outlineLevel="1" x14ac:dyDescent="0.25">
      <c r="A427" s="2878"/>
      <c r="B427" s="2879"/>
      <c r="C427" s="2972"/>
      <c r="D427" s="2968"/>
      <c r="E427" s="314" t="s">
        <v>1844</v>
      </c>
      <c r="F427" s="368"/>
      <c r="G427" s="2818"/>
    </row>
    <row r="428" spans="1:7" ht="39" hidden="1" customHeight="1" outlineLevel="1" x14ac:dyDescent="0.25">
      <c r="A428" s="2878"/>
      <c r="B428" s="2879"/>
      <c r="C428" s="2972"/>
      <c r="D428" s="2879" t="s">
        <v>1845</v>
      </c>
      <c r="E428" s="2879"/>
      <c r="F428" s="369"/>
      <c r="G428" s="2818"/>
    </row>
    <row r="429" spans="1:7" ht="39" hidden="1" customHeight="1" outlineLevel="1" x14ac:dyDescent="0.25">
      <c r="A429" s="2878"/>
      <c r="B429" s="2879"/>
      <c r="C429" s="2972"/>
      <c r="D429" s="2928" t="s">
        <v>1846</v>
      </c>
      <c r="E429" s="2928"/>
      <c r="F429" s="369"/>
      <c r="G429" s="2818"/>
    </row>
    <row r="430" spans="1:7" ht="39" hidden="1" customHeight="1" outlineLevel="1" x14ac:dyDescent="0.25">
      <c r="A430" s="2878"/>
      <c r="B430" s="2879"/>
      <c r="C430" s="2972"/>
      <c r="D430" s="2879" t="s">
        <v>1847</v>
      </c>
      <c r="E430" s="2879"/>
      <c r="F430" s="369"/>
      <c r="G430" s="2818"/>
    </row>
    <row r="431" spans="1:7" ht="39" hidden="1" customHeight="1" outlineLevel="1" x14ac:dyDescent="0.25">
      <c r="A431" s="2878"/>
      <c r="B431" s="2879"/>
      <c r="C431" s="2972"/>
      <c r="D431" s="2879" t="s">
        <v>1848</v>
      </c>
      <c r="E431" s="2879"/>
      <c r="F431" s="369"/>
      <c r="G431" s="2818"/>
    </row>
    <row r="432" spans="1:7" ht="39" hidden="1" customHeight="1" outlineLevel="1" x14ac:dyDescent="0.25">
      <c r="A432" s="2878"/>
      <c r="B432" s="2879"/>
      <c r="C432" s="2972"/>
      <c r="D432" s="2879" t="s">
        <v>1849</v>
      </c>
      <c r="E432" s="2879"/>
      <c r="F432" s="369"/>
      <c r="G432" s="2818"/>
    </row>
    <row r="433" spans="1:7" ht="39" hidden="1" customHeight="1" outlineLevel="1" x14ac:dyDescent="0.25">
      <c r="A433" s="2878"/>
      <c r="B433" s="2879"/>
      <c r="C433" s="2972"/>
      <c r="D433" s="2879" t="s">
        <v>1850</v>
      </c>
      <c r="E433" s="2879"/>
      <c r="F433" s="369"/>
      <c r="G433" s="2818"/>
    </row>
    <row r="434" spans="1:7" ht="39" hidden="1" customHeight="1" outlineLevel="1" x14ac:dyDescent="0.25">
      <c r="A434" s="2878"/>
      <c r="B434" s="2879"/>
      <c r="C434" s="2972"/>
      <c r="D434" s="2879" t="s">
        <v>1851</v>
      </c>
      <c r="E434" s="2879"/>
      <c r="F434" s="369"/>
      <c r="G434" s="2818"/>
    </row>
    <row r="435" spans="1:7" ht="39" hidden="1" customHeight="1" outlineLevel="1" x14ac:dyDescent="0.25">
      <c r="A435" s="2878"/>
      <c r="B435" s="2879"/>
      <c r="C435" s="2972"/>
      <c r="D435" s="2879" t="s">
        <v>1852</v>
      </c>
      <c r="E435" s="2879"/>
      <c r="F435" s="369"/>
      <c r="G435" s="2818"/>
    </row>
    <row r="436" spans="1:7" ht="39" hidden="1" customHeight="1" outlineLevel="1" x14ac:dyDescent="0.25">
      <c r="A436" s="2878"/>
      <c r="B436" s="2879"/>
      <c r="C436" s="2972" t="s">
        <v>1853</v>
      </c>
      <c r="D436" s="2966" t="s">
        <v>1840</v>
      </c>
      <c r="E436" s="314" t="s">
        <v>1841</v>
      </c>
      <c r="F436" s="369"/>
      <c r="G436" s="2818"/>
    </row>
    <row r="437" spans="1:7" ht="39" hidden="1" customHeight="1" outlineLevel="1" x14ac:dyDescent="0.25">
      <c r="A437" s="2878"/>
      <c r="B437" s="2879"/>
      <c r="C437" s="2972"/>
      <c r="D437" s="2967"/>
      <c r="E437" s="314" t="s">
        <v>1843</v>
      </c>
      <c r="F437" s="369"/>
      <c r="G437" s="2818"/>
    </row>
    <row r="438" spans="1:7" ht="39" hidden="1" customHeight="1" outlineLevel="1" x14ac:dyDescent="0.25">
      <c r="A438" s="2878"/>
      <c r="B438" s="2879"/>
      <c r="C438" s="2972"/>
      <c r="D438" s="2968"/>
      <c r="E438" s="314" t="s">
        <v>1844</v>
      </c>
      <c r="F438" s="369"/>
      <c r="G438" s="2818"/>
    </row>
    <row r="439" spans="1:7" ht="39" hidden="1" customHeight="1" outlineLevel="1" x14ac:dyDescent="0.25">
      <c r="A439" s="2878"/>
      <c r="B439" s="2879"/>
      <c r="C439" s="2972"/>
      <c r="D439" s="2879" t="s">
        <v>1845</v>
      </c>
      <c r="E439" s="2879"/>
      <c r="F439" s="368"/>
      <c r="G439" s="2818"/>
    </row>
    <row r="440" spans="1:7" ht="39" hidden="1" customHeight="1" outlineLevel="1" x14ac:dyDescent="0.25">
      <c r="A440" s="2878"/>
      <c r="B440" s="2879"/>
      <c r="C440" s="2972"/>
      <c r="D440" s="2928" t="s">
        <v>1846</v>
      </c>
      <c r="E440" s="2928"/>
      <c r="F440" s="368"/>
      <c r="G440" s="2818"/>
    </row>
    <row r="441" spans="1:7" ht="39" hidden="1" customHeight="1" outlineLevel="1" x14ac:dyDescent="0.25">
      <c r="A441" s="2878"/>
      <c r="B441" s="2879"/>
      <c r="C441" s="2972"/>
      <c r="D441" s="2879" t="s">
        <v>1847</v>
      </c>
      <c r="E441" s="2879"/>
      <c r="F441" s="368"/>
      <c r="G441" s="2818"/>
    </row>
    <row r="442" spans="1:7" ht="39" hidden="1" customHeight="1" outlineLevel="1" x14ac:dyDescent="0.25">
      <c r="A442" s="2878"/>
      <c r="B442" s="2879"/>
      <c r="C442" s="2972"/>
      <c r="D442" s="2879" t="s">
        <v>1854</v>
      </c>
      <c r="E442" s="2879"/>
      <c r="F442" s="368"/>
      <c r="G442" s="2818"/>
    </row>
    <row r="443" spans="1:7" ht="39" hidden="1" customHeight="1" outlineLevel="1" x14ac:dyDescent="0.25">
      <c r="A443" s="2878"/>
      <c r="B443" s="2879"/>
      <c r="C443" s="2972"/>
      <c r="D443" s="2879" t="s">
        <v>1849</v>
      </c>
      <c r="E443" s="2879"/>
      <c r="F443" s="368"/>
      <c r="G443" s="2818"/>
    </row>
    <row r="444" spans="1:7" ht="39" hidden="1" customHeight="1" outlineLevel="1" x14ac:dyDescent="0.25">
      <c r="A444" s="2878"/>
      <c r="B444" s="2879"/>
      <c r="C444" s="2972"/>
      <c r="D444" s="2879" t="s">
        <v>1850</v>
      </c>
      <c r="E444" s="2879"/>
      <c r="F444" s="368"/>
      <c r="G444" s="2818"/>
    </row>
    <row r="445" spans="1:7" ht="39" hidden="1" customHeight="1" outlineLevel="1" x14ac:dyDescent="0.25">
      <c r="A445" s="2878"/>
      <c r="B445" s="2879"/>
      <c r="C445" s="2972"/>
      <c r="D445" s="2879" t="s">
        <v>1851</v>
      </c>
      <c r="E445" s="2879"/>
      <c r="F445" s="368"/>
      <c r="G445" s="2818"/>
    </row>
    <row r="446" spans="1:7" ht="39" hidden="1" customHeight="1" outlineLevel="1" thickBot="1" x14ac:dyDescent="0.3">
      <c r="A446" s="2969"/>
      <c r="B446" s="2970"/>
      <c r="C446" s="2974"/>
      <c r="D446" s="2970" t="s">
        <v>1852</v>
      </c>
      <c r="E446" s="2970"/>
      <c r="F446" s="371"/>
      <c r="G446" s="1906"/>
    </row>
    <row r="447" spans="1:7" collapsed="1" x14ac:dyDescent="0.25">
      <c r="G447" s="17"/>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tabColor theme="0" tint="-0.14999847407452621"/>
  </sheetPr>
  <dimension ref="A1:J107"/>
  <sheetViews>
    <sheetView zoomScale="85" zoomScaleNormal="85" zoomScaleSheetLayoutView="100" workbookViewId="0">
      <pane xSplit="9" ySplit="6" topLeftCell="J26" activePane="bottomRight" state="frozen"/>
      <selection pane="topRight"/>
      <selection pane="bottomLeft"/>
      <selection pane="bottomRight"/>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x14ac:dyDescent="0.2">
      <c r="A1" s="2057" t="s">
        <v>1754</v>
      </c>
      <c r="B1" s="2058"/>
      <c r="C1" s="2058"/>
      <c r="D1" s="2058"/>
      <c r="E1" s="2058"/>
      <c r="F1" s="472"/>
      <c r="G1" s="373"/>
      <c r="H1" s="373"/>
      <c r="I1" s="249"/>
      <c r="J1" s="19"/>
    </row>
    <row r="2" spans="1:10" x14ac:dyDescent="0.2">
      <c r="A2" s="1866" t="s">
        <v>13</v>
      </c>
      <c r="B2" s="1867"/>
      <c r="C2" s="1867"/>
      <c r="D2" s="1867"/>
      <c r="E2" s="1867"/>
      <c r="F2" s="469"/>
      <c r="G2" s="132"/>
      <c r="H2" s="132"/>
      <c r="I2" s="126"/>
      <c r="J2" s="19"/>
    </row>
    <row r="3" spans="1:10" ht="13.5" thickBot="1" x14ac:dyDescent="0.25">
      <c r="A3" s="1914"/>
      <c r="B3" s="1915"/>
      <c r="C3" s="1915"/>
      <c r="D3" s="1915"/>
      <c r="E3" s="2617"/>
      <c r="F3" s="2617"/>
      <c r="G3" s="2617"/>
      <c r="H3" s="2617"/>
      <c r="I3" s="2618"/>
    </row>
    <row r="4" spans="1:10" ht="15" customHeight="1" thickBot="1" x14ac:dyDescent="0.25">
      <c r="A4" s="1772" t="s">
        <v>1766</v>
      </c>
      <c r="B4" s="1733"/>
      <c r="C4" s="1734"/>
      <c r="D4" s="1735"/>
      <c r="E4" s="2529"/>
      <c r="F4" s="2529"/>
      <c r="G4" s="2529"/>
      <c r="H4" s="2529"/>
      <c r="I4" s="2118" t="s">
        <v>601</v>
      </c>
    </row>
    <row r="5" spans="1:10" ht="30" customHeight="1" thickBot="1" x14ac:dyDescent="0.25">
      <c r="A5" s="1774"/>
      <c r="B5" s="1775"/>
      <c r="C5" s="1775"/>
      <c r="D5" s="1775"/>
      <c r="E5" s="1775"/>
      <c r="F5" s="1775"/>
      <c r="G5" s="1775"/>
      <c r="H5" s="1775"/>
      <c r="I5" s="1882"/>
    </row>
    <row r="6" spans="1:10" ht="14.25" customHeight="1" thickBot="1" x14ac:dyDescent="0.25">
      <c r="A6" s="103" t="s">
        <v>561</v>
      </c>
      <c r="B6" s="124"/>
      <c r="C6" s="989"/>
      <c r="D6" s="124"/>
      <c r="E6" s="474"/>
      <c r="F6" s="474"/>
      <c r="G6" s="474"/>
      <c r="H6" s="474"/>
      <c r="I6" s="1032">
        <f>Obsah!$D$4</f>
        <v>44012</v>
      </c>
    </row>
    <row r="7" spans="1:10" ht="20.25" customHeight="1" x14ac:dyDescent="0.2">
      <c r="A7" s="3012" t="s">
        <v>1856</v>
      </c>
      <c r="B7" s="3013"/>
      <c r="C7" s="3013"/>
      <c r="D7" s="3013"/>
      <c r="E7" s="3013"/>
      <c r="F7" s="3013"/>
      <c r="G7" s="3013"/>
      <c r="H7" s="3014"/>
      <c r="I7" s="1905" t="s">
        <v>1857</v>
      </c>
    </row>
    <row r="8" spans="1:10" ht="17.25" customHeight="1" x14ac:dyDescent="0.2">
      <c r="A8" s="3022" t="s">
        <v>1858</v>
      </c>
      <c r="B8" s="3019"/>
      <c r="C8" s="3019"/>
      <c r="D8" s="3019"/>
      <c r="E8" s="3019"/>
      <c r="F8" s="3019"/>
      <c r="G8" s="3019"/>
      <c r="H8" s="3020"/>
      <c r="I8" s="2121"/>
    </row>
    <row r="9" spans="1:10" ht="17.25" customHeight="1" x14ac:dyDescent="0.2">
      <c r="A9" s="3022" t="s">
        <v>8</v>
      </c>
      <c r="B9" s="3019"/>
      <c r="C9" s="3019"/>
      <c r="D9" s="3019"/>
      <c r="E9" s="3019" t="s">
        <v>1859</v>
      </c>
      <c r="F9" s="3019"/>
      <c r="G9" s="3019"/>
      <c r="H9" s="3020"/>
      <c r="I9" s="2121"/>
    </row>
    <row r="10" spans="1:10" ht="63" customHeight="1" x14ac:dyDescent="0.2">
      <c r="A10" s="1125" t="s">
        <v>1860</v>
      </c>
      <c r="B10" s="1123" t="s">
        <v>1861</v>
      </c>
      <c r="C10" s="1124" t="s">
        <v>1862</v>
      </c>
      <c r="D10" s="1123" t="s">
        <v>1861</v>
      </c>
      <c r="E10" s="1124" t="s">
        <v>1860</v>
      </c>
      <c r="F10" s="1123" t="s">
        <v>1861</v>
      </c>
      <c r="G10" s="1124" t="s">
        <v>1862</v>
      </c>
      <c r="H10" s="1124" t="s">
        <v>1863</v>
      </c>
      <c r="I10" s="2121"/>
    </row>
    <row r="11" spans="1:10" x14ac:dyDescent="0.2">
      <c r="A11" s="374"/>
      <c r="B11" s="306"/>
      <c r="C11" s="306"/>
      <c r="D11" s="306"/>
      <c r="E11" s="375"/>
      <c r="F11" s="306"/>
      <c r="G11" s="306"/>
      <c r="H11" s="307"/>
      <c r="I11" s="2121"/>
    </row>
    <row r="12" spans="1:10" x14ac:dyDescent="0.2">
      <c r="A12" s="374"/>
      <c r="B12" s="306"/>
      <c r="C12" s="306"/>
      <c r="D12" s="306"/>
      <c r="E12" s="375"/>
      <c r="F12" s="306"/>
      <c r="G12" s="306"/>
      <c r="H12" s="307"/>
      <c r="I12" s="2121"/>
    </row>
    <row r="13" spans="1:10" x14ac:dyDescent="0.2">
      <c r="A13" s="374"/>
      <c r="B13" s="306"/>
      <c r="C13" s="306"/>
      <c r="D13" s="306"/>
      <c r="E13" s="375"/>
      <c r="F13" s="306"/>
      <c r="G13" s="306"/>
      <c r="H13" s="307"/>
      <c r="I13" s="2121"/>
    </row>
    <row r="14" spans="1:10" x14ac:dyDescent="0.2">
      <c r="A14" s="374"/>
      <c r="B14" s="306"/>
      <c r="C14" s="306"/>
      <c r="D14" s="306"/>
      <c r="E14" s="375"/>
      <c r="F14" s="306"/>
      <c r="G14" s="306"/>
      <c r="H14" s="307"/>
      <c r="I14" s="2121"/>
    </row>
    <row r="15" spans="1:10" ht="13.5" thickBot="1" x14ac:dyDescent="0.25">
      <c r="A15" s="376"/>
      <c r="B15" s="308"/>
      <c r="C15" s="308"/>
      <c r="D15" s="308"/>
      <c r="E15" s="377"/>
      <c r="F15" s="308"/>
      <c r="G15" s="308"/>
      <c r="H15" s="309"/>
      <c r="I15" s="2122"/>
    </row>
    <row r="16" spans="1:10" hidden="1" outlineLevel="1" x14ac:dyDescent="0.2">
      <c r="A16" s="378"/>
      <c r="B16" s="379"/>
      <c r="C16" s="379"/>
      <c r="D16" s="379"/>
      <c r="E16" s="380"/>
      <c r="F16" s="379"/>
      <c r="G16" s="379"/>
      <c r="H16" s="381"/>
      <c r="I16" s="1905" t="s">
        <v>1864</v>
      </c>
    </row>
    <row r="17" spans="1:9" hidden="1" outlineLevel="1" x14ac:dyDescent="0.2">
      <c r="A17" s="374"/>
      <c r="B17" s="306"/>
      <c r="C17" s="306"/>
      <c r="D17" s="306"/>
      <c r="E17" s="375"/>
      <c r="F17" s="306"/>
      <c r="G17" s="306"/>
      <c r="H17" s="307"/>
      <c r="I17" s="2121"/>
    </row>
    <row r="18" spans="1:9" hidden="1" outlineLevel="1" x14ac:dyDescent="0.2">
      <c r="A18" s="374"/>
      <c r="B18" s="306"/>
      <c r="C18" s="306"/>
      <c r="D18" s="306"/>
      <c r="E18" s="375"/>
      <c r="F18" s="306"/>
      <c r="G18" s="306"/>
      <c r="H18" s="307"/>
      <c r="I18" s="2121"/>
    </row>
    <row r="19" spans="1:9" hidden="1" outlineLevel="1" x14ac:dyDescent="0.2">
      <c r="A19" s="374"/>
      <c r="B19" s="306"/>
      <c r="C19" s="306"/>
      <c r="D19" s="306"/>
      <c r="E19" s="375"/>
      <c r="F19" s="306"/>
      <c r="G19" s="306"/>
      <c r="H19" s="307"/>
      <c r="I19" s="2121"/>
    </row>
    <row r="20" spans="1:9" hidden="1" outlineLevel="1" x14ac:dyDescent="0.2">
      <c r="A20" s="374"/>
      <c r="B20" s="306"/>
      <c r="C20" s="306"/>
      <c r="D20" s="306"/>
      <c r="E20" s="375"/>
      <c r="F20" s="306"/>
      <c r="G20" s="306"/>
      <c r="H20" s="307"/>
      <c r="I20" s="2121"/>
    </row>
    <row r="21" spans="1:9" hidden="1" outlineLevel="1" x14ac:dyDescent="0.2">
      <c r="A21" s="374"/>
      <c r="B21" s="306"/>
      <c r="C21" s="306"/>
      <c r="D21" s="306"/>
      <c r="E21" s="375"/>
      <c r="F21" s="306"/>
      <c r="G21" s="306"/>
      <c r="H21" s="307"/>
      <c r="I21" s="2121"/>
    </row>
    <row r="22" spans="1:9" hidden="1" outlineLevel="1" x14ac:dyDescent="0.2">
      <c r="A22" s="374"/>
      <c r="B22" s="306"/>
      <c r="C22" s="306"/>
      <c r="D22" s="306"/>
      <c r="E22" s="375"/>
      <c r="F22" s="306"/>
      <c r="G22" s="306"/>
      <c r="H22" s="307"/>
      <c r="I22" s="2121"/>
    </row>
    <row r="23" spans="1:9" hidden="1" outlineLevel="1" x14ac:dyDescent="0.2">
      <c r="A23" s="382"/>
      <c r="B23" s="375"/>
      <c r="C23" s="375"/>
      <c r="D23" s="375"/>
      <c r="E23" s="375"/>
      <c r="F23" s="306"/>
      <c r="G23" s="306"/>
      <c r="H23" s="307"/>
      <c r="I23" s="2121"/>
    </row>
    <row r="24" spans="1:9" hidden="1" outlineLevel="1" x14ac:dyDescent="0.2">
      <c r="A24" s="382"/>
      <c r="B24" s="375"/>
      <c r="C24" s="375"/>
      <c r="D24" s="375"/>
      <c r="E24" s="375"/>
      <c r="F24" s="306"/>
      <c r="G24" s="306"/>
      <c r="H24" s="307"/>
      <c r="I24" s="2121"/>
    </row>
    <row r="25" spans="1:9" ht="13.5" hidden="1" outlineLevel="1" thickBot="1" x14ac:dyDescent="0.25">
      <c r="A25" s="383"/>
      <c r="B25" s="377"/>
      <c r="C25" s="377"/>
      <c r="D25" s="377"/>
      <c r="E25" s="377"/>
      <c r="F25" s="308"/>
      <c r="G25" s="308"/>
      <c r="H25" s="309"/>
      <c r="I25" s="2122"/>
    </row>
    <row r="26" spans="1:9" ht="20.25" customHeight="1" collapsed="1" x14ac:dyDescent="0.2">
      <c r="A26" s="3012" t="s">
        <v>1865</v>
      </c>
      <c r="B26" s="3013"/>
      <c r="C26" s="3013"/>
      <c r="D26" s="3013"/>
      <c r="E26" s="3013"/>
      <c r="F26" s="3013"/>
      <c r="G26" s="3013"/>
      <c r="H26" s="3014"/>
      <c r="I26" s="1905" t="s">
        <v>1857</v>
      </c>
    </row>
    <row r="27" spans="1:9" ht="17.25" customHeight="1" x14ac:dyDescent="0.2">
      <c r="A27" s="3022" t="s">
        <v>1858</v>
      </c>
      <c r="B27" s="3019"/>
      <c r="C27" s="3019"/>
      <c r="D27" s="3019"/>
      <c r="E27" s="3019"/>
      <c r="F27" s="3019"/>
      <c r="G27" s="3019"/>
      <c r="H27" s="3020"/>
      <c r="I27" s="2121"/>
    </row>
    <row r="28" spans="1:9" ht="17.25" customHeight="1" x14ac:dyDescent="0.2">
      <c r="A28" s="3022" t="s">
        <v>8</v>
      </c>
      <c r="B28" s="3019"/>
      <c r="C28" s="3019"/>
      <c r="D28" s="3019"/>
      <c r="E28" s="3019" t="s">
        <v>1859</v>
      </c>
      <c r="F28" s="3019"/>
      <c r="G28" s="3019"/>
      <c r="H28" s="3020"/>
      <c r="I28" s="2121"/>
    </row>
    <row r="29" spans="1:9" ht="63" customHeight="1" x14ac:dyDescent="0.2">
      <c r="A29" s="1125" t="s">
        <v>1860</v>
      </c>
      <c r="B29" s="1123" t="s">
        <v>1861</v>
      </c>
      <c r="C29" s="1124" t="s">
        <v>1862</v>
      </c>
      <c r="D29" s="1123" t="s">
        <v>1861</v>
      </c>
      <c r="E29" s="1124" t="s">
        <v>1860</v>
      </c>
      <c r="F29" s="1123" t="s">
        <v>1861</v>
      </c>
      <c r="G29" s="1124" t="s">
        <v>1862</v>
      </c>
      <c r="H29" s="1124" t="s">
        <v>1863</v>
      </c>
      <c r="I29" s="2121"/>
    </row>
    <row r="30" spans="1:9" x14ac:dyDescent="0.2">
      <c r="A30" s="374"/>
      <c r="B30" s="306"/>
      <c r="C30" s="306"/>
      <c r="D30" s="306"/>
      <c r="E30" s="306"/>
      <c r="F30" s="306"/>
      <c r="G30" s="306"/>
      <c r="H30" s="307"/>
      <c r="I30" s="2121"/>
    </row>
    <row r="31" spans="1:9" x14ac:dyDescent="0.2">
      <c r="A31" s="374"/>
      <c r="B31" s="306"/>
      <c r="C31" s="306"/>
      <c r="D31" s="306"/>
      <c r="E31" s="306"/>
      <c r="F31" s="306"/>
      <c r="G31" s="306"/>
      <c r="H31" s="307"/>
      <c r="I31" s="2121"/>
    </row>
    <row r="32" spans="1:9" x14ac:dyDescent="0.2">
      <c r="A32" s="374"/>
      <c r="B32" s="306"/>
      <c r="C32" s="306"/>
      <c r="D32" s="306"/>
      <c r="E32" s="306"/>
      <c r="F32" s="306"/>
      <c r="G32" s="306"/>
      <c r="H32" s="307"/>
      <c r="I32" s="2121"/>
    </row>
    <row r="33" spans="1:9" x14ac:dyDescent="0.2">
      <c r="A33" s="374"/>
      <c r="B33" s="306"/>
      <c r="C33" s="306"/>
      <c r="D33" s="306"/>
      <c r="E33" s="306"/>
      <c r="F33" s="306"/>
      <c r="G33" s="306"/>
      <c r="H33" s="307"/>
      <c r="I33" s="2121"/>
    </row>
    <row r="34" spans="1:9" ht="13.5" thickBot="1" x14ac:dyDescent="0.25">
      <c r="A34" s="384"/>
      <c r="B34" s="385"/>
      <c r="C34" s="385"/>
      <c r="D34" s="385"/>
      <c r="E34" s="385"/>
      <c r="F34" s="385"/>
      <c r="G34" s="385"/>
      <c r="H34" s="386"/>
      <c r="I34" s="2122"/>
    </row>
    <row r="35" spans="1:9" ht="13.5" hidden="1" outlineLevel="1" thickBot="1" x14ac:dyDescent="0.25">
      <c r="A35" s="387"/>
      <c r="B35" s="388"/>
      <c r="C35" s="388"/>
      <c r="D35" s="388"/>
      <c r="E35" s="388"/>
      <c r="F35" s="388"/>
      <c r="G35" s="388"/>
      <c r="H35" s="389"/>
      <c r="I35" s="1905" t="s">
        <v>1864</v>
      </c>
    </row>
    <row r="36" spans="1:9" ht="13.5" hidden="1" outlineLevel="1" thickBot="1" x14ac:dyDescent="0.25">
      <c r="A36" s="390"/>
      <c r="B36" s="391"/>
      <c r="C36" s="391"/>
      <c r="D36" s="391"/>
      <c r="E36" s="391"/>
      <c r="F36" s="391"/>
      <c r="G36" s="391"/>
      <c r="H36" s="392"/>
      <c r="I36" s="2121"/>
    </row>
    <row r="37" spans="1:9" ht="13.5" hidden="1" outlineLevel="1" thickBot="1" x14ac:dyDescent="0.25">
      <c r="A37" s="390"/>
      <c r="B37" s="391"/>
      <c r="C37" s="391"/>
      <c r="D37" s="391"/>
      <c r="E37" s="391"/>
      <c r="F37" s="391"/>
      <c r="G37" s="391"/>
      <c r="H37" s="392"/>
      <c r="I37" s="2121"/>
    </row>
    <row r="38" spans="1:9" ht="13.5" hidden="1" outlineLevel="1" thickBot="1" x14ac:dyDescent="0.25">
      <c r="A38" s="390"/>
      <c r="B38" s="391"/>
      <c r="C38" s="391"/>
      <c r="D38" s="391"/>
      <c r="E38" s="391"/>
      <c r="F38" s="391"/>
      <c r="G38" s="391"/>
      <c r="H38" s="392"/>
      <c r="I38" s="2121"/>
    </row>
    <row r="39" spans="1:9" ht="13.5" hidden="1" outlineLevel="1" thickBot="1" x14ac:dyDescent="0.25">
      <c r="A39" s="390"/>
      <c r="B39" s="391"/>
      <c r="C39" s="391"/>
      <c r="D39" s="391"/>
      <c r="E39" s="391"/>
      <c r="F39" s="391"/>
      <c r="G39" s="391"/>
      <c r="H39" s="392"/>
      <c r="I39" s="2121"/>
    </row>
    <row r="40" spans="1:9" ht="13.5" hidden="1" outlineLevel="1" thickBot="1" x14ac:dyDescent="0.25">
      <c r="A40" s="390"/>
      <c r="B40" s="391"/>
      <c r="C40" s="391"/>
      <c r="D40" s="391"/>
      <c r="E40" s="391"/>
      <c r="F40" s="391"/>
      <c r="G40" s="391"/>
      <c r="H40" s="392"/>
      <c r="I40" s="2121"/>
    </row>
    <row r="41" spans="1:9" ht="13.5" hidden="1" outlineLevel="1" thickBot="1" x14ac:dyDescent="0.25">
      <c r="A41" s="390"/>
      <c r="B41" s="391"/>
      <c r="C41" s="391"/>
      <c r="D41" s="391"/>
      <c r="E41" s="391"/>
      <c r="F41" s="391"/>
      <c r="G41" s="391"/>
      <c r="H41" s="392"/>
      <c r="I41" s="2121"/>
    </row>
    <row r="42" spans="1:9" ht="13.5" hidden="1" outlineLevel="1" thickBot="1" x14ac:dyDescent="0.25">
      <c r="A42" s="390"/>
      <c r="B42" s="391"/>
      <c r="C42" s="391"/>
      <c r="D42" s="391"/>
      <c r="E42" s="391"/>
      <c r="F42" s="391"/>
      <c r="G42" s="391"/>
      <c r="H42" s="392"/>
      <c r="I42" s="2121"/>
    </row>
    <row r="43" spans="1:9" ht="13.5" hidden="1" outlineLevel="1" thickBot="1" x14ac:dyDescent="0.25">
      <c r="A43" s="390"/>
      <c r="B43" s="391"/>
      <c r="C43" s="391"/>
      <c r="D43" s="391"/>
      <c r="E43" s="391"/>
      <c r="F43" s="391"/>
      <c r="G43" s="391"/>
      <c r="H43" s="392"/>
      <c r="I43" s="2121"/>
    </row>
    <row r="44" spans="1:9" ht="13.5" hidden="1" outlineLevel="1" thickBot="1" x14ac:dyDescent="0.25">
      <c r="A44" s="384"/>
      <c r="B44" s="385"/>
      <c r="C44" s="385"/>
      <c r="D44" s="385"/>
      <c r="E44" s="385"/>
      <c r="F44" s="385"/>
      <c r="G44" s="385"/>
      <c r="H44" s="386"/>
      <c r="I44" s="2122"/>
    </row>
    <row r="45" spans="1:9" ht="36" customHeight="1" collapsed="1" x14ac:dyDescent="0.2">
      <c r="A45" s="3012" t="s">
        <v>1866</v>
      </c>
      <c r="B45" s="3013"/>
      <c r="C45" s="3013"/>
      <c r="D45" s="3013"/>
      <c r="E45" s="3013" t="s">
        <v>1867</v>
      </c>
      <c r="F45" s="3013"/>
      <c r="G45" s="3013"/>
      <c r="H45" s="3014"/>
      <c r="I45" s="1905" t="s">
        <v>1868</v>
      </c>
    </row>
    <row r="46" spans="1:9" ht="51" customHeight="1" x14ac:dyDescent="0.2">
      <c r="A46" s="3022" t="s">
        <v>1869</v>
      </c>
      <c r="B46" s="3019" t="s">
        <v>1870</v>
      </c>
      <c r="C46" s="3023" t="s">
        <v>1871</v>
      </c>
      <c r="D46" s="3023"/>
      <c r="E46" s="3019" t="s">
        <v>1869</v>
      </c>
      <c r="F46" s="3019" t="s">
        <v>1870</v>
      </c>
      <c r="G46" s="3023" t="s">
        <v>1871</v>
      </c>
      <c r="H46" s="3024"/>
      <c r="I46" s="2121"/>
    </row>
    <row r="47" spans="1:9" ht="51" customHeight="1" x14ac:dyDescent="0.2">
      <c r="A47" s="3022"/>
      <c r="B47" s="3019"/>
      <c r="C47" s="1123" t="s">
        <v>1872</v>
      </c>
      <c r="D47" s="1123" t="s">
        <v>1861</v>
      </c>
      <c r="E47" s="3019"/>
      <c r="F47" s="3019"/>
      <c r="G47" s="1123" t="s">
        <v>1872</v>
      </c>
      <c r="H47" s="1124" t="s">
        <v>1861</v>
      </c>
      <c r="I47" s="2121"/>
    </row>
    <row r="48" spans="1:9" x14ac:dyDescent="0.2">
      <c r="A48" s="834"/>
      <c r="B48" s="619"/>
      <c r="C48" s="619"/>
      <c r="D48" s="619"/>
      <c r="E48" s="619"/>
      <c r="F48" s="619"/>
      <c r="G48" s="619"/>
      <c r="H48" s="835"/>
      <c r="I48" s="2121"/>
    </row>
    <row r="49" spans="1:9" x14ac:dyDescent="0.2">
      <c r="A49" s="269"/>
      <c r="B49" s="147"/>
      <c r="C49" s="147"/>
      <c r="D49" s="147"/>
      <c r="E49" s="147"/>
      <c r="F49" s="147"/>
      <c r="G49" s="147"/>
      <c r="H49" s="836"/>
      <c r="I49" s="2121"/>
    </row>
    <row r="50" spans="1:9" x14ac:dyDescent="0.2">
      <c r="A50" s="269"/>
      <c r="B50" s="147"/>
      <c r="C50" s="147"/>
      <c r="D50" s="147"/>
      <c r="E50" s="147"/>
      <c r="F50" s="147"/>
      <c r="G50" s="147"/>
      <c r="H50" s="836"/>
      <c r="I50" s="2121"/>
    </row>
    <row r="51" spans="1:9" x14ac:dyDescent="0.2">
      <c r="A51" s="269"/>
      <c r="B51" s="147"/>
      <c r="C51" s="147"/>
      <c r="D51" s="147"/>
      <c r="E51" s="147"/>
      <c r="F51" s="147"/>
      <c r="G51" s="147"/>
      <c r="H51" s="836"/>
      <c r="I51" s="2121"/>
    </row>
    <row r="52" spans="1:9" ht="13.5" thickBot="1" x14ac:dyDescent="0.25">
      <c r="A52" s="270"/>
      <c r="B52" s="617"/>
      <c r="C52" s="617"/>
      <c r="D52" s="617"/>
      <c r="E52" s="617"/>
      <c r="F52" s="617"/>
      <c r="G52" s="617"/>
      <c r="H52" s="858"/>
      <c r="I52" s="2122"/>
    </row>
    <row r="53" spans="1:9" ht="13.5" hidden="1" outlineLevel="1" thickBot="1" x14ac:dyDescent="0.25">
      <c r="A53" s="834"/>
      <c r="B53" s="619"/>
      <c r="C53" s="619"/>
      <c r="D53" s="619"/>
      <c r="E53" s="619"/>
      <c r="F53" s="619"/>
      <c r="G53" s="619"/>
      <c r="H53" s="835"/>
      <c r="I53" s="1905" t="s">
        <v>1873</v>
      </c>
    </row>
    <row r="54" spans="1:9" ht="13.5" hidden="1" outlineLevel="1" thickBot="1" x14ac:dyDescent="0.25">
      <c r="A54" s="269"/>
      <c r="B54" s="147"/>
      <c r="C54" s="147"/>
      <c r="D54" s="147"/>
      <c r="E54" s="147"/>
      <c r="F54" s="147"/>
      <c r="G54" s="147"/>
      <c r="H54" s="836"/>
      <c r="I54" s="2121"/>
    </row>
    <row r="55" spans="1:9" ht="13.5" hidden="1" outlineLevel="1" thickBot="1" x14ac:dyDescent="0.25">
      <c r="A55" s="269"/>
      <c r="B55" s="147"/>
      <c r="C55" s="147"/>
      <c r="D55" s="147"/>
      <c r="E55" s="147"/>
      <c r="F55" s="147"/>
      <c r="G55" s="147"/>
      <c r="H55" s="836"/>
      <c r="I55" s="2121"/>
    </row>
    <row r="56" spans="1:9" ht="13.5" hidden="1" outlineLevel="1" thickBot="1" x14ac:dyDescent="0.25">
      <c r="A56" s="269"/>
      <c r="B56" s="147"/>
      <c r="C56" s="147"/>
      <c r="D56" s="147"/>
      <c r="E56" s="147"/>
      <c r="F56" s="147"/>
      <c r="G56" s="147"/>
      <c r="H56" s="836"/>
      <c r="I56" s="2121"/>
    </row>
    <row r="57" spans="1:9" ht="13.5" hidden="1" outlineLevel="1" thickBot="1" x14ac:dyDescent="0.25">
      <c r="A57" s="269"/>
      <c r="B57" s="147"/>
      <c r="C57" s="147"/>
      <c r="D57" s="147"/>
      <c r="E57" s="147"/>
      <c r="F57" s="147"/>
      <c r="G57" s="147"/>
      <c r="H57" s="836"/>
      <c r="I57" s="2121"/>
    </row>
    <row r="58" spans="1:9" ht="13.5" hidden="1" outlineLevel="1" thickBot="1" x14ac:dyDescent="0.25">
      <c r="A58" s="269"/>
      <c r="B58" s="147"/>
      <c r="C58" s="147"/>
      <c r="D58" s="147"/>
      <c r="E58" s="147"/>
      <c r="F58" s="147"/>
      <c r="G58" s="147"/>
      <c r="H58" s="836"/>
      <c r="I58" s="2121"/>
    </row>
    <row r="59" spans="1:9" ht="13.5" hidden="1" outlineLevel="1" thickBot="1" x14ac:dyDescent="0.25">
      <c r="A59" s="269"/>
      <c r="B59" s="147"/>
      <c r="C59" s="147"/>
      <c r="D59" s="147"/>
      <c r="E59" s="147"/>
      <c r="F59" s="147"/>
      <c r="G59" s="147"/>
      <c r="H59" s="836"/>
      <c r="I59" s="2121"/>
    </row>
    <row r="60" spans="1:9" ht="13.5" hidden="1" outlineLevel="1" thickBot="1" x14ac:dyDescent="0.25">
      <c r="A60" s="269"/>
      <c r="B60" s="147"/>
      <c r="C60" s="147"/>
      <c r="D60" s="147"/>
      <c r="E60" s="147"/>
      <c r="F60" s="147"/>
      <c r="G60" s="147"/>
      <c r="H60" s="836"/>
      <c r="I60" s="2121"/>
    </row>
    <row r="61" spans="1:9" ht="13.5" hidden="1" outlineLevel="1" thickBot="1" x14ac:dyDescent="0.25">
      <c r="A61" s="269"/>
      <c r="B61" s="147"/>
      <c r="C61" s="147"/>
      <c r="D61" s="147"/>
      <c r="E61" s="147"/>
      <c r="F61" s="147"/>
      <c r="G61" s="147"/>
      <c r="H61" s="836"/>
      <c r="I61" s="2121"/>
    </row>
    <row r="62" spans="1:9" ht="13.5" hidden="1" outlineLevel="1" thickBot="1" x14ac:dyDescent="0.25">
      <c r="A62" s="269"/>
      <c r="B62" s="147"/>
      <c r="C62" s="147"/>
      <c r="D62" s="147"/>
      <c r="E62" s="147"/>
      <c r="F62" s="147"/>
      <c r="G62" s="147"/>
      <c r="H62" s="836"/>
      <c r="I62" s="2121"/>
    </row>
    <row r="63" spans="1:9" ht="13.5" hidden="1" outlineLevel="1" thickBot="1" x14ac:dyDescent="0.25">
      <c r="A63" s="269"/>
      <c r="B63" s="147"/>
      <c r="C63" s="147"/>
      <c r="D63" s="147"/>
      <c r="E63" s="147"/>
      <c r="F63" s="147"/>
      <c r="G63" s="147"/>
      <c r="H63" s="836"/>
      <c r="I63" s="2121"/>
    </row>
    <row r="64" spans="1:9" ht="13.5" hidden="1" outlineLevel="1" thickBot="1" x14ac:dyDescent="0.25">
      <c r="A64" s="269"/>
      <c r="B64" s="147"/>
      <c r="C64" s="147"/>
      <c r="D64" s="147"/>
      <c r="E64" s="147"/>
      <c r="F64" s="147"/>
      <c r="G64" s="147"/>
      <c r="H64" s="836"/>
      <c r="I64" s="2121"/>
    </row>
    <row r="65" spans="1:9" ht="13.5" hidden="1" outlineLevel="1" thickBot="1" x14ac:dyDescent="0.25">
      <c r="A65" s="269"/>
      <c r="B65" s="147"/>
      <c r="C65" s="147"/>
      <c r="D65" s="147"/>
      <c r="E65" s="147"/>
      <c r="F65" s="147"/>
      <c r="G65" s="147"/>
      <c r="H65" s="836"/>
      <c r="I65" s="2121"/>
    </row>
    <row r="66" spans="1:9" ht="13.5" hidden="1" outlineLevel="1" thickBot="1" x14ac:dyDescent="0.25">
      <c r="A66" s="269"/>
      <c r="B66" s="147"/>
      <c r="C66" s="147"/>
      <c r="D66" s="147"/>
      <c r="E66" s="147"/>
      <c r="F66" s="147"/>
      <c r="G66" s="147"/>
      <c r="H66" s="836"/>
      <c r="I66" s="2121"/>
    </row>
    <row r="67" spans="1:9" ht="13.5" hidden="1" outlineLevel="1" thickBot="1" x14ac:dyDescent="0.25">
      <c r="A67" s="859"/>
      <c r="B67" s="624"/>
      <c r="C67" s="624"/>
      <c r="D67" s="624"/>
      <c r="E67" s="624"/>
      <c r="F67" s="624"/>
      <c r="G67" s="624"/>
      <c r="H67" s="860"/>
      <c r="I67" s="2122"/>
    </row>
    <row r="68" spans="1:9" ht="17.25" customHeight="1" collapsed="1" x14ac:dyDescent="0.2">
      <c r="A68" s="3012" t="s">
        <v>1865</v>
      </c>
      <c r="B68" s="3013"/>
      <c r="C68" s="3013"/>
      <c r="D68" s="3013"/>
      <c r="E68" s="3013" t="s">
        <v>1856</v>
      </c>
      <c r="F68" s="3013"/>
      <c r="G68" s="3013"/>
      <c r="H68" s="3014"/>
      <c r="I68" s="1897" t="s">
        <v>1874</v>
      </c>
    </row>
    <row r="69" spans="1:9" ht="35.25" customHeight="1" x14ac:dyDescent="0.2">
      <c r="A69" s="3015" t="s">
        <v>1875</v>
      </c>
      <c r="B69" s="3017" t="s">
        <v>1876</v>
      </c>
      <c r="C69" s="3017" t="s">
        <v>1877</v>
      </c>
      <c r="D69" s="3017" t="s">
        <v>1878</v>
      </c>
      <c r="E69" s="3019" t="s">
        <v>1879</v>
      </c>
      <c r="F69" s="3019"/>
      <c r="G69" s="3019"/>
      <c r="H69" s="3020"/>
      <c r="I69" s="1898"/>
    </row>
    <row r="70" spans="1:9" ht="22.5" customHeight="1" x14ac:dyDescent="0.2">
      <c r="A70" s="3016"/>
      <c r="B70" s="3018"/>
      <c r="C70" s="3018"/>
      <c r="D70" s="3018"/>
      <c r="E70" s="3019" t="s">
        <v>1880</v>
      </c>
      <c r="F70" s="3019"/>
      <c r="G70" s="3019" t="s">
        <v>1878</v>
      </c>
      <c r="H70" s="3020"/>
      <c r="I70" s="1898"/>
    </row>
    <row r="71" spans="1:9" x14ac:dyDescent="0.2">
      <c r="A71" s="269"/>
      <c r="B71" s="147"/>
      <c r="C71" s="147"/>
      <c r="D71" s="147"/>
      <c r="E71" s="1912"/>
      <c r="F71" s="3021"/>
      <c r="G71" s="3006"/>
      <c r="H71" s="3007"/>
      <c r="I71" s="1898"/>
    </row>
    <row r="72" spans="1:9" ht="15" customHeight="1" x14ac:dyDescent="0.2">
      <c r="A72" s="269"/>
      <c r="B72" s="147"/>
      <c r="C72" s="147"/>
      <c r="D72" s="147"/>
      <c r="E72" s="3006"/>
      <c r="F72" s="3011"/>
      <c r="G72" s="3006"/>
      <c r="H72" s="3007"/>
      <c r="I72" s="1898"/>
    </row>
    <row r="73" spans="1:9" x14ac:dyDescent="0.2">
      <c r="A73" s="269"/>
      <c r="B73" s="147"/>
      <c r="C73" s="147"/>
      <c r="D73" s="147"/>
      <c r="E73" s="3006"/>
      <c r="F73" s="3011"/>
      <c r="G73" s="3006"/>
      <c r="H73" s="3007"/>
      <c r="I73" s="1898"/>
    </row>
    <row r="74" spans="1:9" x14ac:dyDescent="0.2">
      <c r="A74" s="269"/>
      <c r="B74" s="147"/>
      <c r="C74" s="147"/>
      <c r="D74" s="147"/>
      <c r="E74" s="3006"/>
      <c r="F74" s="3011"/>
      <c r="G74" s="3006"/>
      <c r="H74" s="3007"/>
      <c r="I74" s="1898"/>
    </row>
    <row r="75" spans="1:9" ht="13.5" thickBot="1" x14ac:dyDescent="0.25">
      <c r="A75" s="270"/>
      <c r="B75" s="617"/>
      <c r="C75" s="617"/>
      <c r="D75" s="617"/>
      <c r="E75" s="3008"/>
      <c r="F75" s="3009"/>
      <c r="G75" s="3008"/>
      <c r="H75" s="3010"/>
      <c r="I75" s="2822"/>
    </row>
    <row r="76" spans="1:9" hidden="1" outlineLevel="1" x14ac:dyDescent="0.2">
      <c r="A76" s="393"/>
      <c r="B76" s="394"/>
      <c r="C76" s="394"/>
      <c r="D76" s="394"/>
      <c r="E76" s="3003"/>
      <c r="F76" s="3004"/>
      <c r="G76" s="3003"/>
      <c r="H76" s="3005"/>
      <c r="I76" s="1905" t="s">
        <v>1881</v>
      </c>
    </row>
    <row r="77" spans="1:9" hidden="1" outlineLevel="1" x14ac:dyDescent="0.2">
      <c r="A77" s="395"/>
      <c r="B77" s="396"/>
      <c r="C77" s="396"/>
      <c r="D77" s="396"/>
      <c r="E77" s="2994"/>
      <c r="F77" s="2995"/>
      <c r="G77" s="2994"/>
      <c r="H77" s="2996"/>
      <c r="I77" s="2121"/>
    </row>
    <row r="78" spans="1:9" hidden="1" outlineLevel="1" x14ac:dyDescent="0.2">
      <c r="A78" s="395"/>
      <c r="B78" s="396"/>
      <c r="C78" s="396"/>
      <c r="D78" s="396"/>
      <c r="E78" s="2994"/>
      <c r="F78" s="2995"/>
      <c r="G78" s="2994"/>
      <c r="H78" s="2996"/>
      <c r="I78" s="2121"/>
    </row>
    <row r="79" spans="1:9" hidden="1" outlineLevel="1" x14ac:dyDescent="0.2">
      <c r="A79" s="395"/>
      <c r="B79" s="396"/>
      <c r="C79" s="396"/>
      <c r="D79" s="396"/>
      <c r="E79" s="2994"/>
      <c r="F79" s="2995"/>
      <c r="G79" s="2994"/>
      <c r="H79" s="2996"/>
      <c r="I79" s="2121"/>
    </row>
    <row r="80" spans="1:9" hidden="1" outlineLevel="1" x14ac:dyDescent="0.2">
      <c r="A80" s="395"/>
      <c r="B80" s="396"/>
      <c r="C80" s="396"/>
      <c r="D80" s="396"/>
      <c r="E80" s="2994"/>
      <c r="F80" s="2995"/>
      <c r="G80" s="2994"/>
      <c r="H80" s="2996"/>
      <c r="I80" s="2121"/>
    </row>
    <row r="81" spans="1:9" hidden="1" outlineLevel="1" x14ac:dyDescent="0.2">
      <c r="A81" s="395"/>
      <c r="B81" s="396"/>
      <c r="C81" s="396"/>
      <c r="D81" s="396"/>
      <c r="E81" s="2994"/>
      <c r="F81" s="2995"/>
      <c r="G81" s="2994"/>
      <c r="H81" s="2996"/>
      <c r="I81" s="2121"/>
    </row>
    <row r="82" spans="1:9" hidden="1" outlineLevel="1" x14ac:dyDescent="0.2">
      <c r="A82" s="395"/>
      <c r="B82" s="396"/>
      <c r="C82" s="396"/>
      <c r="D82" s="396"/>
      <c r="E82" s="2994"/>
      <c r="F82" s="2995"/>
      <c r="G82" s="2994"/>
      <c r="H82" s="2996"/>
      <c r="I82" s="2121"/>
    </row>
    <row r="83" spans="1:9" hidden="1" outlineLevel="1" x14ac:dyDescent="0.2">
      <c r="A83" s="395"/>
      <c r="B83" s="396"/>
      <c r="C83" s="396"/>
      <c r="D83" s="396"/>
      <c r="E83" s="2994"/>
      <c r="F83" s="2995"/>
      <c r="G83" s="2994"/>
      <c r="H83" s="2996"/>
      <c r="I83" s="2121"/>
    </row>
    <row r="84" spans="1:9" hidden="1" outlineLevel="1" x14ac:dyDescent="0.2">
      <c r="A84" s="395"/>
      <c r="B84" s="396"/>
      <c r="C84" s="396"/>
      <c r="D84" s="396"/>
      <c r="E84" s="2994"/>
      <c r="F84" s="2995"/>
      <c r="G84" s="2994"/>
      <c r="H84" s="2996"/>
      <c r="I84" s="2121"/>
    </row>
    <row r="85" spans="1:9" hidden="1" outlineLevel="1" x14ac:dyDescent="0.2">
      <c r="A85" s="395"/>
      <c r="B85" s="396"/>
      <c r="C85" s="396"/>
      <c r="D85" s="396"/>
      <c r="E85" s="2994"/>
      <c r="F85" s="2995"/>
      <c r="G85" s="2994"/>
      <c r="H85" s="2996"/>
      <c r="I85" s="2121"/>
    </row>
    <row r="86" spans="1:9" hidden="1" outlineLevel="1" x14ac:dyDescent="0.2">
      <c r="A86" s="395"/>
      <c r="B86" s="396"/>
      <c r="C86" s="396"/>
      <c r="D86" s="396"/>
      <c r="E86" s="2994"/>
      <c r="F86" s="2995"/>
      <c r="G86" s="2994"/>
      <c r="H86" s="2996"/>
      <c r="I86" s="2121"/>
    </row>
    <row r="87" spans="1:9" hidden="1" outlineLevel="1" x14ac:dyDescent="0.2">
      <c r="A87" s="395"/>
      <c r="B87" s="396"/>
      <c r="C87" s="396"/>
      <c r="D87" s="396"/>
      <c r="E87" s="2994"/>
      <c r="F87" s="2995"/>
      <c r="G87" s="2994"/>
      <c r="H87" s="2996"/>
      <c r="I87" s="2121"/>
    </row>
    <row r="88" spans="1:9" hidden="1" outlineLevel="1" x14ac:dyDescent="0.2">
      <c r="A88" s="395"/>
      <c r="B88" s="438"/>
      <c r="C88" s="438"/>
      <c r="D88" s="438"/>
      <c r="E88" s="2994"/>
      <c r="F88" s="2995"/>
      <c r="G88" s="2994"/>
      <c r="H88" s="2996"/>
      <c r="I88" s="2121"/>
    </row>
    <row r="89" spans="1:9" hidden="1" outlineLevel="1" x14ac:dyDescent="0.2">
      <c r="A89" s="395"/>
      <c r="B89" s="396"/>
      <c r="C89" s="396"/>
      <c r="D89" s="396"/>
      <c r="E89" s="2994"/>
      <c r="F89" s="2995"/>
      <c r="G89" s="2994"/>
      <c r="H89" s="2996"/>
      <c r="I89" s="2121"/>
    </row>
    <row r="90" spans="1:9" ht="13.5" hidden="1" outlineLevel="1" thickBot="1" x14ac:dyDescent="0.25">
      <c r="A90" s="397"/>
      <c r="B90" s="398"/>
      <c r="C90" s="398"/>
      <c r="D90" s="398"/>
      <c r="E90" s="2997"/>
      <c r="F90" s="2998"/>
      <c r="G90" s="2999"/>
      <c r="H90" s="2997"/>
      <c r="I90" s="2122"/>
    </row>
    <row r="91" spans="1:9" ht="17.25" customHeight="1" collapsed="1" x14ac:dyDescent="0.2">
      <c r="A91" s="3000" t="s">
        <v>1882</v>
      </c>
      <c r="B91" s="3001"/>
      <c r="C91" s="3001"/>
      <c r="D91" s="3001"/>
      <c r="E91" s="3001"/>
      <c r="F91" s="3001"/>
      <c r="G91" s="3001"/>
      <c r="H91" s="3002"/>
      <c r="I91" s="1905" t="s">
        <v>1883</v>
      </c>
    </row>
    <row r="92" spans="1:9" x14ac:dyDescent="0.2">
      <c r="A92" s="861"/>
      <c r="B92" s="862"/>
      <c r="C92" s="862"/>
      <c r="D92" s="862"/>
      <c r="E92" s="862"/>
      <c r="F92" s="862"/>
      <c r="G92" s="862"/>
      <c r="H92" s="863"/>
      <c r="I92" s="2121"/>
    </row>
    <row r="93" spans="1:9" x14ac:dyDescent="0.2">
      <c r="A93" s="864"/>
      <c r="B93" s="865"/>
      <c r="C93" s="865"/>
      <c r="D93" s="865"/>
      <c r="E93" s="865"/>
      <c r="F93" s="865"/>
      <c r="G93" s="865"/>
      <c r="H93" s="866"/>
      <c r="I93" s="2121"/>
    </row>
    <row r="94" spans="1:9" x14ac:dyDescent="0.2">
      <c r="A94" s="864"/>
      <c r="B94" s="865"/>
      <c r="C94" s="865"/>
      <c r="D94" s="865"/>
      <c r="E94" s="865"/>
      <c r="F94" s="865"/>
      <c r="G94" s="865"/>
      <c r="H94" s="866"/>
      <c r="I94" s="2121"/>
    </row>
    <row r="95" spans="1:9" x14ac:dyDescent="0.2">
      <c r="A95" s="864"/>
      <c r="B95" s="865"/>
      <c r="C95" s="865"/>
      <c r="D95" s="865"/>
      <c r="E95" s="865"/>
      <c r="F95" s="865"/>
      <c r="G95" s="865"/>
      <c r="H95" s="866"/>
      <c r="I95" s="2121"/>
    </row>
    <row r="96" spans="1:9" ht="13.5" thickBot="1" x14ac:dyDescent="0.25">
      <c r="A96" s="867"/>
      <c r="B96" s="868"/>
      <c r="C96" s="868"/>
      <c r="D96" s="868"/>
      <c r="E96" s="868"/>
      <c r="F96" s="868"/>
      <c r="G96" s="868"/>
      <c r="H96" s="869"/>
      <c r="I96" s="2122"/>
    </row>
    <row r="97" spans="1:9" hidden="1" outlineLevel="1" x14ac:dyDescent="0.2">
      <c r="A97" s="870"/>
      <c r="B97" s="871"/>
      <c r="C97" s="871"/>
      <c r="D97" s="871"/>
      <c r="E97" s="871"/>
      <c r="F97" s="871"/>
      <c r="G97" s="871"/>
      <c r="H97" s="872"/>
      <c r="I97" s="2991" t="s">
        <v>1884</v>
      </c>
    </row>
    <row r="98" spans="1:9" hidden="1" outlineLevel="1" x14ac:dyDescent="0.2">
      <c r="A98" s="864"/>
      <c r="B98" s="865"/>
      <c r="C98" s="865"/>
      <c r="D98" s="865"/>
      <c r="E98" s="865"/>
      <c r="F98" s="865"/>
      <c r="G98" s="865"/>
      <c r="H98" s="866"/>
      <c r="I98" s="2992"/>
    </row>
    <row r="99" spans="1:9" hidden="1" outlineLevel="1" x14ac:dyDescent="0.2">
      <c r="A99" s="864"/>
      <c r="B99" s="865"/>
      <c r="C99" s="865"/>
      <c r="D99" s="865"/>
      <c r="E99" s="865"/>
      <c r="F99" s="865"/>
      <c r="G99" s="865"/>
      <c r="H99" s="866"/>
      <c r="I99" s="2992"/>
    </row>
    <row r="100" spans="1:9" hidden="1" outlineLevel="1" x14ac:dyDescent="0.2">
      <c r="A100" s="864"/>
      <c r="B100" s="865"/>
      <c r="C100" s="865"/>
      <c r="D100" s="865"/>
      <c r="E100" s="865"/>
      <c r="F100" s="865"/>
      <c r="G100" s="865"/>
      <c r="H100" s="866"/>
      <c r="I100" s="2992"/>
    </row>
    <row r="101" spans="1:9" hidden="1" outlineLevel="1" x14ac:dyDescent="0.2">
      <c r="A101" s="864"/>
      <c r="B101" s="865"/>
      <c r="C101" s="865"/>
      <c r="D101" s="865"/>
      <c r="E101" s="865"/>
      <c r="F101" s="865"/>
      <c r="G101" s="865"/>
      <c r="H101" s="866"/>
      <c r="I101" s="2992"/>
    </row>
    <row r="102" spans="1:9" hidden="1" outlineLevel="1" x14ac:dyDescent="0.2">
      <c r="A102" s="864"/>
      <c r="B102" s="865"/>
      <c r="C102" s="865"/>
      <c r="D102" s="865"/>
      <c r="E102" s="865"/>
      <c r="F102" s="865"/>
      <c r="G102" s="865"/>
      <c r="H102" s="866"/>
      <c r="I102" s="2992"/>
    </row>
    <row r="103" spans="1:9" hidden="1" outlineLevel="1" x14ac:dyDescent="0.2">
      <c r="A103" s="864"/>
      <c r="B103" s="865"/>
      <c r="C103" s="865"/>
      <c r="D103" s="865"/>
      <c r="E103" s="865"/>
      <c r="F103" s="865"/>
      <c r="G103" s="865"/>
      <c r="H103" s="866"/>
      <c r="I103" s="2992"/>
    </row>
    <row r="104" spans="1:9" hidden="1" outlineLevel="1" x14ac:dyDescent="0.2">
      <c r="A104" s="864"/>
      <c r="B104" s="865"/>
      <c r="C104" s="865"/>
      <c r="D104" s="865"/>
      <c r="E104" s="865"/>
      <c r="F104" s="865"/>
      <c r="G104" s="865"/>
      <c r="H104" s="866"/>
      <c r="I104" s="2992"/>
    </row>
    <row r="105" spans="1:9" hidden="1" outlineLevel="1" x14ac:dyDescent="0.2">
      <c r="A105" s="864"/>
      <c r="B105" s="865"/>
      <c r="C105" s="865"/>
      <c r="D105" s="865"/>
      <c r="E105" s="865"/>
      <c r="F105" s="865"/>
      <c r="G105" s="865"/>
      <c r="H105" s="866"/>
      <c r="I105" s="2992"/>
    </row>
    <row r="106" spans="1:9" ht="13.5" hidden="1" outlineLevel="1" thickBot="1" x14ac:dyDescent="0.25">
      <c r="A106" s="867"/>
      <c r="B106" s="868"/>
      <c r="C106" s="868"/>
      <c r="D106" s="868"/>
      <c r="E106" s="868"/>
      <c r="F106" s="868"/>
      <c r="G106" s="868"/>
      <c r="H106" s="869"/>
      <c r="I106" s="2993"/>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E86"/>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40625" defaultRowHeight="12.75" x14ac:dyDescent="0.2"/>
  <cols>
    <col min="1" max="1" width="21.140625" style="18" customWidth="1"/>
    <col min="2" max="2" width="75.85546875" style="18" customWidth="1"/>
    <col min="3" max="3" width="10.7109375" style="18" customWidth="1"/>
    <col min="4" max="4" width="12.5703125" style="18" customWidth="1"/>
    <col min="5" max="5" width="9.140625" style="18" customWidth="1"/>
    <col min="6" max="16384" width="9.140625" style="18"/>
  </cols>
  <sheetData>
    <row r="1" spans="1:5" ht="25.5" customHeight="1" x14ac:dyDescent="0.2">
      <c r="A1" s="500" t="s">
        <v>842</v>
      </c>
      <c r="B1" s="1756" t="s">
        <v>744</v>
      </c>
      <c r="C1" s="1756"/>
      <c r="D1" s="1757"/>
    </row>
    <row r="2" spans="1:5" ht="18.75" customHeight="1" x14ac:dyDescent="0.2">
      <c r="A2" s="1866" t="s">
        <v>892</v>
      </c>
      <c r="B2" s="1867"/>
      <c r="C2" s="1867"/>
      <c r="D2" s="126"/>
    </row>
    <row r="3" spans="1:5" ht="13.5" thickBot="1" x14ac:dyDescent="0.25">
      <c r="A3" s="1868"/>
      <c r="B3" s="1869"/>
      <c r="C3" s="1869"/>
      <c r="D3" s="1870"/>
    </row>
    <row r="4" spans="1:5" ht="21.75" customHeight="1" thickBot="1" x14ac:dyDescent="0.25">
      <c r="A4" s="1772" t="s">
        <v>843</v>
      </c>
      <c r="B4" s="1733"/>
      <c r="C4" s="1734"/>
      <c r="D4" s="1873" t="s">
        <v>388</v>
      </c>
      <c r="E4" s="1165" t="s">
        <v>2603</v>
      </c>
    </row>
    <row r="5" spans="1:5" ht="21.75" customHeight="1" thickBot="1" x14ac:dyDescent="0.25">
      <c r="A5" s="1871"/>
      <c r="B5" s="1872"/>
      <c r="C5" s="1872"/>
      <c r="D5" s="1874"/>
      <c r="E5" s="1337">
        <v>2010</v>
      </c>
    </row>
    <row r="6" spans="1:5" ht="26.25" thickBot="1" x14ac:dyDescent="0.25">
      <c r="A6" s="460" t="s">
        <v>561</v>
      </c>
      <c r="B6" s="102"/>
      <c r="C6" s="975"/>
      <c r="D6" s="1048">
        <f>Obsah!$D$4</f>
        <v>44012</v>
      </c>
    </row>
    <row r="7" spans="1:5" ht="37.5" customHeight="1" x14ac:dyDescent="0.2">
      <c r="A7" s="1875" t="s">
        <v>828</v>
      </c>
      <c r="B7" s="1876"/>
      <c r="C7" s="1876"/>
      <c r="D7" s="1860" t="s">
        <v>829</v>
      </c>
    </row>
    <row r="8" spans="1:5" x14ac:dyDescent="0.2">
      <c r="A8" s="1877" t="s">
        <v>830</v>
      </c>
      <c r="B8" s="1878"/>
      <c r="C8" s="1148" t="s">
        <v>831</v>
      </c>
      <c r="D8" s="1858"/>
      <c r="E8" s="1147"/>
    </row>
    <row r="9" spans="1:5" x14ac:dyDescent="0.2">
      <c r="A9" s="1879" t="s">
        <v>2748</v>
      </c>
      <c r="B9" s="1880"/>
      <c r="C9" s="1412">
        <v>3</v>
      </c>
      <c r="D9" s="1858"/>
      <c r="E9" s="1147"/>
    </row>
    <row r="10" spans="1:5" x14ac:dyDescent="0.2">
      <c r="A10" s="1879" t="s">
        <v>2749</v>
      </c>
      <c r="B10" s="1880"/>
      <c r="C10" s="1412">
        <v>5</v>
      </c>
      <c r="D10" s="1858"/>
      <c r="E10" s="1147"/>
    </row>
    <row r="11" spans="1:5" x14ac:dyDescent="0.2">
      <c r="A11" s="1852"/>
      <c r="B11" s="1853"/>
      <c r="C11" s="1412"/>
      <c r="D11" s="1858"/>
      <c r="E11" s="1147"/>
    </row>
    <row r="12" spans="1:5" x14ac:dyDescent="0.2">
      <c r="A12" s="1852"/>
      <c r="B12" s="1853"/>
      <c r="C12" s="1412"/>
      <c r="D12" s="1858"/>
      <c r="E12" s="1147"/>
    </row>
    <row r="13" spans="1:5" x14ac:dyDescent="0.2">
      <c r="A13" s="1852"/>
      <c r="B13" s="1853"/>
      <c r="C13" s="1412"/>
      <c r="D13" s="1858"/>
      <c r="E13" s="1147"/>
    </row>
    <row r="14" spans="1:5" x14ac:dyDescent="0.2">
      <c r="A14" s="1852"/>
      <c r="B14" s="1853"/>
      <c r="C14" s="1412"/>
      <c r="D14" s="1858"/>
      <c r="E14" s="1147"/>
    </row>
    <row r="15" spans="1:5" x14ac:dyDescent="0.2">
      <c r="A15" s="1852"/>
      <c r="B15" s="1853"/>
      <c r="C15" s="1412"/>
      <c r="D15" s="1858"/>
      <c r="E15" s="1147"/>
    </row>
    <row r="16" spans="1:5" x14ac:dyDescent="0.2">
      <c r="A16" s="1852"/>
      <c r="B16" s="1853"/>
      <c r="C16" s="1412"/>
      <c r="D16" s="1858"/>
      <c r="E16" s="1147"/>
    </row>
    <row r="17" spans="1:5" x14ac:dyDescent="0.2">
      <c r="A17" s="1852"/>
      <c r="B17" s="1853"/>
      <c r="C17" s="1412"/>
      <c r="D17" s="1858"/>
      <c r="E17" s="1147"/>
    </row>
    <row r="18" spans="1:5" x14ac:dyDescent="0.2">
      <c r="A18" s="1852"/>
      <c r="B18" s="1853"/>
      <c r="C18" s="1412"/>
      <c r="D18" s="1858"/>
      <c r="E18" s="1147"/>
    </row>
    <row r="19" spans="1:5" x14ac:dyDescent="0.2">
      <c r="A19" s="1852"/>
      <c r="B19" s="1853"/>
      <c r="C19" s="1412"/>
      <c r="D19" s="1858"/>
      <c r="E19" s="1147"/>
    </row>
    <row r="20" spans="1:5" x14ac:dyDescent="0.2">
      <c r="A20" s="1852"/>
      <c r="B20" s="1853"/>
      <c r="C20" s="1412"/>
      <c r="D20" s="1858"/>
      <c r="E20" s="1147"/>
    </row>
    <row r="21" spans="1:5" x14ac:dyDescent="0.2">
      <c r="A21" s="1852"/>
      <c r="B21" s="1853"/>
      <c r="C21" s="1412"/>
      <c r="D21" s="1858"/>
      <c r="E21" s="1147"/>
    </row>
    <row r="22" spans="1:5" ht="13.5" thickBot="1" x14ac:dyDescent="0.25">
      <c r="A22" s="1854"/>
      <c r="B22" s="1855"/>
      <c r="C22" s="1413"/>
      <c r="D22" s="1861"/>
      <c r="E22" s="1147"/>
    </row>
    <row r="23" spans="1:5" ht="28.5" customHeight="1" x14ac:dyDescent="0.2">
      <c r="A23" s="1856" t="s">
        <v>832</v>
      </c>
      <c r="B23" s="1857"/>
      <c r="C23" s="1857"/>
      <c r="D23" s="1858" t="s">
        <v>833</v>
      </c>
      <c r="E23" s="1147"/>
    </row>
    <row r="24" spans="1:5" ht="72" customHeight="1" thickBot="1" x14ac:dyDescent="0.25">
      <c r="A24" s="1849" t="s">
        <v>2750</v>
      </c>
      <c r="B24" s="1850"/>
      <c r="C24" s="1851"/>
      <c r="D24" s="1858"/>
      <c r="E24" s="1147"/>
    </row>
    <row r="25" spans="1:5" ht="36" customHeight="1" x14ac:dyDescent="0.2">
      <c r="A25" s="1864" t="s">
        <v>834</v>
      </c>
      <c r="B25" s="1865"/>
      <c r="C25" s="1863"/>
      <c r="D25" s="1860" t="s">
        <v>835</v>
      </c>
      <c r="E25" s="1147"/>
    </row>
    <row r="26" spans="1:5" ht="106.5" customHeight="1" thickBot="1" x14ac:dyDescent="0.25">
      <c r="A26" s="1849" t="s">
        <v>2751</v>
      </c>
      <c r="B26" s="1850"/>
      <c r="C26" s="1851"/>
      <c r="D26" s="1858"/>
      <c r="E26" s="1147"/>
    </row>
    <row r="27" spans="1:5" ht="34.5" customHeight="1" x14ac:dyDescent="0.2">
      <c r="A27" s="1198" t="s">
        <v>836</v>
      </c>
      <c r="B27" s="1862" t="s">
        <v>837</v>
      </c>
      <c r="C27" s="1863"/>
      <c r="D27" s="1860" t="s">
        <v>838</v>
      </c>
      <c r="E27" s="1422"/>
    </row>
    <row r="28" spans="1:5" ht="36" customHeight="1" thickBot="1" x14ac:dyDescent="0.25">
      <c r="A28" s="1414" t="s">
        <v>2543</v>
      </c>
      <c r="B28" s="1859" t="s">
        <v>2711</v>
      </c>
      <c r="C28" s="1855"/>
      <c r="D28" s="1861"/>
      <c r="E28" s="1422"/>
    </row>
    <row r="29" spans="1:5" s="516" customFormat="1" ht="13.5" customHeight="1" x14ac:dyDescent="0.2">
      <c r="A29" s="1881"/>
      <c r="B29" s="1881"/>
      <c r="C29" s="1881"/>
    </row>
    <row r="30" spans="1:5" s="516" customFormat="1" ht="13.5" customHeight="1" x14ac:dyDescent="0.2">
      <c r="A30" s="1881" t="s">
        <v>847</v>
      </c>
      <c r="B30" s="1881"/>
      <c r="C30" s="1881"/>
    </row>
    <row r="31" spans="1:5" s="516" customFormat="1" ht="32.25" customHeight="1" x14ac:dyDescent="0.2">
      <c r="A31" s="1881" t="s">
        <v>844</v>
      </c>
      <c r="B31" s="1881"/>
      <c r="C31" s="1881"/>
    </row>
    <row r="32" spans="1:5" s="516" customFormat="1" ht="78" customHeight="1" x14ac:dyDescent="0.2">
      <c r="A32" s="1881" t="s">
        <v>845</v>
      </c>
      <c r="B32" s="1881"/>
      <c r="C32" s="1881"/>
    </row>
    <row r="33" spans="1:3" s="516" customFormat="1" ht="52.5" customHeight="1" x14ac:dyDescent="0.2">
      <c r="A33" s="1881" t="s">
        <v>846</v>
      </c>
      <c r="B33" s="1881"/>
      <c r="C33" s="1881"/>
    </row>
    <row r="34" spans="1:3" s="516" customFormat="1" ht="53.25" customHeight="1" x14ac:dyDescent="0.2">
      <c r="A34" s="1881" t="s">
        <v>839</v>
      </c>
      <c r="B34" s="1881"/>
      <c r="C34" s="1881"/>
    </row>
    <row r="35" spans="1:3" s="516" customFormat="1" ht="102" customHeight="1" x14ac:dyDescent="0.2">
      <c r="A35" s="1881" t="s">
        <v>840</v>
      </c>
      <c r="B35" s="1881"/>
      <c r="C35" s="1881"/>
    </row>
    <row r="36" spans="1:3" s="516" customFormat="1" ht="53.25" customHeight="1" x14ac:dyDescent="0.2">
      <c r="A36" s="1881" t="s">
        <v>841</v>
      </c>
      <c r="B36" s="1881"/>
      <c r="C36" s="1881"/>
    </row>
    <row r="38" spans="1:3" x14ac:dyDescent="0.2">
      <c r="A38" s="499"/>
    </row>
    <row r="86" spans="2:4" ht="96" customHeight="1" x14ac:dyDescent="0.2">
      <c r="B86" s="170"/>
      <c r="C86" s="170"/>
      <c r="D86" s="170"/>
    </row>
  </sheetData>
  <mergeCells count="39">
    <mergeCell ref="A15:B15"/>
    <mergeCell ref="A16:B16"/>
    <mergeCell ref="A17:B17"/>
    <mergeCell ref="A18:B18"/>
    <mergeCell ref="A10:B10"/>
    <mergeCell ref="A11:B11"/>
    <mergeCell ref="A12:B12"/>
    <mergeCell ref="A13:B13"/>
    <mergeCell ref="A14:B14"/>
    <mergeCell ref="A36:C36"/>
    <mergeCell ref="A29:C29"/>
    <mergeCell ref="A30:C30"/>
    <mergeCell ref="A31:C31"/>
    <mergeCell ref="A32:C32"/>
    <mergeCell ref="A34:C34"/>
    <mergeCell ref="A33:C33"/>
    <mergeCell ref="A35:C35"/>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24:C24"/>
    <mergeCell ref="A26:C26"/>
    <mergeCell ref="A20:B20"/>
    <mergeCell ref="A21:B21"/>
    <mergeCell ref="A22:B22"/>
    <mergeCell ref="A23:C23"/>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8"/>
  <sheetViews>
    <sheetView showGridLines="0" zoomScale="85" zoomScaleNormal="85" zoomScaleSheetLayoutView="100" workbookViewId="0">
      <pane xSplit="11" ySplit="14" topLeftCell="L15" activePane="bottomRight" state="frozen"/>
      <selection pane="topRight"/>
      <selection pane="bottomLeft"/>
      <selection pane="bottomRight"/>
    </sheetView>
  </sheetViews>
  <sheetFormatPr defaultColWidth="9.140625" defaultRowHeight="15" x14ac:dyDescent="0.25"/>
  <cols>
    <col min="1" max="2" width="4.140625" style="1537" customWidth="1"/>
    <col min="3" max="3" width="21.7109375" style="1537" bestFit="1" customWidth="1"/>
    <col min="4" max="11" width="18.7109375" style="1537" customWidth="1"/>
    <col min="12" max="16384" width="9.140625" style="1537"/>
  </cols>
  <sheetData>
    <row r="1" spans="1:16" ht="30.75" customHeight="1" x14ac:dyDescent="0.25">
      <c r="A1" s="1536" t="s">
        <v>2765</v>
      </c>
      <c r="B1" s="1529"/>
      <c r="C1" s="3028" t="s">
        <v>2766</v>
      </c>
      <c r="D1" s="3028"/>
      <c r="E1" s="3028"/>
      <c r="F1" s="3028"/>
      <c r="G1" s="3028"/>
      <c r="H1" s="3028"/>
      <c r="I1" s="3028"/>
      <c r="J1" s="3028"/>
      <c r="K1" s="3028"/>
    </row>
    <row r="2" spans="1:16" x14ac:dyDescent="0.25">
      <c r="A2" s="1538" t="s">
        <v>2767</v>
      </c>
      <c r="B2" s="1528"/>
      <c r="C2" s="1528"/>
      <c r="D2" s="1528"/>
      <c r="E2" s="1528"/>
      <c r="F2" s="1528"/>
      <c r="G2" s="1528"/>
      <c r="H2" s="1528"/>
      <c r="I2" s="1528"/>
      <c r="J2" s="1528"/>
      <c r="K2" s="1528"/>
    </row>
    <row r="3" spans="1:16" ht="15.75" thickBot="1" x14ac:dyDescent="0.3">
      <c r="A3" s="1539" t="s">
        <v>561</v>
      </c>
      <c r="B3" s="1540"/>
      <c r="C3" s="1540"/>
      <c r="D3" s="3029">
        <f>Obsah!$D$4</f>
        <v>44012</v>
      </c>
      <c r="E3" s="3030"/>
      <c r="F3" s="1540"/>
      <c r="G3" s="3031"/>
      <c r="H3" s="3031"/>
      <c r="I3" s="1540"/>
      <c r="J3" s="3031"/>
      <c r="K3" s="3031"/>
    </row>
    <row r="4" spans="1:16" ht="19.5" customHeight="1" thickBot="1" x14ac:dyDescent="0.3">
      <c r="A4" s="1541"/>
      <c r="B4" s="3025" t="s">
        <v>2768</v>
      </c>
      <c r="C4" s="3026"/>
      <c r="D4" s="3026"/>
      <c r="E4" s="3026"/>
      <c r="F4" s="3026"/>
      <c r="G4" s="3026"/>
      <c r="H4" s="3026"/>
      <c r="I4" s="3026"/>
      <c r="J4" s="3026"/>
      <c r="K4" s="3027"/>
    </row>
    <row r="5" spans="1:16" ht="15.75" thickBot="1" x14ac:dyDescent="0.3">
      <c r="B5" s="3025" t="s">
        <v>2769</v>
      </c>
      <c r="C5" s="3026"/>
      <c r="D5" s="3026"/>
      <c r="E5" s="3026"/>
      <c r="F5" s="3026"/>
      <c r="G5" s="3026"/>
      <c r="H5" s="3026"/>
      <c r="I5" s="3026"/>
      <c r="J5" s="3026"/>
      <c r="K5" s="3027"/>
    </row>
    <row r="6" spans="1:16" ht="25.9" customHeight="1" thickBot="1" x14ac:dyDescent="0.3">
      <c r="B6" s="3025" t="s">
        <v>2770</v>
      </c>
      <c r="C6" s="3026"/>
      <c r="D6" s="3026"/>
      <c r="E6" s="3026"/>
      <c r="F6" s="3026"/>
      <c r="G6" s="3026"/>
      <c r="H6" s="3026"/>
      <c r="I6" s="3026"/>
      <c r="J6" s="3026"/>
      <c r="K6" s="3027"/>
    </row>
    <row r="7" spans="1:16" ht="15.75" customHeight="1" thickBot="1" x14ac:dyDescent="0.3">
      <c r="B7" s="3025" t="s">
        <v>2771</v>
      </c>
      <c r="C7" s="3026"/>
      <c r="D7" s="3026"/>
      <c r="E7" s="3026"/>
      <c r="F7" s="3026"/>
      <c r="G7" s="3026"/>
      <c r="H7" s="3026"/>
      <c r="I7" s="3026"/>
      <c r="J7" s="3026"/>
      <c r="K7" s="3027"/>
    </row>
    <row r="8" spans="1:16" ht="15.75" customHeight="1" thickBot="1" x14ac:dyDescent="0.3">
      <c r="B8" s="3025" t="s">
        <v>2772</v>
      </c>
      <c r="C8" s="3026"/>
      <c r="D8" s="3026"/>
      <c r="E8" s="3026"/>
      <c r="F8" s="3026"/>
      <c r="G8" s="3026"/>
      <c r="H8" s="3026"/>
      <c r="I8" s="3026"/>
      <c r="J8" s="3026"/>
      <c r="K8" s="3027"/>
    </row>
    <row r="9" spans="1:16" ht="15.75" thickBot="1" x14ac:dyDescent="0.3">
      <c r="B9" s="3025" t="s">
        <v>2773</v>
      </c>
      <c r="C9" s="3026"/>
      <c r="D9" s="3026"/>
      <c r="E9" s="3026"/>
      <c r="F9" s="3026"/>
      <c r="G9" s="3026"/>
      <c r="H9" s="3026"/>
      <c r="I9" s="3026"/>
      <c r="J9" s="3026"/>
      <c r="K9" s="3027"/>
      <c r="L9" s="1723">
        <v>2020</v>
      </c>
      <c r="M9" s="1418">
        <v>2010</v>
      </c>
    </row>
    <row r="10" spans="1:16" ht="16.5" thickBot="1" x14ac:dyDescent="0.3">
      <c r="B10" s="1542"/>
      <c r="C10" s="1543"/>
      <c r="D10" s="1543"/>
      <c r="E10" s="1543"/>
      <c r="F10" s="1543"/>
      <c r="G10" s="1543"/>
      <c r="H10" s="1543"/>
      <c r="I10" s="1543"/>
      <c r="J10" s="1543"/>
      <c r="K10" s="1544"/>
    </row>
    <row r="11" spans="1:16" ht="15.75" thickBot="1" x14ac:dyDescent="0.3">
      <c r="A11" s="1660"/>
      <c r="B11" s="1661"/>
      <c r="C11" s="1661"/>
      <c r="D11" s="1662" t="s">
        <v>783</v>
      </c>
      <c r="E11" s="1663" t="s">
        <v>784</v>
      </c>
      <c r="F11" s="1663" t="s">
        <v>788</v>
      </c>
      <c r="G11" s="1663" t="s">
        <v>789</v>
      </c>
      <c r="H11" s="1663" t="s">
        <v>792</v>
      </c>
      <c r="I11" s="1663" t="s">
        <v>851</v>
      </c>
      <c r="J11" s="1663" t="s">
        <v>852</v>
      </c>
      <c r="K11" s="1663" t="s">
        <v>1083</v>
      </c>
      <c r="L11" s="1167">
        <v>4041</v>
      </c>
      <c r="P11" s="1547"/>
    </row>
    <row r="12" spans="1:16" ht="40.15" customHeight="1" thickBot="1" x14ac:dyDescent="0.3">
      <c r="A12" s="1660"/>
      <c r="B12" s="1661"/>
      <c r="C12" s="1661"/>
      <c r="D12" s="3033" t="s">
        <v>2774</v>
      </c>
      <c r="E12" s="3034"/>
      <c r="F12" s="3034"/>
      <c r="G12" s="3035"/>
      <c r="H12" s="3033" t="s">
        <v>2775</v>
      </c>
      <c r="I12" s="3034"/>
      <c r="J12" s="3036" t="s">
        <v>2776</v>
      </c>
      <c r="K12" s="3037"/>
    </row>
    <row r="13" spans="1:16" ht="30" customHeight="1" thickBot="1" x14ac:dyDescent="0.3">
      <c r="A13" s="1660"/>
      <c r="B13" s="1661"/>
      <c r="C13" s="1661"/>
      <c r="D13" s="3038" t="s">
        <v>2777</v>
      </c>
      <c r="E13" s="3040" t="s">
        <v>2778</v>
      </c>
      <c r="F13" s="3041"/>
      <c r="G13" s="3042"/>
      <c r="H13" s="3043" t="s">
        <v>2779</v>
      </c>
      <c r="I13" s="3040" t="s">
        <v>2780</v>
      </c>
      <c r="J13" s="1664"/>
      <c r="K13" s="3043" t="s">
        <v>2781</v>
      </c>
    </row>
    <row r="14" spans="1:16" ht="25.15" customHeight="1" thickBot="1" x14ac:dyDescent="0.3">
      <c r="A14" s="1660"/>
      <c r="B14" s="1661"/>
      <c r="C14" s="1661"/>
      <c r="D14" s="3039"/>
      <c r="E14" s="1665"/>
      <c r="F14" s="1666" t="s">
        <v>2782</v>
      </c>
      <c r="G14" s="1667" t="s">
        <v>2783</v>
      </c>
      <c r="H14" s="3044"/>
      <c r="I14" s="3044"/>
      <c r="J14" s="1668"/>
      <c r="K14" s="3045"/>
    </row>
    <row r="15" spans="1:16" ht="15.75" thickBot="1" x14ac:dyDescent="0.3">
      <c r="A15" s="1660"/>
      <c r="B15" s="1669">
        <v>1</v>
      </c>
      <c r="C15" s="1670" t="s">
        <v>2784</v>
      </c>
      <c r="D15" s="939"/>
      <c r="E15" s="939"/>
      <c r="F15" s="939"/>
      <c r="G15" s="939"/>
      <c r="H15" s="939"/>
      <c r="I15" s="939"/>
      <c r="J15" s="939"/>
      <c r="K15" s="939"/>
      <c r="L15" s="1530"/>
    </row>
    <row r="16" spans="1:16" ht="15.75" thickBot="1" x14ac:dyDescent="0.3">
      <c r="A16" s="1660"/>
      <c r="B16" s="1671">
        <v>2</v>
      </c>
      <c r="C16" s="1672" t="s">
        <v>2785</v>
      </c>
      <c r="D16" s="1678"/>
      <c r="E16" s="1678"/>
      <c r="F16" s="1678"/>
      <c r="G16" s="1678"/>
      <c r="H16" s="1678"/>
      <c r="I16" s="1678"/>
      <c r="J16" s="1678"/>
      <c r="K16" s="1678"/>
      <c r="L16" s="1530"/>
    </row>
    <row r="17" spans="1:12" ht="15.75" thickBot="1" x14ac:dyDescent="0.3">
      <c r="A17" s="1660"/>
      <c r="B17" s="1671">
        <v>3</v>
      </c>
      <c r="C17" s="1672" t="s">
        <v>2786</v>
      </c>
      <c r="D17" s="1678"/>
      <c r="E17" s="1678"/>
      <c r="F17" s="1678"/>
      <c r="G17" s="1678"/>
      <c r="H17" s="1678"/>
      <c r="I17" s="1678"/>
      <c r="J17" s="1678"/>
      <c r="K17" s="1678"/>
      <c r="L17" s="1530"/>
    </row>
    <row r="18" spans="1:12" ht="15.75" thickBot="1" x14ac:dyDescent="0.3">
      <c r="A18" s="1660"/>
      <c r="B18" s="1671">
        <v>4</v>
      </c>
      <c r="C18" s="1672" t="s">
        <v>2787</v>
      </c>
      <c r="D18" s="1678"/>
      <c r="E18" s="1678"/>
      <c r="F18" s="1678"/>
      <c r="G18" s="1678"/>
      <c r="H18" s="1678"/>
      <c r="I18" s="1678"/>
      <c r="J18" s="1678"/>
      <c r="K18" s="1678"/>
      <c r="L18" s="1530"/>
    </row>
    <row r="19" spans="1:12" ht="15.75" thickBot="1" x14ac:dyDescent="0.3">
      <c r="A19" s="1660"/>
      <c r="B19" s="1671">
        <v>5</v>
      </c>
      <c r="C19" s="1672" t="s">
        <v>2788</v>
      </c>
      <c r="D19" s="1678"/>
      <c r="E19" s="1678"/>
      <c r="F19" s="1678"/>
      <c r="G19" s="1678"/>
      <c r="H19" s="1678"/>
      <c r="I19" s="1678"/>
      <c r="J19" s="1678"/>
      <c r="K19" s="1678"/>
      <c r="L19" s="1530"/>
    </row>
    <row r="20" spans="1:12" ht="15.75" thickBot="1" x14ac:dyDescent="0.3">
      <c r="A20" s="1660"/>
      <c r="B20" s="1671">
        <v>6</v>
      </c>
      <c r="C20" s="1672" t="s">
        <v>2789</v>
      </c>
      <c r="D20" s="1678"/>
      <c r="E20" s="1678"/>
      <c r="F20" s="1678"/>
      <c r="G20" s="1678"/>
      <c r="H20" s="1678"/>
      <c r="I20" s="1678"/>
      <c r="J20" s="1678"/>
      <c r="K20" s="1678"/>
      <c r="L20" s="1530"/>
    </row>
    <row r="21" spans="1:12" ht="15.75" thickBot="1" x14ac:dyDescent="0.3">
      <c r="A21" s="1660"/>
      <c r="B21" s="1671">
        <v>7</v>
      </c>
      <c r="C21" s="1672" t="s">
        <v>2790</v>
      </c>
      <c r="D21" s="1678"/>
      <c r="E21" s="1678"/>
      <c r="F21" s="1678"/>
      <c r="G21" s="1678"/>
      <c r="H21" s="1678"/>
      <c r="I21" s="1678"/>
      <c r="J21" s="1678"/>
      <c r="K21" s="1678"/>
      <c r="L21" s="1530"/>
    </row>
    <row r="22" spans="1:12" ht="15.75" thickBot="1" x14ac:dyDescent="0.3">
      <c r="A22" s="1660"/>
      <c r="B22" s="1673">
        <v>8</v>
      </c>
      <c r="C22" s="1674" t="s">
        <v>385</v>
      </c>
      <c r="D22" s="939"/>
      <c r="E22" s="939"/>
      <c r="F22" s="939"/>
      <c r="G22" s="939"/>
      <c r="H22" s="939"/>
      <c r="I22" s="939"/>
      <c r="J22" s="939"/>
      <c r="K22" s="939"/>
      <c r="L22" s="1530"/>
    </row>
    <row r="23" spans="1:12" ht="24.75" thickBot="1" x14ac:dyDescent="0.3">
      <c r="A23" s="1660"/>
      <c r="B23" s="1673">
        <v>9</v>
      </c>
      <c r="C23" s="1674" t="s">
        <v>2791</v>
      </c>
      <c r="D23" s="939"/>
      <c r="E23" s="939"/>
      <c r="F23" s="939"/>
      <c r="G23" s="939"/>
      <c r="H23" s="939"/>
      <c r="I23" s="939"/>
      <c r="J23" s="939"/>
      <c r="K23" s="939"/>
      <c r="L23" s="1530"/>
    </row>
    <row r="24" spans="1:12" ht="15.75" thickBot="1" x14ac:dyDescent="0.3">
      <c r="A24" s="1660"/>
      <c r="B24" s="1675">
        <v>10</v>
      </c>
      <c r="C24" s="1676" t="s">
        <v>415</v>
      </c>
      <c r="D24" s="1677"/>
      <c r="E24" s="1677"/>
      <c r="F24" s="1677"/>
      <c r="G24" s="1677"/>
      <c r="H24" s="1677"/>
      <c r="I24" s="1677"/>
      <c r="J24" s="1677"/>
      <c r="K24" s="1677"/>
      <c r="L24" s="1530"/>
    </row>
    <row r="25" spans="1:12" x14ac:dyDescent="0.25">
      <c r="B25" s="1552"/>
      <c r="C25" s="1553"/>
      <c r="D25" s="1554"/>
      <c r="E25" s="1554"/>
      <c r="F25" s="1554"/>
      <c r="G25" s="1555"/>
      <c r="H25" s="1555"/>
      <c r="I25" s="1555"/>
      <c r="J25" s="1555"/>
      <c r="K25" s="1555"/>
    </row>
    <row r="26" spans="1:12" ht="15.75" customHeight="1" x14ac:dyDescent="0.25">
      <c r="B26" s="3032" t="s">
        <v>924</v>
      </c>
      <c r="C26" s="3032"/>
      <c r="D26" s="3032"/>
      <c r="E26" s="3032"/>
      <c r="F26" s="1556"/>
      <c r="G26" s="1557"/>
      <c r="H26" s="1557"/>
      <c r="I26" s="1557"/>
      <c r="J26" s="1557"/>
      <c r="K26" s="1557"/>
    </row>
    <row r="27" spans="1:12" ht="15.75" customHeight="1" x14ac:dyDescent="0.25">
      <c r="B27" s="3047" t="s">
        <v>1232</v>
      </c>
      <c r="C27" s="3047"/>
      <c r="D27" s="3047"/>
      <c r="E27" s="3047"/>
      <c r="F27" s="1556"/>
      <c r="G27" s="1556"/>
      <c r="H27" s="1557"/>
      <c r="I27" s="1557"/>
      <c r="J27" s="1557"/>
      <c r="K27" s="1557"/>
    </row>
    <row r="28" spans="1:12" ht="49.5" customHeight="1" x14ac:dyDescent="0.25">
      <c r="B28" s="3046" t="s">
        <v>2792</v>
      </c>
      <c r="C28" s="3046"/>
      <c r="D28" s="3046"/>
      <c r="E28" s="3046"/>
      <c r="F28" s="3046"/>
      <c r="G28" s="3046"/>
      <c r="H28" s="3046"/>
      <c r="I28" s="3046"/>
      <c r="J28" s="3046"/>
      <c r="K28" s="3046"/>
    </row>
    <row r="29" spans="1:12" ht="21" customHeight="1" x14ac:dyDescent="0.25">
      <c r="B29" s="3046" t="s">
        <v>2793</v>
      </c>
      <c r="C29" s="3046"/>
      <c r="D29" s="3046"/>
      <c r="E29" s="3046"/>
      <c r="F29" s="3046"/>
      <c r="G29" s="3046"/>
      <c r="H29" s="3046"/>
      <c r="I29" s="3046"/>
      <c r="J29" s="3046"/>
      <c r="K29" s="3046"/>
    </row>
    <row r="30" spans="1:12" ht="49.5" customHeight="1" x14ac:dyDescent="0.25">
      <c r="B30" s="3046" t="s">
        <v>2794</v>
      </c>
      <c r="C30" s="3046"/>
      <c r="D30" s="3046"/>
      <c r="E30" s="3046"/>
      <c r="F30" s="3046"/>
      <c r="G30" s="3046"/>
      <c r="H30" s="3046"/>
      <c r="I30" s="3046"/>
      <c r="J30" s="3046"/>
      <c r="K30" s="3046"/>
    </row>
    <row r="31" spans="1:12" ht="40.5" customHeight="1" x14ac:dyDescent="0.25">
      <c r="B31" s="3048" t="s">
        <v>2795</v>
      </c>
      <c r="C31" s="3049"/>
      <c r="D31" s="3049"/>
      <c r="E31" s="3049"/>
      <c r="F31" s="3049"/>
      <c r="G31" s="3049"/>
      <c r="H31" s="3049"/>
      <c r="I31" s="3049"/>
      <c r="J31" s="3049"/>
      <c r="K31" s="3049"/>
    </row>
    <row r="32" spans="1:12" ht="18" customHeight="1" x14ac:dyDescent="0.25">
      <c r="B32" s="3050" t="s">
        <v>2796</v>
      </c>
      <c r="C32" s="3046"/>
      <c r="D32" s="3046"/>
      <c r="E32" s="3046"/>
      <c r="F32" s="3046"/>
      <c r="G32" s="3046"/>
      <c r="H32" s="3046"/>
      <c r="I32" s="3046"/>
      <c r="J32" s="3046"/>
      <c r="K32" s="3046"/>
    </row>
    <row r="33" spans="2:11" ht="39.75" customHeight="1" x14ac:dyDescent="0.25">
      <c r="B33" s="3046" t="s">
        <v>2797</v>
      </c>
      <c r="C33" s="3046"/>
      <c r="D33" s="3046"/>
      <c r="E33" s="3046"/>
      <c r="F33" s="3046"/>
      <c r="G33" s="3046"/>
      <c r="H33" s="3046"/>
      <c r="I33" s="3046"/>
      <c r="J33" s="3046"/>
      <c r="K33" s="3046"/>
    </row>
    <row r="34" spans="2:11" ht="62.25" customHeight="1" x14ac:dyDescent="0.25">
      <c r="B34" s="3046" t="s">
        <v>2798</v>
      </c>
      <c r="C34" s="3046"/>
      <c r="D34" s="3046"/>
      <c r="E34" s="3046"/>
      <c r="F34" s="3046"/>
      <c r="G34" s="3046"/>
      <c r="H34" s="3046"/>
      <c r="I34" s="3046"/>
      <c r="J34" s="3046"/>
      <c r="K34" s="3046"/>
    </row>
    <row r="35" spans="2:11" ht="84" customHeight="1" x14ac:dyDescent="0.25">
      <c r="B35" s="3046" t="s">
        <v>2799</v>
      </c>
      <c r="C35" s="3046"/>
      <c r="D35" s="3046"/>
      <c r="E35" s="3046"/>
      <c r="F35" s="3046"/>
      <c r="G35" s="3046"/>
      <c r="H35" s="3046"/>
      <c r="I35" s="3046"/>
      <c r="J35" s="3046"/>
      <c r="K35" s="3046"/>
    </row>
    <row r="36" spans="2:11" ht="15" customHeight="1" x14ac:dyDescent="0.25">
      <c r="B36" s="3051" t="s">
        <v>1233</v>
      </c>
      <c r="C36" s="3051"/>
      <c r="D36" s="3051"/>
      <c r="E36" s="3051"/>
      <c r="F36" s="3051"/>
      <c r="G36" s="3051"/>
      <c r="H36" s="3051"/>
      <c r="I36" s="3051"/>
      <c r="J36" s="1558"/>
      <c r="K36" s="1558"/>
    </row>
    <row r="37" spans="2:11" ht="30" customHeight="1" x14ac:dyDescent="0.25">
      <c r="B37" s="3046" t="s">
        <v>2800</v>
      </c>
      <c r="C37" s="3046"/>
      <c r="D37" s="3046"/>
      <c r="E37" s="3046"/>
      <c r="F37" s="3046"/>
      <c r="G37" s="3046"/>
      <c r="H37" s="3046"/>
      <c r="I37" s="3046"/>
      <c r="J37" s="3046"/>
      <c r="K37" s="3046"/>
    </row>
    <row r="38" spans="2:11" ht="58.5" customHeight="1" x14ac:dyDescent="0.25">
      <c r="B38" s="3046" t="s">
        <v>2801</v>
      </c>
      <c r="C38" s="3046"/>
      <c r="D38" s="3046"/>
      <c r="E38" s="3046"/>
      <c r="F38" s="3046"/>
      <c r="G38" s="3046"/>
      <c r="H38" s="3046"/>
      <c r="I38" s="3046"/>
      <c r="J38" s="3046"/>
      <c r="K38" s="3046"/>
    </row>
  </sheetData>
  <mergeCells count="31">
    <mergeCell ref="B38:K38"/>
    <mergeCell ref="B27:E27"/>
    <mergeCell ref="B28:K28"/>
    <mergeCell ref="B29:K29"/>
    <mergeCell ref="B30:K30"/>
    <mergeCell ref="B31:K31"/>
    <mergeCell ref="B32:K32"/>
    <mergeCell ref="B33:K33"/>
    <mergeCell ref="B34:K34"/>
    <mergeCell ref="B35:K35"/>
    <mergeCell ref="B36:I36"/>
    <mergeCell ref="B37:K37"/>
    <mergeCell ref="B26:E26"/>
    <mergeCell ref="B6:K6"/>
    <mergeCell ref="B7:K7"/>
    <mergeCell ref="B8:K8"/>
    <mergeCell ref="B9:K9"/>
    <mergeCell ref="D12:G12"/>
    <mergeCell ref="H12:I12"/>
    <mergeCell ref="J12:K12"/>
    <mergeCell ref="D13:D14"/>
    <mergeCell ref="E13:G13"/>
    <mergeCell ref="H13:H14"/>
    <mergeCell ref="I13:I14"/>
    <mergeCell ref="K13:K14"/>
    <mergeCell ref="B5:K5"/>
    <mergeCell ref="C1:K1"/>
    <mergeCell ref="D3:E3"/>
    <mergeCell ref="G3:H3"/>
    <mergeCell ref="J3:K3"/>
    <mergeCell ref="B4:K4"/>
  </mergeCells>
  <hyperlinks>
    <hyperlink ref="D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9" scale="77" orientation="landscape"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
  <sheetViews>
    <sheetView showGridLines="0" zoomScale="85" zoomScaleNormal="85" zoomScaleSheetLayoutView="100" workbookViewId="0">
      <pane xSplit="4" ySplit="13" topLeftCell="E14" activePane="bottomRight" state="frozen"/>
      <selection pane="topRight"/>
      <selection pane="bottomLeft"/>
      <selection pane="bottomRight"/>
    </sheetView>
  </sheetViews>
  <sheetFormatPr defaultColWidth="9.140625" defaultRowHeight="15" x14ac:dyDescent="0.25"/>
  <cols>
    <col min="1" max="1" width="4.140625" style="1537" customWidth="1"/>
    <col min="2" max="2" width="5.42578125" style="1537" customWidth="1"/>
    <col min="3" max="3" width="84.42578125" style="1537" customWidth="1"/>
    <col min="4" max="4" width="18.7109375" style="1537" customWidth="1"/>
    <col min="5" max="16384" width="9.140625" style="1537"/>
  </cols>
  <sheetData>
    <row r="1" spans="1:5" ht="26.25" customHeight="1" x14ac:dyDescent="0.25">
      <c r="A1" s="1536" t="s">
        <v>2802</v>
      </c>
      <c r="B1" s="1529"/>
      <c r="C1" s="3052" t="s">
        <v>2766</v>
      </c>
      <c r="D1" s="3053"/>
    </row>
    <row r="2" spans="1:5" x14ac:dyDescent="0.25">
      <c r="A2" s="1538" t="s">
        <v>2803</v>
      </c>
      <c r="B2" s="1528"/>
      <c r="C2" s="1528"/>
      <c r="D2" s="1528"/>
    </row>
    <row r="3" spans="1:5" ht="15.75" thickBot="1" x14ac:dyDescent="0.3">
      <c r="A3" s="3054" t="s">
        <v>561</v>
      </c>
      <c r="B3" s="3055"/>
      <c r="C3" s="3055"/>
      <c r="D3" s="1681">
        <f>Obsah!$D$4</f>
        <v>44012</v>
      </c>
      <c r="E3" s="1682"/>
    </row>
    <row r="4" spans="1:5" ht="17.25" customHeight="1" thickBot="1" x14ac:dyDescent="0.3">
      <c r="A4" s="1541"/>
      <c r="B4" s="3025" t="s">
        <v>2804</v>
      </c>
      <c r="C4" s="3026"/>
      <c r="D4" s="3027"/>
    </row>
    <row r="5" spans="1:5" ht="30" customHeight="1" thickBot="1" x14ac:dyDescent="0.3">
      <c r="B5" s="3025" t="s">
        <v>2805</v>
      </c>
      <c r="C5" s="3026"/>
      <c r="D5" s="3027"/>
    </row>
    <row r="6" spans="1:5" ht="30" customHeight="1" thickBot="1" x14ac:dyDescent="0.3">
      <c r="B6" s="3025" t="s">
        <v>2806</v>
      </c>
      <c r="C6" s="3026"/>
      <c r="D6" s="3027"/>
    </row>
    <row r="7" spans="1:5" ht="18" customHeight="1" thickBot="1" x14ac:dyDescent="0.3">
      <c r="B7" s="3025" t="s">
        <v>2807</v>
      </c>
      <c r="C7" s="3026"/>
      <c r="D7" s="3056"/>
    </row>
    <row r="8" spans="1:5" ht="15.75" customHeight="1" thickBot="1" x14ac:dyDescent="0.3">
      <c r="B8" s="3025" t="s">
        <v>2772</v>
      </c>
      <c r="C8" s="3026"/>
      <c r="D8" s="3056"/>
    </row>
    <row r="9" spans="1:5" ht="32.25" customHeight="1" thickBot="1" x14ac:dyDescent="0.3">
      <c r="B9" s="3025" t="s">
        <v>2808</v>
      </c>
      <c r="C9" s="3026"/>
      <c r="D9" s="3056"/>
    </row>
    <row r="10" spans="1:5" ht="16.5" thickBot="1" x14ac:dyDescent="0.3">
      <c r="B10" s="1559"/>
      <c r="C10" s="1560"/>
      <c r="D10" s="1560"/>
    </row>
    <row r="11" spans="1:5" ht="15.75" thickBot="1" x14ac:dyDescent="0.3">
      <c r="B11" s="1679"/>
      <c r="C11" s="1679"/>
      <c r="D11" s="1662" t="s">
        <v>783</v>
      </c>
    </row>
    <row r="12" spans="1:5" ht="15" customHeight="1" x14ac:dyDescent="0.25">
      <c r="B12" s="1679"/>
      <c r="C12" s="1679"/>
      <c r="D12" s="3043" t="s">
        <v>2809</v>
      </c>
    </row>
    <row r="13" spans="1:5" ht="15" customHeight="1" thickBot="1" x14ac:dyDescent="0.3">
      <c r="B13" s="1679"/>
      <c r="C13" s="1679"/>
      <c r="D13" s="3045"/>
    </row>
    <row r="14" spans="1:5" ht="19.899999999999999" customHeight="1" thickBot="1" x14ac:dyDescent="0.3">
      <c r="B14" s="1669">
        <v>1</v>
      </c>
      <c r="C14" s="1670" t="s">
        <v>2810</v>
      </c>
      <c r="D14" s="939"/>
    </row>
    <row r="15" spans="1:5" ht="19.899999999999999" customHeight="1" thickBot="1" x14ac:dyDescent="0.3">
      <c r="B15" s="1673">
        <v>2</v>
      </c>
      <c r="C15" s="1674" t="s">
        <v>2811</v>
      </c>
      <c r="D15" s="939"/>
    </row>
    <row r="16" spans="1:5" s="1603" customFormat="1" ht="40.9" customHeight="1" x14ac:dyDescent="0.25">
      <c r="B16" s="3057" t="s">
        <v>2812</v>
      </c>
      <c r="C16" s="3057"/>
      <c r="D16" s="3057"/>
    </row>
    <row r="17" spans="1:4" ht="13.5" customHeight="1" x14ac:dyDescent="0.25">
      <c r="B17" s="1562"/>
      <c r="C17" s="1563"/>
      <c r="D17" s="1564"/>
    </row>
    <row r="18" spans="1:4" ht="15.75" customHeight="1" x14ac:dyDescent="0.25">
      <c r="B18" s="3032" t="s">
        <v>924</v>
      </c>
      <c r="C18" s="3032"/>
      <c r="D18" s="1557"/>
    </row>
    <row r="19" spans="1:4" ht="17.25" customHeight="1" x14ac:dyDescent="0.25">
      <c r="A19" s="1547"/>
      <c r="B19" s="3051" t="s">
        <v>1232</v>
      </c>
      <c r="C19" s="3051"/>
      <c r="D19" s="1558"/>
    </row>
    <row r="20" spans="1:4" ht="20.25" customHeight="1" x14ac:dyDescent="0.25">
      <c r="A20" s="1547"/>
      <c r="B20" s="3058" t="s">
        <v>2813</v>
      </c>
      <c r="C20" s="3058"/>
      <c r="D20" s="3058"/>
    </row>
    <row r="21" spans="1:4" ht="21" customHeight="1" x14ac:dyDescent="0.25">
      <c r="A21" s="1547"/>
      <c r="B21" s="3058" t="s">
        <v>2814</v>
      </c>
      <c r="C21" s="3058"/>
      <c r="D21" s="3058"/>
    </row>
    <row r="22" spans="1:4" ht="17.25" customHeight="1" x14ac:dyDescent="0.25">
      <c r="A22" s="1547"/>
      <c r="B22" s="3059" t="s">
        <v>1233</v>
      </c>
      <c r="C22" s="3059"/>
      <c r="D22" s="1565"/>
    </row>
    <row r="23" spans="1:4" ht="62.25" customHeight="1" x14ac:dyDescent="0.25">
      <c r="A23" s="1547"/>
      <c r="B23" s="3058" t="s">
        <v>2815</v>
      </c>
      <c r="C23" s="3060"/>
      <c r="D23" s="3060"/>
    </row>
    <row r="24" spans="1:4" ht="63" customHeight="1" x14ac:dyDescent="0.25">
      <c r="A24" s="1547"/>
      <c r="B24" s="3058" t="s">
        <v>2816</v>
      </c>
      <c r="C24" s="3058"/>
      <c r="D24" s="3058"/>
    </row>
  </sheetData>
  <mergeCells count="17">
    <mergeCell ref="B20:D20"/>
    <mergeCell ref="B21:D21"/>
    <mergeCell ref="B22:C22"/>
    <mergeCell ref="B23:D23"/>
    <mergeCell ref="B24:D24"/>
    <mergeCell ref="B19:C19"/>
    <mergeCell ref="C1:D1"/>
    <mergeCell ref="A3:C3"/>
    <mergeCell ref="B4:D4"/>
    <mergeCell ref="B5:D5"/>
    <mergeCell ref="B6:D6"/>
    <mergeCell ref="B7:D7"/>
    <mergeCell ref="B8:D8"/>
    <mergeCell ref="B9:D9"/>
    <mergeCell ref="D12:D13"/>
    <mergeCell ref="B16:D16"/>
    <mergeCell ref="B18:C18"/>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3622047244094491" right="0.23622047244094491" top="0.74803149606299213" bottom="0.74803149606299213" header="0.31496062992125984" footer="0.31496062992125984"/>
  <pageSetup paperSize="9" scale="88" orientation="portrait"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2"/>
  <sheetViews>
    <sheetView showGridLines="0" zoomScale="85" zoomScaleNormal="85" zoomScaleSheetLayoutView="100" workbookViewId="0">
      <pane xSplit="15" ySplit="16" topLeftCell="P17" activePane="bottomRight" state="frozen"/>
      <selection pane="topRight"/>
      <selection pane="bottomLeft"/>
      <selection pane="bottomRight"/>
    </sheetView>
  </sheetViews>
  <sheetFormatPr defaultColWidth="9.140625" defaultRowHeight="15" x14ac:dyDescent="0.25"/>
  <cols>
    <col min="1" max="1" width="4.140625" style="1537" customWidth="1"/>
    <col min="2" max="2" width="3.7109375" style="1537" customWidth="1"/>
    <col min="3" max="3" width="19.5703125" style="1537" bestFit="1" customWidth="1"/>
    <col min="4" max="15" width="15.7109375" style="1537" customWidth="1"/>
    <col min="16" max="16384" width="9.140625" style="1537"/>
  </cols>
  <sheetData>
    <row r="1" spans="1:19" ht="29.25" customHeight="1" x14ac:dyDescent="0.25">
      <c r="A1" s="1536" t="s">
        <v>2817</v>
      </c>
      <c r="B1" s="1529"/>
      <c r="C1" s="3052" t="s">
        <v>2818</v>
      </c>
      <c r="D1" s="3052"/>
      <c r="E1" s="3052"/>
      <c r="F1" s="3052"/>
      <c r="G1" s="3052"/>
      <c r="H1" s="3052"/>
      <c r="I1" s="3052"/>
      <c r="J1" s="3052"/>
      <c r="K1" s="3052"/>
      <c r="L1" s="3052"/>
      <c r="M1" s="237"/>
      <c r="N1" s="1566"/>
      <c r="O1" s="1566"/>
    </row>
    <row r="2" spans="1:19" x14ac:dyDescent="0.25">
      <c r="A2" s="1538" t="s">
        <v>2819</v>
      </c>
      <c r="B2" s="1528"/>
      <c r="C2" s="1528"/>
      <c r="D2" s="1528"/>
      <c r="E2" s="1528"/>
      <c r="F2" s="1528"/>
      <c r="G2" s="237"/>
      <c r="H2" s="237"/>
      <c r="I2" s="237"/>
      <c r="J2" s="237"/>
      <c r="K2" s="237"/>
      <c r="L2" s="237"/>
      <c r="M2" s="237"/>
      <c r="N2" s="237"/>
      <c r="O2" s="237"/>
    </row>
    <row r="3" spans="1:19" ht="15.75" thickBot="1" x14ac:dyDescent="0.3">
      <c r="A3" s="3054" t="s">
        <v>561</v>
      </c>
      <c r="B3" s="3055"/>
      <c r="C3" s="3055"/>
      <c r="D3" s="3061">
        <f>Obsah!$D$4</f>
        <v>44012</v>
      </c>
      <c r="E3" s="3062"/>
      <c r="F3" s="1567"/>
      <c r="G3" s="1567"/>
      <c r="H3" s="1567"/>
      <c r="I3" s="1567"/>
      <c r="J3" s="1567"/>
      <c r="K3" s="1567"/>
      <c r="L3" s="1567"/>
      <c r="M3" s="1567"/>
      <c r="N3" s="1567"/>
      <c r="O3" s="1567"/>
    </row>
    <row r="4" spans="1:19" ht="16.5" customHeight="1" thickBot="1" x14ac:dyDescent="0.3">
      <c r="A4" s="1541"/>
      <c r="B4" s="3025" t="s">
        <v>2820</v>
      </c>
      <c r="C4" s="3026"/>
      <c r="D4" s="3026"/>
      <c r="E4" s="3026"/>
      <c r="F4" s="3026"/>
      <c r="G4" s="3026"/>
      <c r="H4" s="3026"/>
      <c r="I4" s="3026"/>
      <c r="J4" s="3026"/>
      <c r="K4" s="3026"/>
      <c r="L4" s="3026"/>
      <c r="M4" s="3026"/>
      <c r="N4" s="3026"/>
      <c r="O4" s="3027"/>
    </row>
    <row r="5" spans="1:19" ht="16.5" customHeight="1" thickBot="1" x14ac:dyDescent="0.3">
      <c r="B5" s="3025" t="s">
        <v>2769</v>
      </c>
      <c r="C5" s="3026"/>
      <c r="D5" s="3026"/>
      <c r="E5" s="3026"/>
      <c r="F5" s="3026"/>
      <c r="G5" s="3026"/>
      <c r="H5" s="3026"/>
      <c r="I5" s="3026"/>
      <c r="J5" s="3026"/>
      <c r="K5" s="3026"/>
      <c r="L5" s="3026"/>
      <c r="M5" s="3026"/>
      <c r="N5" s="3026"/>
      <c r="O5" s="3026"/>
    </row>
    <row r="6" spans="1:19" ht="25.5" customHeight="1" thickBot="1" x14ac:dyDescent="0.3">
      <c r="B6" s="3025" t="s">
        <v>2821</v>
      </c>
      <c r="C6" s="3026"/>
      <c r="D6" s="3026"/>
      <c r="E6" s="3026"/>
      <c r="F6" s="3026"/>
      <c r="G6" s="3026"/>
      <c r="H6" s="3026"/>
      <c r="I6" s="3026"/>
      <c r="J6" s="3026"/>
      <c r="K6" s="3026"/>
      <c r="L6" s="3026"/>
      <c r="M6" s="3026"/>
      <c r="N6" s="3026"/>
      <c r="O6" s="3026"/>
    </row>
    <row r="7" spans="1:19" ht="15.75" thickBot="1" x14ac:dyDescent="0.3">
      <c r="B7" s="3025" t="s">
        <v>2771</v>
      </c>
      <c r="C7" s="3026"/>
      <c r="D7" s="3026"/>
      <c r="E7" s="3026"/>
      <c r="F7" s="3026"/>
      <c r="G7" s="3026"/>
      <c r="H7" s="3026"/>
      <c r="I7" s="3026"/>
      <c r="J7" s="3026"/>
      <c r="K7" s="3026"/>
      <c r="L7" s="3026"/>
      <c r="M7" s="3026"/>
      <c r="N7" s="3026"/>
      <c r="O7" s="3026"/>
    </row>
    <row r="8" spans="1:19" ht="15.75" thickBot="1" x14ac:dyDescent="0.3">
      <c r="B8" s="3025" t="s">
        <v>2772</v>
      </c>
      <c r="C8" s="3026"/>
      <c r="D8" s="3026"/>
      <c r="E8" s="3026"/>
      <c r="F8" s="3026"/>
      <c r="G8" s="3026"/>
      <c r="H8" s="3026"/>
      <c r="I8" s="3026"/>
      <c r="J8" s="3026"/>
      <c r="K8" s="3026"/>
      <c r="L8" s="3026"/>
      <c r="M8" s="3026"/>
      <c r="N8" s="3026"/>
      <c r="O8" s="3026"/>
    </row>
    <row r="9" spans="1:19" ht="36" customHeight="1" thickBot="1" x14ac:dyDescent="0.3">
      <c r="B9" s="3066" t="s">
        <v>2822</v>
      </c>
      <c r="C9" s="3026"/>
      <c r="D9" s="3026"/>
      <c r="E9" s="3026"/>
      <c r="F9" s="3026"/>
      <c r="G9" s="3026"/>
      <c r="H9" s="3026"/>
      <c r="I9" s="3026"/>
      <c r="J9" s="3026"/>
      <c r="K9" s="3026"/>
      <c r="L9" s="3026"/>
      <c r="M9" s="3026"/>
      <c r="N9" s="3026"/>
      <c r="O9" s="3026"/>
      <c r="P9" s="1723">
        <v>2020</v>
      </c>
      <c r="Q9" s="1418">
        <v>2010</v>
      </c>
    </row>
    <row r="10" spans="1:19" ht="16.5" thickBot="1" x14ac:dyDescent="0.3">
      <c r="B10" s="1559"/>
      <c r="C10" s="1560"/>
      <c r="D10" s="1560"/>
      <c r="E10" s="1560"/>
      <c r="F10" s="1560"/>
      <c r="G10" s="1560"/>
      <c r="H10" s="1560"/>
      <c r="I10" s="1560"/>
      <c r="J10" s="1560"/>
      <c r="K10" s="1560"/>
      <c r="L10" s="1560"/>
      <c r="M10" s="1560"/>
      <c r="N10" s="1560"/>
      <c r="O10" s="1560"/>
    </row>
    <row r="11" spans="1:19" ht="15.75" thickBot="1" x14ac:dyDescent="0.3">
      <c r="B11" s="1683"/>
      <c r="C11" s="1683"/>
      <c r="D11" s="1662" t="s">
        <v>783</v>
      </c>
      <c r="E11" s="1663" t="s">
        <v>784</v>
      </c>
      <c r="F11" s="1663" t="s">
        <v>788</v>
      </c>
      <c r="G11" s="1663" t="s">
        <v>789</v>
      </c>
      <c r="H11" s="1663" t="s">
        <v>792</v>
      </c>
      <c r="I11" s="1663" t="s">
        <v>851</v>
      </c>
      <c r="J11" s="1663" t="s">
        <v>852</v>
      </c>
      <c r="K11" s="1663" t="s">
        <v>1083</v>
      </c>
      <c r="L11" s="1663" t="s">
        <v>1084</v>
      </c>
      <c r="M11" s="1663" t="s">
        <v>1085</v>
      </c>
      <c r="N11" s="1663" t="s">
        <v>1086</v>
      </c>
      <c r="O11" s="1663" t="s">
        <v>1087</v>
      </c>
      <c r="P11" s="1167">
        <v>4041</v>
      </c>
    </row>
    <row r="12" spans="1:19" ht="16.5" customHeight="1" thickBot="1" x14ac:dyDescent="0.3">
      <c r="B12" s="1683"/>
      <c r="C12" s="1683"/>
      <c r="D12" s="3067" t="s">
        <v>2823</v>
      </c>
      <c r="E12" s="3068"/>
      <c r="F12" s="3068"/>
      <c r="G12" s="3068"/>
      <c r="H12" s="3068"/>
      <c r="I12" s="3068"/>
      <c r="J12" s="3068"/>
      <c r="K12" s="3068"/>
      <c r="L12" s="3068"/>
      <c r="M12" s="3068"/>
      <c r="N12" s="3068"/>
      <c r="O12" s="3069"/>
    </row>
    <row r="13" spans="1:19" ht="16.5" customHeight="1" thickBot="1" x14ac:dyDescent="0.3">
      <c r="B13" s="1683"/>
      <c r="C13" s="1683"/>
      <c r="D13" s="3040" t="s">
        <v>1197</v>
      </c>
      <c r="E13" s="3041"/>
      <c r="F13" s="3070"/>
      <c r="G13" s="3071" t="s">
        <v>1198</v>
      </c>
      <c r="H13" s="3041"/>
      <c r="I13" s="3041"/>
      <c r="J13" s="3041"/>
      <c r="K13" s="3041"/>
      <c r="L13" s="3041"/>
      <c r="M13" s="3041"/>
      <c r="N13" s="3041"/>
      <c r="O13" s="3042"/>
    </row>
    <row r="14" spans="1:19" ht="19.899999999999999" customHeight="1" x14ac:dyDescent="0.25">
      <c r="B14" s="3073"/>
      <c r="C14" s="3074"/>
      <c r="D14" s="3063"/>
      <c r="E14" s="3043" t="s">
        <v>2824</v>
      </c>
      <c r="F14" s="3043" t="s">
        <v>2825</v>
      </c>
      <c r="G14" s="3063"/>
      <c r="H14" s="3043" t="s">
        <v>2826</v>
      </c>
      <c r="I14" s="3043" t="s">
        <v>2827</v>
      </c>
      <c r="J14" s="3043" t="s">
        <v>2828</v>
      </c>
      <c r="K14" s="3043" t="s">
        <v>2829</v>
      </c>
      <c r="L14" s="3043" t="s">
        <v>2830</v>
      </c>
      <c r="M14" s="3043" t="s">
        <v>2831</v>
      </c>
      <c r="N14" s="3043" t="s">
        <v>2832</v>
      </c>
      <c r="O14" s="3043" t="s">
        <v>2782</v>
      </c>
      <c r="S14" s="1568"/>
    </row>
    <row r="15" spans="1:19" ht="19.899999999999999" customHeight="1" x14ac:dyDescent="0.25">
      <c r="B15" s="3073"/>
      <c r="C15" s="3074"/>
      <c r="D15" s="3063"/>
      <c r="E15" s="3064"/>
      <c r="F15" s="3064"/>
      <c r="G15" s="3063"/>
      <c r="H15" s="3064"/>
      <c r="I15" s="3064"/>
      <c r="J15" s="3064"/>
      <c r="K15" s="3064"/>
      <c r="L15" s="3064"/>
      <c r="M15" s="3064"/>
      <c r="N15" s="3064"/>
      <c r="O15" s="3064"/>
      <c r="S15" s="1568"/>
    </row>
    <row r="16" spans="1:19" ht="19.899999999999999" customHeight="1" thickBot="1" x14ac:dyDescent="0.3">
      <c r="B16" s="1683"/>
      <c r="C16" s="1683"/>
      <c r="D16" s="1684"/>
      <c r="E16" s="3045"/>
      <c r="F16" s="3045"/>
      <c r="G16" s="3065"/>
      <c r="H16" s="3045"/>
      <c r="I16" s="3044"/>
      <c r="J16" s="3044"/>
      <c r="K16" s="3044"/>
      <c r="L16" s="3044"/>
      <c r="M16" s="3044"/>
      <c r="N16" s="3044"/>
      <c r="O16" s="3044"/>
    </row>
    <row r="17" spans="2:16" ht="15" customHeight="1" thickBot="1" x14ac:dyDescent="0.3">
      <c r="B17" s="1662">
        <v>1</v>
      </c>
      <c r="C17" s="1670" t="s">
        <v>2784</v>
      </c>
      <c r="D17" s="939"/>
      <c r="E17" s="939"/>
      <c r="F17" s="939"/>
      <c r="G17" s="939"/>
      <c r="H17" s="939"/>
      <c r="I17" s="939"/>
      <c r="J17" s="939"/>
      <c r="K17" s="939"/>
      <c r="L17" s="939"/>
      <c r="M17" s="939"/>
      <c r="N17" s="939"/>
      <c r="O17" s="939"/>
      <c r="P17" s="1530"/>
    </row>
    <row r="18" spans="2:16" ht="15" customHeight="1" thickBot="1" x14ac:dyDescent="0.3">
      <c r="B18" s="1685">
        <v>2</v>
      </c>
      <c r="C18" s="1672" t="s">
        <v>2833</v>
      </c>
      <c r="D18" s="1678"/>
      <c r="E18" s="1678"/>
      <c r="F18" s="1678"/>
      <c r="G18" s="1678"/>
      <c r="H18" s="1678"/>
      <c r="I18" s="1678"/>
      <c r="J18" s="1678"/>
      <c r="K18" s="1678"/>
      <c r="L18" s="1678"/>
      <c r="M18" s="1678"/>
      <c r="N18" s="1678"/>
      <c r="O18" s="1678"/>
      <c r="P18" s="1530"/>
    </row>
    <row r="19" spans="2:16" ht="15" customHeight="1" thickBot="1" x14ac:dyDescent="0.3">
      <c r="B19" s="1685">
        <v>3</v>
      </c>
      <c r="C19" s="1672" t="s">
        <v>2786</v>
      </c>
      <c r="D19" s="1678"/>
      <c r="E19" s="1678"/>
      <c r="F19" s="1678"/>
      <c r="G19" s="1678"/>
      <c r="H19" s="1678"/>
      <c r="I19" s="1678"/>
      <c r="J19" s="1678"/>
      <c r="K19" s="1678"/>
      <c r="L19" s="1678"/>
      <c r="M19" s="1678"/>
      <c r="N19" s="1678"/>
      <c r="O19" s="1678"/>
      <c r="P19" s="1530"/>
    </row>
    <row r="20" spans="2:16" ht="15" customHeight="1" thickBot="1" x14ac:dyDescent="0.3">
      <c r="B20" s="1685">
        <v>4</v>
      </c>
      <c r="C20" s="1672" t="s">
        <v>2787</v>
      </c>
      <c r="D20" s="1678"/>
      <c r="E20" s="1678"/>
      <c r="F20" s="1678"/>
      <c r="G20" s="1678"/>
      <c r="H20" s="1678"/>
      <c r="I20" s="1678"/>
      <c r="J20" s="1678"/>
      <c r="K20" s="1678"/>
      <c r="L20" s="1678"/>
      <c r="M20" s="1678"/>
      <c r="N20" s="1678"/>
      <c r="O20" s="1678"/>
      <c r="P20" s="1530"/>
    </row>
    <row r="21" spans="2:16" ht="15" customHeight="1" thickBot="1" x14ac:dyDescent="0.3">
      <c r="B21" s="1685">
        <v>5</v>
      </c>
      <c r="C21" s="1672" t="s">
        <v>2788</v>
      </c>
      <c r="D21" s="1678"/>
      <c r="E21" s="1678"/>
      <c r="F21" s="1678"/>
      <c r="G21" s="1678"/>
      <c r="H21" s="1678"/>
      <c r="I21" s="1678"/>
      <c r="J21" s="1678"/>
      <c r="K21" s="1678"/>
      <c r="L21" s="1678"/>
      <c r="M21" s="1678"/>
      <c r="N21" s="1678"/>
      <c r="O21" s="1678"/>
      <c r="P21" s="1530"/>
    </row>
    <row r="22" spans="2:16" ht="15" customHeight="1" thickBot="1" x14ac:dyDescent="0.3">
      <c r="B22" s="1685">
        <v>6</v>
      </c>
      <c r="C22" s="1672" t="s">
        <v>2789</v>
      </c>
      <c r="D22" s="1678"/>
      <c r="E22" s="1678"/>
      <c r="F22" s="1678"/>
      <c r="G22" s="1678"/>
      <c r="H22" s="1678"/>
      <c r="I22" s="1678"/>
      <c r="J22" s="1678"/>
      <c r="K22" s="1678"/>
      <c r="L22" s="1678"/>
      <c r="M22" s="1678"/>
      <c r="N22" s="1678"/>
      <c r="O22" s="1678"/>
      <c r="P22" s="1530"/>
    </row>
    <row r="23" spans="2:16" ht="15" customHeight="1" thickBot="1" x14ac:dyDescent="0.3">
      <c r="B23" s="1685">
        <v>7</v>
      </c>
      <c r="C23" s="1689" t="s">
        <v>1055</v>
      </c>
      <c r="D23" s="1678"/>
      <c r="E23" s="1678"/>
      <c r="F23" s="1678"/>
      <c r="G23" s="1678"/>
      <c r="H23" s="1678"/>
      <c r="I23" s="1678"/>
      <c r="J23" s="1678"/>
      <c r="K23" s="1678"/>
      <c r="L23" s="1678"/>
      <c r="M23" s="1678"/>
      <c r="N23" s="1678"/>
      <c r="O23" s="1678"/>
      <c r="P23" s="1530"/>
    </row>
    <row r="24" spans="2:16" ht="15" customHeight="1" thickBot="1" x14ac:dyDescent="0.3">
      <c r="B24" s="1685">
        <v>8</v>
      </c>
      <c r="C24" s="1672" t="s">
        <v>2790</v>
      </c>
      <c r="D24" s="1678"/>
      <c r="E24" s="1678"/>
      <c r="F24" s="1678"/>
      <c r="G24" s="1678"/>
      <c r="H24" s="1678"/>
      <c r="I24" s="1678"/>
      <c r="J24" s="1678"/>
      <c r="K24" s="1678"/>
      <c r="L24" s="1678"/>
      <c r="M24" s="1678"/>
      <c r="N24" s="1678"/>
      <c r="O24" s="1678"/>
      <c r="P24" s="1530"/>
    </row>
    <row r="25" spans="2:16" ht="15" customHeight="1" thickBot="1" x14ac:dyDescent="0.3">
      <c r="B25" s="1684">
        <v>9</v>
      </c>
      <c r="C25" s="1674" t="s">
        <v>385</v>
      </c>
      <c r="D25" s="939"/>
      <c r="E25" s="939"/>
      <c r="F25" s="939"/>
      <c r="G25" s="939"/>
      <c r="H25" s="939"/>
      <c r="I25" s="939"/>
      <c r="J25" s="939"/>
      <c r="K25" s="939"/>
      <c r="L25" s="939"/>
      <c r="M25" s="939"/>
      <c r="N25" s="939"/>
      <c r="O25" s="939"/>
      <c r="P25" s="1530"/>
    </row>
    <row r="26" spans="2:16" ht="15" customHeight="1" thickBot="1" x14ac:dyDescent="0.3">
      <c r="B26" s="1685">
        <v>10</v>
      </c>
      <c r="C26" s="1672" t="s">
        <v>2833</v>
      </c>
      <c r="D26" s="1678"/>
      <c r="E26" s="1678"/>
      <c r="F26" s="1678"/>
      <c r="G26" s="1678"/>
      <c r="H26" s="1678"/>
      <c r="I26" s="1678"/>
      <c r="J26" s="1678"/>
      <c r="K26" s="1678"/>
      <c r="L26" s="1678"/>
      <c r="M26" s="1678"/>
      <c r="N26" s="1678"/>
      <c r="O26" s="1678"/>
      <c r="P26" s="1530"/>
    </row>
    <row r="27" spans="2:16" ht="15" customHeight="1" thickBot="1" x14ac:dyDescent="0.3">
      <c r="B27" s="1685">
        <v>11</v>
      </c>
      <c r="C27" s="1672" t="s">
        <v>2786</v>
      </c>
      <c r="D27" s="1678"/>
      <c r="E27" s="1678"/>
      <c r="F27" s="1678"/>
      <c r="G27" s="1678"/>
      <c r="H27" s="1678"/>
      <c r="I27" s="1678"/>
      <c r="J27" s="1678"/>
      <c r="K27" s="1678"/>
      <c r="L27" s="1678"/>
      <c r="M27" s="1678"/>
      <c r="N27" s="1678"/>
      <c r="O27" s="1678"/>
      <c r="P27" s="1530"/>
    </row>
    <row r="28" spans="2:16" ht="15" customHeight="1" thickBot="1" x14ac:dyDescent="0.3">
      <c r="B28" s="1685">
        <v>12</v>
      </c>
      <c r="C28" s="1672" t="s">
        <v>2787</v>
      </c>
      <c r="D28" s="1678"/>
      <c r="E28" s="1678"/>
      <c r="F28" s="1678"/>
      <c r="G28" s="1678"/>
      <c r="H28" s="1678"/>
      <c r="I28" s="1678"/>
      <c r="J28" s="1678"/>
      <c r="K28" s="1678"/>
      <c r="L28" s="1678"/>
      <c r="M28" s="1678"/>
      <c r="N28" s="1678"/>
      <c r="O28" s="1678"/>
      <c r="P28" s="1530"/>
    </row>
    <row r="29" spans="2:16" ht="15" customHeight="1" thickBot="1" x14ac:dyDescent="0.3">
      <c r="B29" s="1685">
        <v>13</v>
      </c>
      <c r="C29" s="1672" t="s">
        <v>2788</v>
      </c>
      <c r="D29" s="1678"/>
      <c r="E29" s="1678"/>
      <c r="F29" s="1678"/>
      <c r="G29" s="1678"/>
      <c r="H29" s="1678"/>
      <c r="I29" s="1678"/>
      <c r="J29" s="1678"/>
      <c r="K29" s="1678"/>
      <c r="L29" s="1678"/>
      <c r="M29" s="1678"/>
      <c r="N29" s="1678"/>
      <c r="O29" s="1678"/>
      <c r="P29" s="1530"/>
    </row>
    <row r="30" spans="2:16" ht="15" customHeight="1" thickBot="1" x14ac:dyDescent="0.3">
      <c r="B30" s="1685">
        <v>14</v>
      </c>
      <c r="C30" s="1672" t="s">
        <v>2789</v>
      </c>
      <c r="D30" s="1678"/>
      <c r="E30" s="1678"/>
      <c r="F30" s="1678"/>
      <c r="G30" s="1678"/>
      <c r="H30" s="1678"/>
      <c r="I30" s="1678"/>
      <c r="J30" s="1678"/>
      <c r="K30" s="1678"/>
      <c r="L30" s="1678"/>
      <c r="M30" s="1678"/>
      <c r="N30" s="1678"/>
      <c r="O30" s="1678"/>
      <c r="P30" s="1530"/>
    </row>
    <row r="31" spans="2:16" ht="15" customHeight="1" thickBot="1" x14ac:dyDescent="0.3">
      <c r="B31" s="1684">
        <v>15</v>
      </c>
      <c r="C31" s="1674" t="s">
        <v>1205</v>
      </c>
      <c r="D31" s="939"/>
      <c r="E31" s="1686"/>
      <c r="F31" s="1686"/>
      <c r="G31" s="939"/>
      <c r="H31" s="1686"/>
      <c r="I31" s="1686"/>
      <c r="J31" s="1686"/>
      <c r="K31" s="1686"/>
      <c r="L31" s="1686"/>
      <c r="M31" s="1686"/>
      <c r="N31" s="1686"/>
      <c r="O31" s="939"/>
      <c r="P31" s="1530"/>
    </row>
    <row r="32" spans="2:16" ht="15" customHeight="1" thickBot="1" x14ac:dyDescent="0.3">
      <c r="B32" s="1685">
        <v>16</v>
      </c>
      <c r="C32" s="1672" t="s">
        <v>2833</v>
      </c>
      <c r="D32" s="1678"/>
      <c r="E32" s="1686"/>
      <c r="F32" s="1686"/>
      <c r="G32" s="1678"/>
      <c r="H32" s="1686"/>
      <c r="I32" s="1686"/>
      <c r="J32" s="1686"/>
      <c r="K32" s="1686"/>
      <c r="L32" s="1686"/>
      <c r="M32" s="1686"/>
      <c r="N32" s="1686"/>
      <c r="O32" s="1678"/>
      <c r="P32" s="1530"/>
    </row>
    <row r="33" spans="1:16" ht="15" customHeight="1" thickBot="1" x14ac:dyDescent="0.3">
      <c r="B33" s="1685">
        <v>17</v>
      </c>
      <c r="C33" s="1672" t="s">
        <v>2786</v>
      </c>
      <c r="D33" s="1678"/>
      <c r="E33" s="1686"/>
      <c r="F33" s="1686"/>
      <c r="G33" s="1678"/>
      <c r="H33" s="1686"/>
      <c r="I33" s="1686"/>
      <c r="J33" s="1686"/>
      <c r="K33" s="1686"/>
      <c r="L33" s="1686"/>
      <c r="M33" s="1686"/>
      <c r="N33" s="1686"/>
      <c r="O33" s="1678"/>
      <c r="P33" s="1530"/>
    </row>
    <row r="34" spans="1:16" ht="15" customHeight="1" thickBot="1" x14ac:dyDescent="0.3">
      <c r="B34" s="1685">
        <v>18</v>
      </c>
      <c r="C34" s="1672" t="s">
        <v>2787</v>
      </c>
      <c r="D34" s="1678"/>
      <c r="E34" s="1686"/>
      <c r="F34" s="1686"/>
      <c r="G34" s="1678"/>
      <c r="H34" s="1686"/>
      <c r="I34" s="1686"/>
      <c r="J34" s="1686"/>
      <c r="K34" s="1686"/>
      <c r="L34" s="1686"/>
      <c r="M34" s="1686"/>
      <c r="N34" s="1686"/>
      <c r="O34" s="1678"/>
      <c r="P34" s="1530"/>
    </row>
    <row r="35" spans="1:16" ht="15" customHeight="1" thickBot="1" x14ac:dyDescent="0.3">
      <c r="B35" s="1685">
        <v>19</v>
      </c>
      <c r="C35" s="1672" t="s">
        <v>2788</v>
      </c>
      <c r="D35" s="1678"/>
      <c r="E35" s="1686"/>
      <c r="F35" s="1686"/>
      <c r="G35" s="1678"/>
      <c r="H35" s="1686"/>
      <c r="I35" s="1686"/>
      <c r="J35" s="1686"/>
      <c r="K35" s="1686"/>
      <c r="L35" s="1686"/>
      <c r="M35" s="1686"/>
      <c r="N35" s="1686"/>
      <c r="O35" s="1678"/>
      <c r="P35" s="1530"/>
    </row>
    <row r="36" spans="1:16" ht="15" customHeight="1" thickBot="1" x14ac:dyDescent="0.3">
      <c r="B36" s="1685">
        <v>20</v>
      </c>
      <c r="C36" s="1672" t="s">
        <v>2789</v>
      </c>
      <c r="D36" s="1678"/>
      <c r="E36" s="1686"/>
      <c r="F36" s="1686"/>
      <c r="G36" s="1678"/>
      <c r="H36" s="1686"/>
      <c r="I36" s="1686"/>
      <c r="J36" s="1686"/>
      <c r="K36" s="1686"/>
      <c r="L36" s="1686"/>
      <c r="M36" s="1686"/>
      <c r="N36" s="1686"/>
      <c r="O36" s="1678"/>
      <c r="P36" s="1530"/>
    </row>
    <row r="37" spans="1:16" ht="15" customHeight="1" thickBot="1" x14ac:dyDescent="0.3">
      <c r="B37" s="1685">
        <v>21</v>
      </c>
      <c r="C37" s="1672" t="s">
        <v>2790</v>
      </c>
      <c r="D37" s="1678"/>
      <c r="E37" s="1686"/>
      <c r="F37" s="1686"/>
      <c r="G37" s="1678"/>
      <c r="H37" s="1686"/>
      <c r="I37" s="1686"/>
      <c r="J37" s="1686"/>
      <c r="K37" s="1686"/>
      <c r="L37" s="1686"/>
      <c r="M37" s="1686"/>
      <c r="N37" s="1686"/>
      <c r="O37" s="1678"/>
      <c r="P37" s="1530"/>
    </row>
    <row r="38" spans="1:16" ht="15" customHeight="1" thickBot="1" x14ac:dyDescent="0.3">
      <c r="B38" s="1687">
        <v>22</v>
      </c>
      <c r="C38" s="1688" t="s">
        <v>415</v>
      </c>
      <c r="D38" s="1677"/>
      <c r="E38" s="1677"/>
      <c r="F38" s="1677"/>
      <c r="G38" s="1677"/>
      <c r="H38" s="1677"/>
      <c r="I38" s="1677"/>
      <c r="J38" s="1677"/>
      <c r="K38" s="1677"/>
      <c r="L38" s="1677"/>
      <c r="M38" s="1677"/>
      <c r="N38" s="1677"/>
      <c r="O38" s="1677"/>
      <c r="P38" s="1530"/>
    </row>
    <row r="39" spans="1:16" ht="26.25" customHeight="1" x14ac:dyDescent="0.25">
      <c r="A39" s="1569"/>
      <c r="B39" s="3072" t="s">
        <v>2812</v>
      </c>
      <c r="C39" s="3072"/>
      <c r="D39" s="3072"/>
      <c r="E39" s="3072"/>
      <c r="F39" s="3072"/>
      <c r="G39" s="3072"/>
      <c r="H39" s="3072"/>
      <c r="I39" s="3072"/>
      <c r="J39" s="3072"/>
      <c r="K39" s="3072"/>
      <c r="L39" s="3072"/>
      <c r="M39" s="3072"/>
      <c r="N39" s="3072"/>
      <c r="O39" s="3072"/>
    </row>
    <row r="40" spans="1:16" x14ac:dyDescent="0.25">
      <c r="B40" s="1570"/>
      <c r="C40" s="1553"/>
      <c r="D40" s="1554"/>
      <c r="E40" s="1554"/>
      <c r="F40" s="1554"/>
      <c r="G40" s="1554"/>
      <c r="H40" s="1554"/>
      <c r="I40" s="1554"/>
      <c r="J40" s="1554"/>
      <c r="K40" s="1554"/>
      <c r="L40" s="1554"/>
      <c r="M40" s="1554"/>
      <c r="N40" s="1554"/>
      <c r="O40" s="1554"/>
    </row>
    <row r="41" spans="1:16" ht="15.75" customHeight="1" x14ac:dyDescent="0.25">
      <c r="B41" s="3032" t="s">
        <v>924</v>
      </c>
      <c r="C41" s="3032"/>
      <c r="D41" s="3032"/>
      <c r="E41" s="3032"/>
      <c r="F41" s="3032"/>
      <c r="G41" s="3032"/>
      <c r="H41" s="3032"/>
      <c r="I41" s="3032"/>
      <c r="J41" s="1556"/>
      <c r="K41" s="1557"/>
      <c r="L41" s="1557"/>
      <c r="M41" s="1557"/>
      <c r="N41" s="1557"/>
      <c r="O41" s="1557"/>
    </row>
    <row r="42" spans="1:16" ht="15" customHeight="1" x14ac:dyDescent="0.25">
      <c r="B42" s="3047" t="s">
        <v>1232</v>
      </c>
      <c r="C42" s="3047"/>
      <c r="D42" s="3047"/>
      <c r="E42" s="3047"/>
      <c r="F42" s="3047"/>
      <c r="G42" s="3047"/>
      <c r="H42" s="3047"/>
      <c r="I42" s="3047"/>
      <c r="J42" s="1565"/>
      <c r="K42" s="1565"/>
      <c r="L42" s="1558"/>
      <c r="M42" s="1558"/>
      <c r="N42" s="1558"/>
      <c r="O42" s="1558"/>
    </row>
    <row r="43" spans="1:16" ht="16.5" customHeight="1" x14ac:dyDescent="0.25">
      <c r="B43" s="3058" t="s">
        <v>2813</v>
      </c>
      <c r="C43" s="3058"/>
      <c r="D43" s="3058"/>
      <c r="E43" s="3058"/>
      <c r="F43" s="3058"/>
      <c r="G43" s="3058"/>
      <c r="H43" s="3058"/>
      <c r="I43" s="3058"/>
      <c r="J43" s="3058"/>
      <c r="K43" s="3058"/>
      <c r="L43" s="3058"/>
      <c r="M43" s="3058"/>
      <c r="N43" s="3058"/>
      <c r="O43" s="3058"/>
    </row>
    <row r="44" spans="1:16" ht="29.25" customHeight="1" x14ac:dyDescent="0.25">
      <c r="B44" s="3060" t="s">
        <v>2834</v>
      </c>
      <c r="C44" s="3060"/>
      <c r="D44" s="3060"/>
      <c r="E44" s="3060"/>
      <c r="F44" s="3060"/>
      <c r="G44" s="3060"/>
      <c r="H44" s="3060"/>
      <c r="I44" s="3060"/>
      <c r="J44" s="3060"/>
      <c r="K44" s="3060"/>
      <c r="L44" s="3060"/>
      <c r="M44" s="3060"/>
      <c r="N44" s="3060"/>
      <c r="O44" s="3060"/>
    </row>
    <row r="45" spans="1:16" ht="30" customHeight="1" x14ac:dyDescent="0.25">
      <c r="B45" s="3058" t="s">
        <v>2835</v>
      </c>
      <c r="C45" s="3060"/>
      <c r="D45" s="3060"/>
      <c r="E45" s="3060"/>
      <c r="F45" s="3060"/>
      <c r="G45" s="3060"/>
      <c r="H45" s="3060"/>
      <c r="I45" s="3060"/>
      <c r="J45" s="3060"/>
      <c r="K45" s="3060"/>
      <c r="L45" s="3060"/>
      <c r="M45" s="3060"/>
      <c r="N45" s="3060"/>
      <c r="O45" s="3060"/>
    </row>
    <row r="46" spans="1:16" ht="17.25" customHeight="1" x14ac:dyDescent="0.25">
      <c r="B46" s="3060" t="s">
        <v>2836</v>
      </c>
      <c r="C46" s="3060"/>
      <c r="D46" s="3060"/>
      <c r="E46" s="3060"/>
      <c r="F46" s="3060"/>
      <c r="G46" s="3060"/>
      <c r="H46" s="3060"/>
      <c r="I46" s="3060"/>
      <c r="J46" s="3060"/>
      <c r="K46" s="3060"/>
      <c r="L46" s="3060"/>
      <c r="M46" s="3060"/>
      <c r="N46" s="3060"/>
      <c r="O46" s="3060"/>
    </row>
    <row r="47" spans="1:16" ht="27.75" customHeight="1" x14ac:dyDescent="0.25">
      <c r="B47" s="3058" t="s">
        <v>2837</v>
      </c>
      <c r="C47" s="3060"/>
      <c r="D47" s="3060"/>
      <c r="E47" s="3060"/>
      <c r="F47" s="3060"/>
      <c r="G47" s="3060"/>
      <c r="H47" s="3060"/>
      <c r="I47" s="3060"/>
      <c r="J47" s="3060"/>
      <c r="K47" s="3060"/>
      <c r="L47" s="3060"/>
      <c r="M47" s="3060"/>
      <c r="N47" s="3060"/>
      <c r="O47" s="3060"/>
    </row>
    <row r="48" spans="1:16" ht="42.75" customHeight="1" x14ac:dyDescent="0.25">
      <c r="B48" s="3060" t="s">
        <v>2838</v>
      </c>
      <c r="C48" s="3060"/>
      <c r="D48" s="3060"/>
      <c r="E48" s="3060"/>
      <c r="F48" s="3060"/>
      <c r="G48" s="3060"/>
      <c r="H48" s="3060"/>
      <c r="I48" s="3060"/>
      <c r="J48" s="3060"/>
      <c r="K48" s="3060"/>
      <c r="L48" s="3060"/>
      <c r="M48" s="3060"/>
      <c r="N48" s="3060"/>
      <c r="O48" s="3060"/>
    </row>
    <row r="49" spans="2:15" ht="16.5" customHeight="1" x14ac:dyDescent="0.25">
      <c r="B49" s="3051" t="s">
        <v>1233</v>
      </c>
      <c r="C49" s="3051"/>
      <c r="D49" s="3051"/>
      <c r="E49" s="3051"/>
      <c r="F49" s="3051"/>
      <c r="G49" s="3051"/>
      <c r="H49" s="3051"/>
      <c r="I49" s="3051"/>
      <c r="J49" s="1558"/>
      <c r="K49" s="1558"/>
      <c r="L49" s="1558"/>
      <c r="M49" s="1558"/>
      <c r="N49" s="1558"/>
      <c r="O49" s="1558"/>
    </row>
    <row r="50" spans="2:15" ht="17.25" customHeight="1" x14ac:dyDescent="0.25">
      <c r="B50" s="3060" t="s">
        <v>2839</v>
      </c>
      <c r="C50" s="3060"/>
      <c r="D50" s="3060"/>
      <c r="E50" s="3060"/>
      <c r="F50" s="3060"/>
      <c r="G50" s="3060"/>
      <c r="H50" s="3060"/>
      <c r="I50" s="3060"/>
      <c r="J50" s="3060"/>
      <c r="K50" s="3060"/>
      <c r="L50" s="3060"/>
      <c r="M50" s="3060"/>
      <c r="N50" s="3060"/>
      <c r="O50" s="3060"/>
    </row>
    <row r="51" spans="2:15" ht="51.75" customHeight="1" x14ac:dyDescent="0.25">
      <c r="B51" s="3060" t="s">
        <v>2801</v>
      </c>
      <c r="C51" s="3060"/>
      <c r="D51" s="3060"/>
      <c r="E51" s="3060"/>
      <c r="F51" s="3060"/>
      <c r="G51" s="3060"/>
      <c r="H51" s="3060"/>
      <c r="I51" s="3060"/>
      <c r="J51" s="3060"/>
      <c r="K51" s="3060"/>
      <c r="L51" s="3060"/>
      <c r="M51" s="3060"/>
      <c r="N51" s="3060"/>
      <c r="O51" s="3060"/>
    </row>
    <row r="52" spans="2:15" ht="15" customHeight="1" x14ac:dyDescent="0.25">
      <c r="B52" s="3058" t="s">
        <v>2840</v>
      </c>
      <c r="C52" s="3060"/>
      <c r="D52" s="3060"/>
      <c r="E52" s="3060"/>
      <c r="F52" s="3060"/>
      <c r="G52" s="3060"/>
      <c r="H52" s="3060"/>
      <c r="I52" s="3060"/>
      <c r="J52" s="3060"/>
      <c r="K52" s="3060"/>
      <c r="L52" s="3060"/>
      <c r="M52" s="3060"/>
      <c r="N52" s="3060"/>
      <c r="O52" s="3060"/>
    </row>
  </sheetData>
  <mergeCells count="42">
    <mergeCell ref="B48:O48"/>
    <mergeCell ref="B49:I49"/>
    <mergeCell ref="B50:O50"/>
    <mergeCell ref="B51:O51"/>
    <mergeCell ref="B52:O52"/>
    <mergeCell ref="B42:I42"/>
    <mergeCell ref="B43:O43"/>
    <mergeCell ref="B44:O44"/>
    <mergeCell ref="B45:O45"/>
    <mergeCell ref="B46:O46"/>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D14:D15"/>
    <mergeCell ref="E14:E16"/>
    <mergeCell ref="F14:F16"/>
    <mergeCell ref="G14:G16"/>
    <mergeCell ref="B7:O7"/>
    <mergeCell ref="B8:O8"/>
    <mergeCell ref="B9:O9"/>
    <mergeCell ref="D12:O12"/>
    <mergeCell ref="D13:F13"/>
    <mergeCell ref="G13:O13"/>
    <mergeCell ref="B6:O6"/>
    <mergeCell ref="C1:L1"/>
    <mergeCell ref="A3:C3"/>
    <mergeCell ref="D3:E3"/>
    <mergeCell ref="B4:O4"/>
    <mergeCell ref="B5:O5"/>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3622047244094491" right="0.23622047244094491" top="0.74803149606299213" bottom="0.74803149606299213" header="0.31496062992125984" footer="0.31496062992125984"/>
  <pageSetup paperSize="9" scale="66" orientation="landscape" r:id="rId3"/>
  <legacyDrawing r:id="rId4"/>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0"/>
  <sheetViews>
    <sheetView showGridLines="0" zoomScale="80" zoomScaleNormal="80" zoomScaleSheetLayoutView="100" workbookViewId="0">
      <pane xSplit="18" ySplit="15" topLeftCell="S16" activePane="bottomRight" state="frozen"/>
      <selection pane="topRight"/>
      <selection pane="bottomLeft"/>
      <selection pane="bottomRight"/>
    </sheetView>
  </sheetViews>
  <sheetFormatPr defaultColWidth="9.140625" defaultRowHeight="15" x14ac:dyDescent="0.25"/>
  <cols>
    <col min="1" max="1" width="4.140625" style="1537" customWidth="1"/>
    <col min="2" max="2" width="3.7109375" style="1537" customWidth="1"/>
    <col min="3" max="3" width="19.5703125" style="1537" bestFit="1" customWidth="1"/>
    <col min="4" max="18" width="13.7109375" style="1537" customWidth="1"/>
    <col min="19" max="16384" width="9.140625" style="1537"/>
  </cols>
  <sheetData>
    <row r="1" spans="1:20" ht="26.25" customHeight="1" x14ac:dyDescent="0.25">
      <c r="A1" s="1536" t="s">
        <v>2841</v>
      </c>
      <c r="B1" s="1529"/>
      <c r="C1" s="3075" t="s">
        <v>2766</v>
      </c>
      <c r="D1" s="3076"/>
      <c r="E1" s="3076"/>
      <c r="F1" s="3076"/>
      <c r="G1" s="3076"/>
      <c r="H1" s="3076"/>
      <c r="I1" s="3076"/>
      <c r="J1" s="3076"/>
      <c r="K1" s="3077"/>
      <c r="L1" s="3077"/>
      <c r="M1" s="1566"/>
      <c r="N1" s="1566"/>
      <c r="O1" s="1566"/>
      <c r="P1" s="1566"/>
      <c r="Q1" s="1566"/>
      <c r="R1" s="1566"/>
    </row>
    <row r="2" spans="1:20" x14ac:dyDescent="0.25">
      <c r="A2" s="1538" t="s">
        <v>2842</v>
      </c>
      <c r="B2" s="1528"/>
      <c r="C2" s="1528"/>
      <c r="D2" s="1528"/>
      <c r="E2" s="1528"/>
      <c r="F2" s="1528"/>
      <c r="G2" s="237"/>
      <c r="H2" s="237"/>
      <c r="I2" s="237"/>
      <c r="J2" s="237"/>
      <c r="K2" s="237"/>
      <c r="L2" s="237"/>
      <c r="M2" s="237"/>
      <c r="N2" s="237"/>
      <c r="O2" s="237"/>
      <c r="P2" s="237"/>
      <c r="Q2" s="237"/>
      <c r="R2" s="237"/>
    </row>
    <row r="3" spans="1:20" ht="15.75" thickBot="1" x14ac:dyDescent="0.3">
      <c r="A3" s="1567" t="s">
        <v>561</v>
      </c>
      <c r="B3" s="1571"/>
      <c r="C3" s="1567"/>
      <c r="D3" s="3061">
        <f>Obsah!$D$4</f>
        <v>44012</v>
      </c>
      <c r="E3" s="3062"/>
      <c r="F3" s="1567"/>
      <c r="G3" s="1567"/>
      <c r="H3" s="1567"/>
      <c r="I3" s="1567"/>
      <c r="J3" s="1567"/>
      <c r="K3" s="1567"/>
      <c r="L3" s="1567"/>
      <c r="M3" s="1567"/>
      <c r="N3" s="1567"/>
      <c r="O3" s="1567"/>
      <c r="P3" s="1567"/>
      <c r="Q3" s="1567"/>
      <c r="R3" s="1567"/>
    </row>
    <row r="4" spans="1:20" ht="17.25" customHeight="1" thickBot="1" x14ac:dyDescent="0.3">
      <c r="B4" s="3025" t="s">
        <v>2843</v>
      </c>
      <c r="C4" s="3026"/>
      <c r="D4" s="3026"/>
      <c r="E4" s="3026"/>
      <c r="F4" s="3026"/>
      <c r="G4" s="3026"/>
      <c r="H4" s="3026"/>
      <c r="I4" s="3026"/>
      <c r="J4" s="3026"/>
      <c r="K4" s="3026"/>
      <c r="L4" s="3026"/>
      <c r="M4" s="3026"/>
      <c r="N4" s="3026"/>
      <c r="O4" s="3026"/>
      <c r="P4" s="3026"/>
      <c r="Q4" s="3026"/>
      <c r="R4" s="3027"/>
    </row>
    <row r="5" spans="1:20" ht="17.25" customHeight="1" thickBot="1" x14ac:dyDescent="0.3">
      <c r="B5" s="3025" t="s">
        <v>2769</v>
      </c>
      <c r="C5" s="3026"/>
      <c r="D5" s="3026"/>
      <c r="E5" s="3026"/>
      <c r="F5" s="3026"/>
      <c r="G5" s="3026"/>
      <c r="H5" s="3026"/>
      <c r="I5" s="3026"/>
      <c r="J5" s="3026"/>
      <c r="K5" s="3026"/>
      <c r="L5" s="3026"/>
      <c r="M5" s="3026"/>
      <c r="N5" s="3026"/>
      <c r="O5" s="3026"/>
      <c r="P5" s="3026"/>
      <c r="Q5" s="3026"/>
      <c r="R5" s="3027"/>
    </row>
    <row r="6" spans="1:20" ht="25.5" customHeight="1" thickBot="1" x14ac:dyDescent="0.3">
      <c r="B6" s="3025" t="s">
        <v>2844</v>
      </c>
      <c r="C6" s="3026"/>
      <c r="D6" s="3026"/>
      <c r="E6" s="3026"/>
      <c r="F6" s="3026"/>
      <c r="G6" s="3026"/>
      <c r="H6" s="3026"/>
      <c r="I6" s="3026"/>
      <c r="J6" s="3026"/>
      <c r="K6" s="3026"/>
      <c r="L6" s="3026"/>
      <c r="M6" s="3026"/>
      <c r="N6" s="3026"/>
      <c r="O6" s="3026"/>
      <c r="P6" s="3026"/>
      <c r="Q6" s="3026"/>
      <c r="R6" s="3027"/>
    </row>
    <row r="7" spans="1:20" ht="15.75" thickBot="1" x14ac:dyDescent="0.3">
      <c r="B7" s="3025" t="s">
        <v>2771</v>
      </c>
      <c r="C7" s="3026"/>
      <c r="D7" s="3026"/>
      <c r="E7" s="3026"/>
      <c r="F7" s="3026"/>
      <c r="G7" s="3026"/>
      <c r="H7" s="3026"/>
      <c r="I7" s="3026"/>
      <c r="J7" s="3026"/>
      <c r="K7" s="3026"/>
      <c r="L7" s="3026"/>
      <c r="M7" s="3026"/>
      <c r="N7" s="3026"/>
      <c r="O7" s="3026"/>
      <c r="P7" s="3026"/>
      <c r="Q7" s="3026"/>
      <c r="R7" s="3027"/>
    </row>
    <row r="8" spans="1:20" ht="15.75" thickBot="1" x14ac:dyDescent="0.3">
      <c r="B8" s="3025" t="s">
        <v>2845</v>
      </c>
      <c r="C8" s="3026"/>
      <c r="D8" s="3026"/>
      <c r="E8" s="3026"/>
      <c r="F8" s="3026"/>
      <c r="G8" s="3026"/>
      <c r="H8" s="3026"/>
      <c r="I8" s="3026"/>
      <c r="J8" s="3026"/>
      <c r="K8" s="3026"/>
      <c r="L8" s="3026"/>
      <c r="M8" s="3026"/>
      <c r="N8" s="3026"/>
      <c r="O8" s="3026"/>
      <c r="P8" s="3026"/>
      <c r="Q8" s="3026"/>
      <c r="R8" s="3027"/>
    </row>
    <row r="9" spans="1:20" ht="18.75" customHeight="1" thickBot="1" x14ac:dyDescent="0.3">
      <c r="B9" s="3025" t="s">
        <v>2808</v>
      </c>
      <c r="C9" s="3026"/>
      <c r="D9" s="3026"/>
      <c r="E9" s="3026"/>
      <c r="F9" s="3026"/>
      <c r="G9" s="3026"/>
      <c r="H9" s="3026"/>
      <c r="I9" s="3026"/>
      <c r="J9" s="3026"/>
      <c r="K9" s="3026"/>
      <c r="L9" s="3026"/>
      <c r="M9" s="3026"/>
      <c r="N9" s="3026"/>
      <c r="O9" s="3026"/>
      <c r="P9" s="3026"/>
      <c r="Q9" s="3026"/>
      <c r="R9" s="3027"/>
      <c r="S9" s="1723">
        <v>2020</v>
      </c>
      <c r="T9" s="1418">
        <v>2010</v>
      </c>
    </row>
    <row r="10" spans="1:20" ht="15.75" x14ac:dyDescent="0.25">
      <c r="B10" s="1559"/>
      <c r="C10" s="1560"/>
      <c r="D10" s="1560"/>
      <c r="E10" s="1560"/>
      <c r="F10" s="1560"/>
      <c r="G10" s="1560"/>
      <c r="H10" s="1560"/>
      <c r="I10" s="1560"/>
      <c r="J10" s="1560"/>
      <c r="K10" s="1560"/>
      <c r="L10" s="1560"/>
      <c r="M10" s="1560"/>
      <c r="N10" s="1560"/>
      <c r="O10" s="1560"/>
      <c r="P10" s="1560"/>
      <c r="Q10" s="1560"/>
      <c r="R10" s="1560"/>
    </row>
    <row r="11" spans="1:20" ht="16.5" thickBot="1" x14ac:dyDescent="0.3">
      <c r="B11" s="1559"/>
      <c r="C11" s="1560"/>
      <c r="D11" s="1560"/>
      <c r="E11" s="1560"/>
      <c r="F11" s="1560"/>
      <c r="G11" s="1560"/>
      <c r="H11" s="1560"/>
      <c r="I11" s="1560"/>
      <c r="J11" s="1560"/>
      <c r="K11" s="1560"/>
      <c r="L11" s="1560"/>
      <c r="M11" s="1560"/>
      <c r="N11" s="1560"/>
      <c r="O11" s="1560"/>
      <c r="P11" s="1560"/>
      <c r="Q11" s="1560"/>
      <c r="R11" s="1560"/>
    </row>
    <row r="12" spans="1:20" ht="15.75" thickBot="1" x14ac:dyDescent="0.3">
      <c r="B12" s="1683"/>
      <c r="C12" s="1683"/>
      <c r="D12" s="1662" t="s">
        <v>783</v>
      </c>
      <c r="E12" s="1663" t="s">
        <v>784</v>
      </c>
      <c r="F12" s="1663" t="s">
        <v>788</v>
      </c>
      <c r="G12" s="1663" t="s">
        <v>789</v>
      </c>
      <c r="H12" s="1663" t="s">
        <v>792</v>
      </c>
      <c r="I12" s="1663" t="s">
        <v>851</v>
      </c>
      <c r="J12" s="1663" t="s">
        <v>852</v>
      </c>
      <c r="K12" s="1663" t="s">
        <v>1083</v>
      </c>
      <c r="L12" s="1663" t="s">
        <v>1084</v>
      </c>
      <c r="M12" s="1663" t="s">
        <v>1085</v>
      </c>
      <c r="N12" s="1663" t="s">
        <v>1086</v>
      </c>
      <c r="O12" s="1663" t="s">
        <v>1087</v>
      </c>
      <c r="P12" s="1663" t="s">
        <v>1088</v>
      </c>
      <c r="Q12" s="1663" t="s">
        <v>1089</v>
      </c>
      <c r="R12" s="1663" t="s">
        <v>1106</v>
      </c>
      <c r="S12" s="1167">
        <v>4041</v>
      </c>
    </row>
    <row r="13" spans="1:20" ht="30" customHeight="1" thickBot="1" x14ac:dyDescent="0.3">
      <c r="A13" s="1572"/>
      <c r="B13" s="1683"/>
      <c r="C13" s="1683"/>
      <c r="D13" s="3033" t="s">
        <v>2823</v>
      </c>
      <c r="E13" s="3034"/>
      <c r="F13" s="3034"/>
      <c r="G13" s="3034"/>
      <c r="H13" s="3034"/>
      <c r="I13" s="3078"/>
      <c r="J13" s="3079" t="s">
        <v>2775</v>
      </c>
      <c r="K13" s="3034"/>
      <c r="L13" s="3034"/>
      <c r="M13" s="3034"/>
      <c r="N13" s="3034"/>
      <c r="O13" s="3078"/>
      <c r="P13" s="3080" t="s">
        <v>2846</v>
      </c>
      <c r="Q13" s="3033" t="s">
        <v>2847</v>
      </c>
      <c r="R13" s="3078"/>
    </row>
    <row r="14" spans="1:20" ht="45" customHeight="1" thickBot="1" x14ac:dyDescent="0.3">
      <c r="A14" s="1572"/>
      <c r="B14" s="1683"/>
      <c r="C14" s="1683"/>
      <c r="D14" s="3040" t="s">
        <v>1197</v>
      </c>
      <c r="E14" s="3041"/>
      <c r="F14" s="3070"/>
      <c r="G14" s="3071" t="s">
        <v>1198</v>
      </c>
      <c r="H14" s="3041"/>
      <c r="I14" s="3070"/>
      <c r="J14" s="3071" t="s">
        <v>2848</v>
      </c>
      <c r="K14" s="3041"/>
      <c r="L14" s="3070"/>
      <c r="M14" s="3071" t="s">
        <v>2849</v>
      </c>
      <c r="N14" s="3041"/>
      <c r="O14" s="3070"/>
      <c r="P14" s="3081"/>
      <c r="Q14" s="3043" t="s">
        <v>1197</v>
      </c>
      <c r="R14" s="3043" t="s">
        <v>1198</v>
      </c>
    </row>
    <row r="15" spans="1:20" ht="19.899999999999999" customHeight="1" thickBot="1" x14ac:dyDescent="0.3">
      <c r="A15" s="1572"/>
      <c r="B15" s="1683"/>
      <c r="C15" s="1704"/>
      <c r="D15" s="1705"/>
      <c r="E15" s="1663" t="s">
        <v>2850</v>
      </c>
      <c r="F15" s="1663" t="s">
        <v>2851</v>
      </c>
      <c r="G15" s="1705"/>
      <c r="H15" s="1663" t="s">
        <v>2851</v>
      </c>
      <c r="I15" s="1663" t="s">
        <v>2852</v>
      </c>
      <c r="J15" s="1706"/>
      <c r="K15" s="1707" t="s">
        <v>2850</v>
      </c>
      <c r="L15" s="1707" t="s">
        <v>2851</v>
      </c>
      <c r="M15" s="1705"/>
      <c r="N15" s="1707" t="s">
        <v>2851</v>
      </c>
      <c r="O15" s="1707" t="s">
        <v>2852</v>
      </c>
      <c r="P15" s="1705"/>
      <c r="Q15" s="3044"/>
      <c r="R15" s="3044"/>
    </row>
    <row r="16" spans="1:20" ht="15" customHeight="1" thickBot="1" x14ac:dyDescent="0.3">
      <c r="A16" s="1572"/>
      <c r="B16" s="1662">
        <v>1</v>
      </c>
      <c r="C16" s="1670" t="s">
        <v>2784</v>
      </c>
      <c r="D16" s="1680"/>
      <c r="E16" s="1680"/>
      <c r="F16" s="1680"/>
      <c r="G16" s="1680"/>
      <c r="H16" s="1680"/>
      <c r="I16" s="1680"/>
      <c r="J16" s="1680"/>
      <c r="K16" s="1680"/>
      <c r="L16" s="1680"/>
      <c r="M16" s="1680"/>
      <c r="N16" s="1680"/>
      <c r="O16" s="1680"/>
      <c r="P16" s="1680"/>
      <c r="Q16" s="1680"/>
      <c r="R16" s="1680"/>
      <c r="S16" s="1530"/>
    </row>
    <row r="17" spans="1:19" ht="15" customHeight="1" thickBot="1" x14ac:dyDescent="0.3">
      <c r="A17" s="1572"/>
      <c r="B17" s="1685">
        <v>2</v>
      </c>
      <c r="C17" s="1672" t="s">
        <v>2785</v>
      </c>
      <c r="D17" s="1709"/>
      <c r="E17" s="1709"/>
      <c r="F17" s="1709"/>
      <c r="G17" s="1709"/>
      <c r="H17" s="1709"/>
      <c r="I17" s="1709"/>
      <c r="J17" s="1709"/>
      <c r="K17" s="1709"/>
      <c r="L17" s="1709"/>
      <c r="M17" s="1709"/>
      <c r="N17" s="1709"/>
      <c r="O17" s="1709"/>
      <c r="P17" s="1709"/>
      <c r="Q17" s="1709"/>
      <c r="R17" s="1709"/>
      <c r="S17" s="1530"/>
    </row>
    <row r="18" spans="1:19" ht="15" customHeight="1" thickBot="1" x14ac:dyDescent="0.3">
      <c r="A18" s="1572"/>
      <c r="B18" s="1685">
        <v>3</v>
      </c>
      <c r="C18" s="1672" t="s">
        <v>2786</v>
      </c>
      <c r="D18" s="1709"/>
      <c r="E18" s="1709"/>
      <c r="F18" s="1709"/>
      <c r="G18" s="1709"/>
      <c r="H18" s="1709"/>
      <c r="I18" s="1709"/>
      <c r="J18" s="1709"/>
      <c r="K18" s="1709"/>
      <c r="L18" s="1709"/>
      <c r="M18" s="1709"/>
      <c r="N18" s="1709"/>
      <c r="O18" s="1709"/>
      <c r="P18" s="1709"/>
      <c r="Q18" s="1709"/>
      <c r="R18" s="1709"/>
      <c r="S18" s="1530"/>
    </row>
    <row r="19" spans="1:19" ht="15" customHeight="1" thickBot="1" x14ac:dyDescent="0.3">
      <c r="A19" s="1572"/>
      <c r="B19" s="1685">
        <v>4</v>
      </c>
      <c r="C19" s="1672" t="s">
        <v>2787</v>
      </c>
      <c r="D19" s="1709"/>
      <c r="E19" s="1709"/>
      <c r="F19" s="1709"/>
      <c r="G19" s="1709"/>
      <c r="H19" s="1709"/>
      <c r="I19" s="1709"/>
      <c r="J19" s="1709"/>
      <c r="K19" s="1709"/>
      <c r="L19" s="1709"/>
      <c r="M19" s="1709"/>
      <c r="N19" s="1709"/>
      <c r="O19" s="1709"/>
      <c r="P19" s="1709"/>
      <c r="Q19" s="1709"/>
      <c r="R19" s="1709"/>
      <c r="S19" s="1530"/>
    </row>
    <row r="20" spans="1:19" ht="15" customHeight="1" thickBot="1" x14ac:dyDescent="0.3">
      <c r="A20" s="1572"/>
      <c r="B20" s="1685">
        <v>5</v>
      </c>
      <c r="C20" s="1672" t="s">
        <v>2788</v>
      </c>
      <c r="D20" s="1709"/>
      <c r="E20" s="1709"/>
      <c r="F20" s="1709"/>
      <c r="G20" s="1709"/>
      <c r="H20" s="1709"/>
      <c r="I20" s="1709"/>
      <c r="J20" s="1709"/>
      <c r="K20" s="1709"/>
      <c r="L20" s="1709"/>
      <c r="M20" s="1709"/>
      <c r="N20" s="1709"/>
      <c r="O20" s="1709"/>
      <c r="P20" s="1709"/>
      <c r="Q20" s="1709"/>
      <c r="R20" s="1709"/>
      <c r="S20" s="1530"/>
    </row>
    <row r="21" spans="1:19" ht="15" customHeight="1" thickBot="1" x14ac:dyDescent="0.3">
      <c r="A21" s="1572"/>
      <c r="B21" s="1685">
        <v>6</v>
      </c>
      <c r="C21" s="1672" t="s">
        <v>2789</v>
      </c>
      <c r="D21" s="1709"/>
      <c r="E21" s="1709"/>
      <c r="F21" s="1709"/>
      <c r="G21" s="1709"/>
      <c r="H21" s="1709"/>
      <c r="I21" s="1709"/>
      <c r="J21" s="1709"/>
      <c r="K21" s="1709"/>
      <c r="L21" s="1709"/>
      <c r="M21" s="1709"/>
      <c r="N21" s="1709"/>
      <c r="O21" s="1709"/>
      <c r="P21" s="1709"/>
      <c r="Q21" s="1709"/>
      <c r="R21" s="1709"/>
      <c r="S21" s="1530"/>
    </row>
    <row r="22" spans="1:19" ht="15" customHeight="1" thickBot="1" x14ac:dyDescent="0.3">
      <c r="A22" s="1572"/>
      <c r="B22" s="1685">
        <v>7</v>
      </c>
      <c r="C22" s="1689" t="s">
        <v>1055</v>
      </c>
      <c r="D22" s="1709"/>
      <c r="E22" s="1709"/>
      <c r="F22" s="1709"/>
      <c r="G22" s="1709"/>
      <c r="H22" s="1709"/>
      <c r="I22" s="1709"/>
      <c r="J22" s="1709"/>
      <c r="K22" s="1709"/>
      <c r="L22" s="1709"/>
      <c r="M22" s="1709"/>
      <c r="N22" s="1709"/>
      <c r="O22" s="1709"/>
      <c r="P22" s="1709"/>
      <c r="Q22" s="1709"/>
      <c r="R22" s="1709"/>
      <c r="S22" s="1530"/>
    </row>
    <row r="23" spans="1:19" ht="15" customHeight="1" thickBot="1" x14ac:dyDescent="0.3">
      <c r="A23" s="1572"/>
      <c r="B23" s="1685">
        <v>8</v>
      </c>
      <c r="C23" s="1672" t="s">
        <v>2790</v>
      </c>
      <c r="D23" s="1709"/>
      <c r="E23" s="1709"/>
      <c r="F23" s="1709"/>
      <c r="G23" s="1709"/>
      <c r="H23" s="1709"/>
      <c r="I23" s="1709"/>
      <c r="J23" s="1709"/>
      <c r="K23" s="1709"/>
      <c r="L23" s="1709"/>
      <c r="M23" s="1709"/>
      <c r="N23" s="1709"/>
      <c r="O23" s="1709"/>
      <c r="P23" s="1709"/>
      <c r="Q23" s="1709"/>
      <c r="R23" s="1709"/>
      <c r="S23" s="1530"/>
    </row>
    <row r="24" spans="1:19" ht="15" customHeight="1" thickBot="1" x14ac:dyDescent="0.3">
      <c r="A24" s="1572"/>
      <c r="B24" s="1684">
        <v>9</v>
      </c>
      <c r="C24" s="1674" t="s">
        <v>385</v>
      </c>
      <c r="D24" s="1680"/>
      <c r="E24" s="1680"/>
      <c r="F24" s="1680"/>
      <c r="G24" s="1680"/>
      <c r="H24" s="1680"/>
      <c r="I24" s="1680"/>
      <c r="J24" s="1680"/>
      <c r="K24" s="1680"/>
      <c r="L24" s="1680"/>
      <c r="M24" s="1680"/>
      <c r="N24" s="1680"/>
      <c r="O24" s="1680"/>
      <c r="P24" s="1680"/>
      <c r="Q24" s="1680"/>
      <c r="R24" s="1680"/>
      <c r="S24" s="1530"/>
    </row>
    <row r="25" spans="1:19" ht="15" customHeight="1" thickBot="1" x14ac:dyDescent="0.3">
      <c r="A25" s="1572"/>
      <c r="B25" s="1685">
        <v>10</v>
      </c>
      <c r="C25" s="1672" t="s">
        <v>2785</v>
      </c>
      <c r="D25" s="1709"/>
      <c r="E25" s="1709"/>
      <c r="F25" s="1709"/>
      <c r="G25" s="1709"/>
      <c r="H25" s="1709"/>
      <c r="I25" s="1709"/>
      <c r="J25" s="1709"/>
      <c r="K25" s="1709"/>
      <c r="L25" s="1709"/>
      <c r="M25" s="1709"/>
      <c r="N25" s="1709"/>
      <c r="O25" s="1709"/>
      <c r="P25" s="1709"/>
      <c r="Q25" s="1709"/>
      <c r="R25" s="1709"/>
      <c r="S25" s="1530"/>
    </row>
    <row r="26" spans="1:19" ht="15" customHeight="1" thickBot="1" x14ac:dyDescent="0.3">
      <c r="A26" s="1572"/>
      <c r="B26" s="1685">
        <v>11</v>
      </c>
      <c r="C26" s="1672" t="s">
        <v>2786</v>
      </c>
      <c r="D26" s="1709"/>
      <c r="E26" s="1709"/>
      <c r="F26" s="1709"/>
      <c r="G26" s="1709"/>
      <c r="H26" s="1709"/>
      <c r="I26" s="1709"/>
      <c r="J26" s="1709"/>
      <c r="K26" s="1709"/>
      <c r="L26" s="1709"/>
      <c r="M26" s="1709"/>
      <c r="N26" s="1709"/>
      <c r="O26" s="1709"/>
      <c r="P26" s="1709"/>
      <c r="Q26" s="1709"/>
      <c r="R26" s="1709"/>
      <c r="S26" s="1530"/>
    </row>
    <row r="27" spans="1:19" ht="15" customHeight="1" thickBot="1" x14ac:dyDescent="0.3">
      <c r="A27" s="1572"/>
      <c r="B27" s="1685">
        <v>12</v>
      </c>
      <c r="C27" s="1672" t="s">
        <v>2787</v>
      </c>
      <c r="D27" s="1709"/>
      <c r="E27" s="1709"/>
      <c r="F27" s="1709"/>
      <c r="G27" s="1709"/>
      <c r="H27" s="1709"/>
      <c r="I27" s="1709"/>
      <c r="J27" s="1709"/>
      <c r="K27" s="1709"/>
      <c r="L27" s="1709"/>
      <c r="M27" s="1709"/>
      <c r="N27" s="1709"/>
      <c r="O27" s="1709"/>
      <c r="P27" s="1709"/>
      <c r="Q27" s="1709"/>
      <c r="R27" s="1709"/>
      <c r="S27" s="1530"/>
    </row>
    <row r="28" spans="1:19" ht="15" customHeight="1" thickBot="1" x14ac:dyDescent="0.3">
      <c r="A28" s="1572"/>
      <c r="B28" s="1685">
        <v>13</v>
      </c>
      <c r="C28" s="1672" t="s">
        <v>2788</v>
      </c>
      <c r="D28" s="1709"/>
      <c r="E28" s="1709"/>
      <c r="F28" s="1709"/>
      <c r="G28" s="1709"/>
      <c r="H28" s="1709"/>
      <c r="I28" s="1709"/>
      <c r="J28" s="1709"/>
      <c r="K28" s="1709"/>
      <c r="L28" s="1709"/>
      <c r="M28" s="1709"/>
      <c r="N28" s="1709"/>
      <c r="O28" s="1709"/>
      <c r="P28" s="1709"/>
      <c r="Q28" s="1709"/>
      <c r="R28" s="1709"/>
      <c r="S28" s="1530"/>
    </row>
    <row r="29" spans="1:19" ht="15" customHeight="1" thickBot="1" x14ac:dyDescent="0.3">
      <c r="A29" s="1572"/>
      <c r="B29" s="1685">
        <v>14</v>
      </c>
      <c r="C29" s="1672" t="s">
        <v>2789</v>
      </c>
      <c r="D29" s="1709"/>
      <c r="E29" s="1709"/>
      <c r="F29" s="1709"/>
      <c r="G29" s="1709"/>
      <c r="H29" s="1709"/>
      <c r="I29" s="1709"/>
      <c r="J29" s="1709"/>
      <c r="K29" s="1709"/>
      <c r="L29" s="1709"/>
      <c r="M29" s="1709"/>
      <c r="N29" s="1709"/>
      <c r="O29" s="1709"/>
      <c r="P29" s="1709"/>
      <c r="Q29" s="1709"/>
      <c r="R29" s="1709"/>
      <c r="S29" s="1530"/>
    </row>
    <row r="30" spans="1:19" ht="15" customHeight="1" thickBot="1" x14ac:dyDescent="0.3">
      <c r="A30" s="1572"/>
      <c r="B30" s="1684">
        <v>15</v>
      </c>
      <c r="C30" s="1674" t="s">
        <v>1205</v>
      </c>
      <c r="D30" s="1680"/>
      <c r="E30" s="1680"/>
      <c r="F30" s="1680"/>
      <c r="G30" s="1680"/>
      <c r="H30" s="1680"/>
      <c r="I30" s="1680"/>
      <c r="J30" s="1680"/>
      <c r="K30" s="1680"/>
      <c r="L30" s="1680"/>
      <c r="M30" s="1680"/>
      <c r="N30" s="1680"/>
      <c r="O30" s="1680"/>
      <c r="P30" s="1708"/>
      <c r="Q30" s="1680"/>
      <c r="R30" s="1680"/>
      <c r="S30" s="1530"/>
    </row>
    <row r="31" spans="1:19" ht="15" customHeight="1" thickBot="1" x14ac:dyDescent="0.3">
      <c r="A31" s="1572"/>
      <c r="B31" s="1685">
        <v>16</v>
      </c>
      <c r="C31" s="1672" t="s">
        <v>2785</v>
      </c>
      <c r="D31" s="1709"/>
      <c r="E31" s="1709"/>
      <c r="F31" s="1709"/>
      <c r="G31" s="1709"/>
      <c r="H31" s="1709"/>
      <c r="I31" s="1709"/>
      <c r="J31" s="1709"/>
      <c r="K31" s="1709"/>
      <c r="L31" s="1709"/>
      <c r="M31" s="1709"/>
      <c r="N31" s="1709"/>
      <c r="O31" s="1709"/>
      <c r="P31" s="1708"/>
      <c r="Q31" s="1709"/>
      <c r="R31" s="1709"/>
      <c r="S31" s="1530"/>
    </row>
    <row r="32" spans="1:19" ht="15" customHeight="1" thickBot="1" x14ac:dyDescent="0.3">
      <c r="A32" s="1572"/>
      <c r="B32" s="1685">
        <v>17</v>
      </c>
      <c r="C32" s="1672" t="s">
        <v>2786</v>
      </c>
      <c r="D32" s="1709"/>
      <c r="E32" s="1709"/>
      <c r="F32" s="1709"/>
      <c r="G32" s="1709"/>
      <c r="H32" s="1709"/>
      <c r="I32" s="1709"/>
      <c r="J32" s="1709"/>
      <c r="K32" s="1709"/>
      <c r="L32" s="1709"/>
      <c r="M32" s="1709"/>
      <c r="N32" s="1709"/>
      <c r="O32" s="1709"/>
      <c r="P32" s="1708"/>
      <c r="Q32" s="1709"/>
      <c r="R32" s="1709"/>
      <c r="S32" s="1530"/>
    </row>
    <row r="33" spans="1:19" ht="15" customHeight="1" thickBot="1" x14ac:dyDescent="0.3">
      <c r="A33" s="1572"/>
      <c r="B33" s="1685">
        <v>18</v>
      </c>
      <c r="C33" s="1672" t="s">
        <v>2787</v>
      </c>
      <c r="D33" s="1709"/>
      <c r="E33" s="1709"/>
      <c r="F33" s="1709"/>
      <c r="G33" s="1709"/>
      <c r="H33" s="1709"/>
      <c r="I33" s="1709"/>
      <c r="J33" s="1709"/>
      <c r="K33" s="1709"/>
      <c r="L33" s="1709"/>
      <c r="M33" s="1709"/>
      <c r="N33" s="1709"/>
      <c r="O33" s="1709"/>
      <c r="P33" s="1708"/>
      <c r="Q33" s="1709"/>
      <c r="R33" s="1709"/>
      <c r="S33" s="1530"/>
    </row>
    <row r="34" spans="1:19" ht="15" customHeight="1" thickBot="1" x14ac:dyDescent="0.3">
      <c r="A34" s="1572"/>
      <c r="B34" s="1685">
        <v>19</v>
      </c>
      <c r="C34" s="1672" t="s">
        <v>2788</v>
      </c>
      <c r="D34" s="1709"/>
      <c r="E34" s="1709"/>
      <c r="F34" s="1709"/>
      <c r="G34" s="1709"/>
      <c r="H34" s="1709"/>
      <c r="I34" s="1709"/>
      <c r="J34" s="1709"/>
      <c r="K34" s="1709"/>
      <c r="L34" s="1709"/>
      <c r="M34" s="1709"/>
      <c r="N34" s="1709"/>
      <c r="O34" s="1709"/>
      <c r="P34" s="1708"/>
      <c r="Q34" s="1709"/>
      <c r="R34" s="1709"/>
      <c r="S34" s="1530"/>
    </row>
    <row r="35" spans="1:19" ht="15" customHeight="1" thickBot="1" x14ac:dyDescent="0.3">
      <c r="A35" s="1572"/>
      <c r="B35" s="1685">
        <v>20</v>
      </c>
      <c r="C35" s="1672" t="s">
        <v>2789</v>
      </c>
      <c r="D35" s="1709"/>
      <c r="E35" s="1709"/>
      <c r="F35" s="1709"/>
      <c r="G35" s="1709"/>
      <c r="H35" s="1709"/>
      <c r="I35" s="1709"/>
      <c r="J35" s="1709"/>
      <c r="K35" s="1709"/>
      <c r="L35" s="1709"/>
      <c r="M35" s="1709"/>
      <c r="N35" s="1709"/>
      <c r="O35" s="1709"/>
      <c r="P35" s="1708"/>
      <c r="Q35" s="1709"/>
      <c r="R35" s="1709"/>
      <c r="S35" s="1530"/>
    </row>
    <row r="36" spans="1:19" ht="15" customHeight="1" thickBot="1" x14ac:dyDescent="0.3">
      <c r="A36" s="1572"/>
      <c r="B36" s="1685">
        <v>21</v>
      </c>
      <c r="C36" s="1672" t="s">
        <v>2790</v>
      </c>
      <c r="D36" s="1709"/>
      <c r="E36" s="1709"/>
      <c r="F36" s="1709"/>
      <c r="G36" s="1709"/>
      <c r="H36" s="1709"/>
      <c r="I36" s="1709"/>
      <c r="J36" s="1709"/>
      <c r="K36" s="1709"/>
      <c r="L36" s="1709"/>
      <c r="M36" s="1709"/>
      <c r="N36" s="1709"/>
      <c r="O36" s="1709"/>
      <c r="P36" s="1708"/>
      <c r="Q36" s="1709"/>
      <c r="R36" s="1709"/>
      <c r="S36" s="1530"/>
    </row>
    <row r="37" spans="1:19" ht="15" customHeight="1" thickBot="1" x14ac:dyDescent="0.3">
      <c r="A37" s="1572"/>
      <c r="B37" s="1687">
        <v>22</v>
      </c>
      <c r="C37" s="1688" t="s">
        <v>415</v>
      </c>
      <c r="D37" s="1710"/>
      <c r="E37" s="1710"/>
      <c r="F37" s="1710"/>
      <c r="G37" s="1710"/>
      <c r="H37" s="1710"/>
      <c r="I37" s="1710"/>
      <c r="J37" s="1710"/>
      <c r="K37" s="1710"/>
      <c r="L37" s="1710"/>
      <c r="M37" s="1710"/>
      <c r="N37" s="1710"/>
      <c r="O37" s="1710"/>
      <c r="P37" s="1710"/>
      <c r="Q37" s="1710"/>
      <c r="R37" s="1710"/>
      <c r="S37" s="1530"/>
    </row>
    <row r="38" spans="1:19" x14ac:dyDescent="0.25">
      <c r="A38" s="1572"/>
      <c r="B38" s="1570"/>
      <c r="C38" s="1553"/>
      <c r="D38" s="1553"/>
      <c r="E38" s="1553"/>
      <c r="F38" s="1553"/>
      <c r="G38" s="1553"/>
      <c r="H38" s="1553"/>
      <c r="I38" s="1553"/>
      <c r="J38" s="1553"/>
      <c r="K38" s="1553"/>
      <c r="L38" s="1553"/>
      <c r="M38" s="1553"/>
      <c r="N38" s="1553"/>
      <c r="O38" s="1553"/>
      <c r="P38" s="1553"/>
      <c r="Q38" s="1553"/>
      <c r="R38" s="1553"/>
    </row>
    <row r="39" spans="1:19" ht="19.5" customHeight="1" x14ac:dyDescent="0.25">
      <c r="A39" s="1572"/>
      <c r="B39" s="3032" t="s">
        <v>899</v>
      </c>
      <c r="C39" s="3032"/>
      <c r="D39" s="1576"/>
      <c r="E39" s="1577"/>
      <c r="F39" s="1577"/>
      <c r="G39" s="1577"/>
      <c r="H39" s="1577"/>
      <c r="I39" s="1577"/>
      <c r="J39" s="1577"/>
      <c r="K39" s="1577"/>
      <c r="L39" s="1577"/>
      <c r="M39" s="1577"/>
      <c r="N39" s="1577"/>
      <c r="O39" s="1577"/>
      <c r="P39" s="1577"/>
      <c r="Q39" s="1577"/>
      <c r="R39" s="1577"/>
    </row>
    <row r="40" spans="1:19" ht="15.75" customHeight="1" x14ac:dyDescent="0.25">
      <c r="B40" s="3082" t="s">
        <v>1233</v>
      </c>
      <c r="C40" s="3082"/>
      <c r="D40" s="1565"/>
      <c r="E40" s="1558"/>
      <c r="F40" s="1558"/>
      <c r="G40" s="1558"/>
      <c r="H40" s="1558"/>
      <c r="I40" s="1558"/>
      <c r="J40" s="1578"/>
      <c r="K40" s="1578"/>
      <c r="L40" s="1578"/>
      <c r="M40" s="1578"/>
      <c r="N40" s="1578"/>
      <c r="O40" s="1578"/>
      <c r="P40" s="1578"/>
      <c r="Q40" s="1578"/>
      <c r="R40" s="1578"/>
    </row>
    <row r="41" spans="1:19" ht="21.75" customHeight="1" x14ac:dyDescent="0.25">
      <c r="B41" s="3083" t="s">
        <v>2853</v>
      </c>
      <c r="C41" s="3084"/>
      <c r="D41" s="3084"/>
      <c r="E41" s="3084"/>
      <c r="F41" s="3084"/>
      <c r="G41" s="3084"/>
      <c r="H41" s="3084"/>
      <c r="I41" s="3084"/>
      <c r="J41" s="3084"/>
      <c r="K41" s="3084"/>
      <c r="L41" s="3084"/>
      <c r="M41" s="3084"/>
      <c r="N41" s="3084"/>
      <c r="O41" s="3084"/>
      <c r="P41" s="3084"/>
      <c r="Q41" s="3084"/>
      <c r="R41" s="3084"/>
    </row>
    <row r="42" spans="1:19" ht="18" customHeight="1" x14ac:dyDescent="0.25">
      <c r="B42" s="3059" t="s">
        <v>1232</v>
      </c>
      <c r="C42" s="3059"/>
      <c r="D42" s="1565"/>
      <c r="E42" s="1558"/>
      <c r="F42" s="1558"/>
      <c r="G42" s="1558"/>
      <c r="H42" s="1558"/>
      <c r="I42" s="1558"/>
      <c r="J42" s="1578"/>
      <c r="K42" s="1578"/>
      <c r="L42" s="1578"/>
      <c r="M42" s="1578"/>
      <c r="N42" s="1578"/>
      <c r="O42" s="1578"/>
      <c r="P42" s="1578"/>
      <c r="Q42" s="1578"/>
      <c r="R42" s="1578"/>
    </row>
    <row r="43" spans="1:19" ht="17.25" customHeight="1" x14ac:dyDescent="0.25">
      <c r="B43" s="3086" t="s">
        <v>2854</v>
      </c>
      <c r="C43" s="3086"/>
      <c r="D43" s="3086"/>
      <c r="E43" s="3086"/>
      <c r="F43" s="3086"/>
      <c r="G43" s="3086"/>
      <c r="H43" s="3086"/>
      <c r="I43" s="3086"/>
      <c r="J43" s="3086"/>
      <c r="K43" s="3086"/>
      <c r="L43" s="3086"/>
      <c r="M43" s="3086"/>
      <c r="N43" s="3086"/>
      <c r="O43" s="3086"/>
      <c r="P43" s="3086"/>
      <c r="Q43" s="3086"/>
      <c r="R43" s="3086"/>
    </row>
    <row r="44" spans="1:19" ht="27.75" customHeight="1" x14ac:dyDescent="0.25">
      <c r="B44" s="3086" t="s">
        <v>2855</v>
      </c>
      <c r="C44" s="3085"/>
      <c r="D44" s="3085"/>
      <c r="E44" s="3085"/>
      <c r="F44" s="3085"/>
      <c r="G44" s="3085"/>
      <c r="H44" s="3085"/>
      <c r="I44" s="3085"/>
      <c r="J44" s="3085"/>
      <c r="K44" s="3085"/>
      <c r="L44" s="3085"/>
      <c r="M44" s="3085"/>
      <c r="N44" s="3085"/>
      <c r="O44" s="3085"/>
      <c r="P44" s="3085"/>
      <c r="Q44" s="3085"/>
      <c r="R44" s="3085"/>
    </row>
    <row r="45" spans="1:19" ht="25.5" customHeight="1" x14ac:dyDescent="0.25">
      <c r="B45" s="3086" t="s">
        <v>2856</v>
      </c>
      <c r="C45" s="3085"/>
      <c r="D45" s="3085"/>
      <c r="E45" s="3085"/>
      <c r="F45" s="3085"/>
      <c r="G45" s="3085"/>
      <c r="H45" s="3085"/>
      <c r="I45" s="3085"/>
      <c r="J45" s="3085"/>
      <c r="K45" s="3085"/>
      <c r="L45" s="3085"/>
      <c r="M45" s="3085"/>
      <c r="N45" s="3085"/>
      <c r="O45" s="3085"/>
      <c r="P45" s="3085"/>
      <c r="Q45" s="3085"/>
      <c r="R45" s="3085"/>
    </row>
    <row r="46" spans="1:19" ht="54" customHeight="1" x14ac:dyDescent="0.25">
      <c r="B46" s="3085" t="s">
        <v>2857</v>
      </c>
      <c r="C46" s="3085"/>
      <c r="D46" s="3085"/>
      <c r="E46" s="3085"/>
      <c r="F46" s="3085"/>
      <c r="G46" s="3085"/>
      <c r="H46" s="3085"/>
      <c r="I46" s="3085"/>
      <c r="J46" s="3085"/>
      <c r="K46" s="3085"/>
      <c r="L46" s="3085"/>
      <c r="M46" s="3085"/>
      <c r="N46" s="3085"/>
      <c r="O46" s="3085"/>
      <c r="P46" s="3085"/>
      <c r="Q46" s="3085"/>
      <c r="R46" s="3085"/>
    </row>
    <row r="47" spans="1:19" ht="31.5" customHeight="1" x14ac:dyDescent="0.25">
      <c r="B47" s="3085" t="s">
        <v>2858</v>
      </c>
      <c r="C47" s="3085"/>
      <c r="D47" s="3085"/>
      <c r="E47" s="3085"/>
      <c r="F47" s="3085"/>
      <c r="G47" s="3085"/>
      <c r="H47" s="3085"/>
      <c r="I47" s="3085"/>
      <c r="J47" s="3085"/>
      <c r="K47" s="3085"/>
      <c r="L47" s="3085"/>
      <c r="M47" s="3085"/>
      <c r="N47" s="3085"/>
      <c r="O47" s="3085"/>
      <c r="P47" s="3085"/>
      <c r="Q47" s="3085"/>
      <c r="R47" s="3085"/>
    </row>
    <row r="48" spans="1:19" ht="33.75" customHeight="1" x14ac:dyDescent="0.25">
      <c r="B48" s="3086" t="s">
        <v>2859</v>
      </c>
      <c r="C48" s="3085"/>
      <c r="D48" s="3085"/>
      <c r="E48" s="3085"/>
      <c r="F48" s="3085"/>
      <c r="G48" s="3085"/>
      <c r="H48" s="3085"/>
      <c r="I48" s="3085"/>
      <c r="J48" s="3085"/>
      <c r="K48" s="3085"/>
      <c r="L48" s="3085"/>
      <c r="M48" s="3085"/>
      <c r="N48" s="3085"/>
      <c r="O48" s="3085"/>
      <c r="P48" s="3085"/>
      <c r="Q48" s="3085"/>
      <c r="R48" s="3085"/>
    </row>
    <row r="49" spans="2:18" ht="31.5" customHeight="1" x14ac:dyDescent="0.25">
      <c r="B49" s="3085" t="s">
        <v>2860</v>
      </c>
      <c r="C49" s="3085"/>
      <c r="D49" s="3085"/>
      <c r="E49" s="3085"/>
      <c r="F49" s="3085"/>
      <c r="G49" s="3085"/>
      <c r="H49" s="3085"/>
      <c r="I49" s="3085"/>
      <c r="J49" s="3085"/>
      <c r="K49" s="3085"/>
      <c r="L49" s="3085"/>
      <c r="M49" s="3085"/>
      <c r="N49" s="3085"/>
      <c r="O49" s="3085"/>
      <c r="P49" s="3085"/>
      <c r="Q49" s="3085"/>
      <c r="R49" s="3085"/>
    </row>
    <row r="50" spans="2:18" ht="29.25" customHeight="1" x14ac:dyDescent="0.25">
      <c r="B50" s="3086" t="s">
        <v>2861</v>
      </c>
      <c r="C50" s="3085"/>
      <c r="D50" s="3085"/>
      <c r="E50" s="3085"/>
      <c r="F50" s="3085"/>
      <c r="G50" s="3085"/>
      <c r="H50" s="3085"/>
      <c r="I50" s="3085"/>
      <c r="J50" s="3085"/>
      <c r="K50" s="3085"/>
      <c r="L50" s="3085"/>
      <c r="M50" s="3085"/>
      <c r="N50" s="3085"/>
      <c r="O50" s="3085"/>
      <c r="P50" s="3085"/>
      <c r="Q50" s="3085"/>
      <c r="R50" s="3085"/>
    </row>
  </sheetData>
  <mergeCells count="30">
    <mergeCell ref="B49:R49"/>
    <mergeCell ref="B50:R50"/>
    <mergeCell ref="B43:R43"/>
    <mergeCell ref="B44:R44"/>
    <mergeCell ref="B45:R45"/>
    <mergeCell ref="B46:R46"/>
    <mergeCell ref="B47:R47"/>
    <mergeCell ref="B48:R48"/>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7:R7"/>
    <mergeCell ref="C1:L1"/>
    <mergeCell ref="D3:E3"/>
    <mergeCell ref="B4:R4"/>
    <mergeCell ref="B5:R5"/>
    <mergeCell ref="B6:R6"/>
  </mergeCells>
  <hyperlinks>
    <hyperlink ref="C1:L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8" scale="88" orientation="landscape"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85" zoomScaleNormal="85" zoomScaleSheetLayoutView="100" workbookViewId="0">
      <pane xSplit="11" ySplit="16" topLeftCell="L17" activePane="bottomRight" state="frozen"/>
      <selection pane="topRight"/>
      <selection pane="bottomLeft"/>
      <selection pane="bottomRight"/>
    </sheetView>
  </sheetViews>
  <sheetFormatPr defaultColWidth="9.140625" defaultRowHeight="15" x14ac:dyDescent="0.25"/>
  <cols>
    <col min="1" max="1" width="4.140625" style="1537" customWidth="1"/>
    <col min="2" max="2" width="4.28515625" style="1537" customWidth="1"/>
    <col min="3" max="3" width="20.85546875" style="1537" bestFit="1" customWidth="1"/>
    <col min="4" max="9" width="18.7109375" style="1537" customWidth="1"/>
    <col min="10" max="11" width="9.7109375" style="1537" customWidth="1"/>
    <col min="12" max="16384" width="9.140625" style="1537"/>
  </cols>
  <sheetData>
    <row r="1" spans="1:11" x14ac:dyDescent="0.25">
      <c r="A1" s="1536" t="s">
        <v>2862</v>
      </c>
      <c r="B1" s="1529"/>
      <c r="C1" s="3052" t="s">
        <v>2766</v>
      </c>
      <c r="D1" s="2018"/>
      <c r="E1" s="2018"/>
      <c r="F1" s="2018"/>
      <c r="G1" s="2018"/>
      <c r="H1" s="2018"/>
      <c r="I1" s="2018"/>
      <c r="J1" s="2018"/>
      <c r="K1" s="237"/>
    </row>
    <row r="2" spans="1:11" x14ac:dyDescent="0.25">
      <c r="A2" s="1538" t="s">
        <v>2863</v>
      </c>
      <c r="B2" s="1528"/>
      <c r="C2" s="1528"/>
      <c r="D2" s="1528"/>
      <c r="E2" s="1528"/>
      <c r="F2" s="1528"/>
      <c r="G2" s="237"/>
      <c r="H2" s="237"/>
      <c r="I2" s="237"/>
      <c r="J2" s="237"/>
      <c r="K2" s="237"/>
    </row>
    <row r="3" spans="1:11" ht="15.75" thickBot="1" x14ac:dyDescent="0.3">
      <c r="A3" s="1567" t="s">
        <v>561</v>
      </c>
      <c r="B3" s="1571"/>
      <c r="C3" s="1567"/>
      <c r="D3" s="3061">
        <f>Obsah!$D$4</f>
        <v>44012</v>
      </c>
      <c r="E3" s="3062"/>
      <c r="F3" s="1567"/>
      <c r="G3" s="1567"/>
      <c r="H3" s="1567"/>
      <c r="I3" s="1567"/>
      <c r="J3" s="1567"/>
      <c r="K3" s="1567"/>
    </row>
    <row r="4" spans="1:11" ht="15" customHeight="1" thickBot="1" x14ac:dyDescent="0.3">
      <c r="B4" s="3025" t="s">
        <v>2864</v>
      </c>
      <c r="C4" s="3026"/>
      <c r="D4" s="3026"/>
      <c r="E4" s="3026"/>
      <c r="F4" s="3026"/>
      <c r="G4" s="3026"/>
      <c r="H4" s="3026"/>
      <c r="I4" s="3026"/>
      <c r="J4" s="3026"/>
      <c r="K4" s="3027"/>
    </row>
    <row r="5" spans="1:11" ht="45" customHeight="1" thickBot="1" x14ac:dyDescent="0.3">
      <c r="B5" s="3025" t="s">
        <v>2865</v>
      </c>
      <c r="C5" s="3026"/>
      <c r="D5" s="3026"/>
      <c r="E5" s="3026"/>
      <c r="F5" s="3026"/>
      <c r="G5" s="3026"/>
      <c r="H5" s="3026"/>
      <c r="I5" s="3026"/>
      <c r="J5" s="3026"/>
      <c r="K5" s="3027"/>
    </row>
    <row r="6" spans="1:11" ht="30" customHeight="1" thickBot="1" x14ac:dyDescent="0.3">
      <c r="B6" s="3025" t="s">
        <v>2866</v>
      </c>
      <c r="C6" s="3026"/>
      <c r="D6" s="3026"/>
      <c r="E6" s="3026"/>
      <c r="F6" s="3026"/>
      <c r="G6" s="3026"/>
      <c r="H6" s="3026"/>
      <c r="I6" s="3026"/>
      <c r="J6" s="3026"/>
      <c r="K6" s="3027"/>
    </row>
    <row r="7" spans="1:11" ht="15.75" thickBot="1" x14ac:dyDescent="0.3">
      <c r="B7" s="3025" t="s">
        <v>2807</v>
      </c>
      <c r="C7" s="3026"/>
      <c r="D7" s="3026"/>
      <c r="E7" s="3026"/>
      <c r="F7" s="3026"/>
      <c r="G7" s="3026"/>
      <c r="H7" s="3026"/>
      <c r="I7" s="3026"/>
      <c r="J7" s="3026"/>
      <c r="K7" s="3027"/>
    </row>
    <row r="8" spans="1:11" ht="15.75" thickBot="1" x14ac:dyDescent="0.3">
      <c r="B8" s="3025" t="s">
        <v>2867</v>
      </c>
      <c r="C8" s="3026"/>
      <c r="D8" s="3026"/>
      <c r="E8" s="3026"/>
      <c r="F8" s="3026"/>
      <c r="G8" s="3026"/>
      <c r="H8" s="3026"/>
      <c r="I8" s="3026"/>
      <c r="J8" s="3026"/>
      <c r="K8" s="3027"/>
    </row>
    <row r="9" spans="1:11" ht="30" customHeight="1" thickBot="1" x14ac:dyDescent="0.3">
      <c r="B9" s="3025" t="s">
        <v>2868</v>
      </c>
      <c r="C9" s="3026"/>
      <c r="D9" s="3026"/>
      <c r="E9" s="3026"/>
      <c r="F9" s="3026"/>
      <c r="G9" s="3026"/>
      <c r="H9" s="3026"/>
      <c r="I9" s="3026"/>
      <c r="J9" s="3026"/>
      <c r="K9" s="3027"/>
    </row>
    <row r="10" spans="1:11" ht="15.75" x14ac:dyDescent="0.25">
      <c r="B10" s="1559"/>
      <c r="C10" s="1560"/>
      <c r="D10" s="1560"/>
      <c r="E10" s="1560"/>
      <c r="F10" s="3091"/>
      <c r="G10" s="3091"/>
      <c r="H10" s="1560"/>
      <c r="I10" s="1560"/>
      <c r="J10" s="1579"/>
      <c r="K10" s="1560"/>
    </row>
    <row r="11" spans="1:11" ht="16.5" thickBot="1" x14ac:dyDescent="0.3">
      <c r="B11" s="1559"/>
      <c r="C11" s="1560"/>
      <c r="D11" s="1560"/>
      <c r="E11" s="1560"/>
      <c r="F11" s="3092"/>
      <c r="G11" s="3092"/>
      <c r="H11" s="1560"/>
      <c r="I11" s="1560"/>
      <c r="J11" s="1579"/>
      <c r="K11" s="1560"/>
    </row>
    <row r="12" spans="1:11" ht="15.75" thickBot="1" x14ac:dyDescent="0.3">
      <c r="B12" s="1683"/>
      <c r="C12" s="1683"/>
      <c r="D12" s="1662" t="s">
        <v>783</v>
      </c>
      <c r="E12" s="1663" t="s">
        <v>784</v>
      </c>
      <c r="F12" s="1663" t="s">
        <v>788</v>
      </c>
      <c r="G12" s="1663" t="s">
        <v>789</v>
      </c>
      <c r="H12" s="1663" t="s">
        <v>792</v>
      </c>
      <c r="I12" s="1663" t="s">
        <v>2869</v>
      </c>
      <c r="J12" s="3033" t="s">
        <v>852</v>
      </c>
      <c r="K12" s="3035"/>
    </row>
    <row r="13" spans="1:11" ht="15.75" thickBot="1" x14ac:dyDescent="0.3">
      <c r="B13" s="1683"/>
      <c r="C13" s="1683"/>
      <c r="D13" s="3040" t="s">
        <v>2870</v>
      </c>
      <c r="E13" s="3041"/>
      <c r="F13" s="3041"/>
      <c r="G13" s="3070"/>
      <c r="H13" s="3042" t="s">
        <v>2871</v>
      </c>
      <c r="I13" s="3043" t="s">
        <v>2872</v>
      </c>
      <c r="J13" s="3040" t="s">
        <v>2873</v>
      </c>
      <c r="K13" s="3042"/>
    </row>
    <row r="14" spans="1:11" ht="30" customHeight="1" thickBot="1" x14ac:dyDescent="0.3">
      <c r="B14" s="1683"/>
      <c r="C14" s="1683"/>
      <c r="D14" s="1711"/>
      <c r="E14" s="3040" t="s">
        <v>2874</v>
      </c>
      <c r="F14" s="3042"/>
      <c r="G14" s="3095" t="s">
        <v>2875</v>
      </c>
      <c r="H14" s="3087"/>
      <c r="I14" s="3064"/>
      <c r="J14" s="3088"/>
      <c r="K14" s="3087"/>
    </row>
    <row r="15" spans="1:11" ht="10.15" customHeight="1" x14ac:dyDescent="0.25">
      <c r="B15" s="1683"/>
      <c r="C15" s="1683"/>
      <c r="D15" s="1711"/>
      <c r="E15" s="3098"/>
      <c r="F15" s="3043" t="s">
        <v>2782</v>
      </c>
      <c r="G15" s="3096"/>
      <c r="H15" s="3098"/>
      <c r="I15" s="3064"/>
      <c r="J15" s="3088"/>
      <c r="K15" s="3087"/>
    </row>
    <row r="16" spans="1:11" ht="10.15" customHeight="1" thickBot="1" x14ac:dyDescent="0.3">
      <c r="B16" s="1683"/>
      <c r="C16" s="1683"/>
      <c r="D16" s="1711"/>
      <c r="E16" s="3099"/>
      <c r="F16" s="3045"/>
      <c r="G16" s="3097"/>
      <c r="H16" s="3099"/>
      <c r="I16" s="3045"/>
      <c r="J16" s="3089"/>
      <c r="K16" s="3090"/>
    </row>
    <row r="17" spans="2:11" ht="15.75" thickBot="1" x14ac:dyDescent="0.3">
      <c r="B17" s="1712">
        <v>1</v>
      </c>
      <c r="C17" s="1694" t="s">
        <v>1793</v>
      </c>
      <c r="D17" s="1710"/>
      <c r="E17" s="1710"/>
      <c r="F17" s="1710"/>
      <c r="G17" s="1710"/>
      <c r="H17" s="1710"/>
      <c r="I17" s="1713"/>
      <c r="J17" s="3100"/>
      <c r="K17" s="3101"/>
    </row>
    <row r="18" spans="2:11" ht="15.75" thickBot="1" x14ac:dyDescent="0.3">
      <c r="B18" s="1714">
        <v>2</v>
      </c>
      <c r="C18" s="1715" t="s">
        <v>1091</v>
      </c>
      <c r="D18" s="1709"/>
      <c r="E18" s="1709"/>
      <c r="F18" s="1709"/>
      <c r="G18" s="1709"/>
      <c r="H18" s="1709"/>
      <c r="I18" s="1718"/>
      <c r="J18" s="3102"/>
      <c r="K18" s="3103"/>
    </row>
    <row r="19" spans="2:11" ht="15.75" thickBot="1" x14ac:dyDescent="0.3">
      <c r="B19" s="1714">
        <v>3</v>
      </c>
      <c r="C19" s="1715" t="s">
        <v>1092</v>
      </c>
      <c r="D19" s="1709"/>
      <c r="E19" s="1709"/>
      <c r="F19" s="1709"/>
      <c r="G19" s="1709"/>
      <c r="H19" s="1709"/>
      <c r="I19" s="1718"/>
      <c r="J19" s="3102"/>
      <c r="K19" s="3103"/>
    </row>
    <row r="20" spans="2:11" ht="15.75" thickBot="1" x14ac:dyDescent="0.3">
      <c r="B20" s="1714">
        <v>4</v>
      </c>
      <c r="C20" s="1715" t="s">
        <v>1093</v>
      </c>
      <c r="D20" s="1709"/>
      <c r="E20" s="1709"/>
      <c r="F20" s="1709"/>
      <c r="G20" s="1709"/>
      <c r="H20" s="1709"/>
      <c r="I20" s="1718"/>
      <c r="J20" s="3102"/>
      <c r="K20" s="3103"/>
    </row>
    <row r="21" spans="2:11" ht="15.75" thickBot="1" x14ac:dyDescent="0.3">
      <c r="B21" s="1714">
        <v>5</v>
      </c>
      <c r="C21" s="1715" t="s">
        <v>1094</v>
      </c>
      <c r="D21" s="1709"/>
      <c r="E21" s="1709"/>
      <c r="F21" s="1709"/>
      <c r="G21" s="1709"/>
      <c r="H21" s="1709"/>
      <c r="I21" s="1718"/>
      <c r="J21" s="3102"/>
      <c r="K21" s="3103"/>
    </row>
    <row r="22" spans="2:11" ht="15.75" thickBot="1" x14ac:dyDescent="0.3">
      <c r="B22" s="1714">
        <v>6</v>
      </c>
      <c r="C22" s="1715" t="s">
        <v>1097</v>
      </c>
      <c r="D22" s="1709"/>
      <c r="E22" s="1709"/>
      <c r="F22" s="1709"/>
      <c r="G22" s="1709"/>
      <c r="H22" s="1709"/>
      <c r="I22" s="1718"/>
      <c r="J22" s="3102"/>
      <c r="K22" s="3103"/>
    </row>
    <row r="23" spans="2:11" ht="15.75" thickBot="1" x14ac:dyDescent="0.3">
      <c r="B23" s="1714">
        <v>7</v>
      </c>
      <c r="C23" s="1715" t="s">
        <v>1098</v>
      </c>
      <c r="D23" s="1709"/>
      <c r="E23" s="1709"/>
      <c r="F23" s="1709"/>
      <c r="G23" s="1709"/>
      <c r="H23" s="1709"/>
      <c r="I23" s="1718"/>
      <c r="J23" s="3102"/>
      <c r="K23" s="3103"/>
    </row>
    <row r="24" spans="2:11" ht="15.75" thickBot="1" x14ac:dyDescent="0.3">
      <c r="B24" s="1687">
        <v>8</v>
      </c>
      <c r="C24" s="1688" t="s">
        <v>1205</v>
      </c>
      <c r="D24" s="1710"/>
      <c r="E24" s="1710"/>
      <c r="F24" s="1710"/>
      <c r="G24" s="1717"/>
      <c r="H24" s="1717"/>
      <c r="I24" s="1710"/>
      <c r="J24" s="3093"/>
      <c r="K24" s="3094"/>
    </row>
    <row r="25" spans="2:11" ht="15.75" thickBot="1" x14ac:dyDescent="0.3">
      <c r="B25" s="1714">
        <v>9</v>
      </c>
      <c r="C25" s="1715" t="s">
        <v>1091</v>
      </c>
      <c r="D25" s="1709"/>
      <c r="E25" s="1709"/>
      <c r="F25" s="1709"/>
      <c r="G25" s="1716"/>
      <c r="H25" s="1716"/>
      <c r="I25" s="1709"/>
      <c r="J25" s="3093"/>
      <c r="K25" s="3094"/>
    </row>
    <row r="26" spans="2:11" ht="15.75" thickBot="1" x14ac:dyDescent="0.3">
      <c r="B26" s="1714">
        <v>10</v>
      </c>
      <c r="C26" s="1715" t="s">
        <v>1092</v>
      </c>
      <c r="D26" s="1709"/>
      <c r="E26" s="1709"/>
      <c r="F26" s="1709"/>
      <c r="G26" s="1716"/>
      <c r="H26" s="1716"/>
      <c r="I26" s="1709"/>
      <c r="J26" s="3093"/>
      <c r="K26" s="3094"/>
    </row>
    <row r="27" spans="2:11" ht="15.75" thickBot="1" x14ac:dyDescent="0.3">
      <c r="B27" s="1714">
        <v>11</v>
      </c>
      <c r="C27" s="1715" t="s">
        <v>1093</v>
      </c>
      <c r="D27" s="1709"/>
      <c r="E27" s="1709"/>
      <c r="F27" s="1709"/>
      <c r="G27" s="1716"/>
      <c r="H27" s="1716"/>
      <c r="I27" s="1709"/>
      <c r="J27" s="3093"/>
      <c r="K27" s="3094"/>
    </row>
    <row r="28" spans="2:11" ht="15.75" thickBot="1" x14ac:dyDescent="0.3">
      <c r="B28" s="1714">
        <v>12</v>
      </c>
      <c r="C28" s="1715" t="s">
        <v>1094</v>
      </c>
      <c r="D28" s="1709"/>
      <c r="E28" s="1709"/>
      <c r="F28" s="1709"/>
      <c r="G28" s="1716"/>
      <c r="H28" s="1716"/>
      <c r="I28" s="1709"/>
      <c r="J28" s="3093"/>
      <c r="K28" s="3094"/>
    </row>
    <row r="29" spans="2:11" ht="15.75" thickBot="1" x14ac:dyDescent="0.3">
      <c r="B29" s="1714">
        <v>13</v>
      </c>
      <c r="C29" s="1715" t="s">
        <v>1097</v>
      </c>
      <c r="D29" s="1709"/>
      <c r="E29" s="1709"/>
      <c r="F29" s="1709"/>
      <c r="G29" s="1716"/>
      <c r="H29" s="1716"/>
      <c r="I29" s="1709"/>
      <c r="J29" s="3093"/>
      <c r="K29" s="3094"/>
    </row>
    <row r="30" spans="2:11" ht="15.75" thickBot="1" x14ac:dyDescent="0.3">
      <c r="B30" s="1714">
        <v>14</v>
      </c>
      <c r="C30" s="1715" t="s">
        <v>1098</v>
      </c>
      <c r="D30" s="1709"/>
      <c r="E30" s="1709"/>
      <c r="F30" s="1709"/>
      <c r="G30" s="1716"/>
      <c r="H30" s="1716"/>
      <c r="I30" s="1709"/>
      <c r="J30" s="3093"/>
      <c r="K30" s="3094"/>
    </row>
    <row r="31" spans="2:11" ht="15.75" thickBot="1" x14ac:dyDescent="0.3">
      <c r="B31" s="1687">
        <v>15</v>
      </c>
      <c r="C31" s="1688" t="s">
        <v>415</v>
      </c>
      <c r="D31" s="1710"/>
      <c r="E31" s="1710"/>
      <c r="F31" s="1710"/>
      <c r="G31" s="1710"/>
      <c r="H31" s="1710"/>
      <c r="I31" s="1710"/>
      <c r="J31" s="3100"/>
      <c r="K31" s="3101"/>
    </row>
    <row r="32" spans="2:11" ht="23.25" customHeight="1" x14ac:dyDescent="0.25">
      <c r="B32" s="3104" t="s">
        <v>2812</v>
      </c>
      <c r="C32" s="3104"/>
      <c r="D32" s="3104"/>
      <c r="E32" s="3104"/>
      <c r="F32" s="3104"/>
      <c r="G32" s="3104"/>
      <c r="H32" s="3104"/>
      <c r="I32" s="3104"/>
      <c r="J32" s="3104"/>
      <c r="K32" s="3104"/>
    </row>
    <row r="33" spans="2:11" x14ac:dyDescent="0.25">
      <c r="B33" s="1552"/>
      <c r="C33" s="1585"/>
      <c r="D33" s="1586"/>
      <c r="E33" s="1586"/>
      <c r="F33" s="1586"/>
      <c r="G33" s="1586"/>
      <c r="H33" s="1586"/>
      <c r="I33" s="1586"/>
      <c r="J33" s="1587"/>
      <c r="K33" s="1587"/>
    </row>
    <row r="34" spans="2:11" ht="18" customHeight="1" x14ac:dyDescent="0.25">
      <c r="B34" s="3105" t="s">
        <v>924</v>
      </c>
      <c r="C34" s="3105"/>
      <c r="D34" s="1588"/>
      <c r="E34" s="1588"/>
      <c r="F34" s="1588"/>
      <c r="G34" s="1588"/>
      <c r="H34" s="1588"/>
      <c r="I34" s="1588"/>
      <c r="J34" s="1588"/>
      <c r="K34" s="1588"/>
    </row>
    <row r="35" spans="2:11" ht="20.25" customHeight="1" x14ac:dyDescent="0.25">
      <c r="B35" s="3106" t="s">
        <v>1232</v>
      </c>
      <c r="C35" s="3106"/>
      <c r="D35" s="1589"/>
      <c r="E35" s="1589"/>
      <c r="F35" s="1589"/>
      <c r="G35" s="1589"/>
      <c r="H35" s="1589"/>
      <c r="I35" s="1589"/>
      <c r="J35" s="1589"/>
      <c r="K35" s="1589"/>
    </row>
    <row r="36" spans="2:11" ht="18" customHeight="1" x14ac:dyDescent="0.25">
      <c r="B36" s="3086" t="s">
        <v>2876</v>
      </c>
      <c r="C36" s="3086"/>
      <c r="D36" s="3086"/>
      <c r="E36" s="3086"/>
      <c r="F36" s="3086"/>
      <c r="G36" s="3086"/>
      <c r="H36" s="3086"/>
      <c r="I36" s="3086"/>
      <c r="J36" s="3086"/>
      <c r="K36" s="3086"/>
    </row>
    <row r="37" spans="2:11" ht="24.75" customHeight="1" x14ac:dyDescent="0.25">
      <c r="B37" s="3086" t="s">
        <v>2877</v>
      </c>
      <c r="C37" s="3085"/>
      <c r="D37" s="3085"/>
      <c r="E37" s="3085"/>
      <c r="F37" s="3085"/>
      <c r="G37" s="3085"/>
      <c r="H37" s="3085"/>
      <c r="I37" s="3085"/>
      <c r="J37" s="3085"/>
      <c r="K37" s="3085"/>
    </row>
    <row r="38" spans="2:11" ht="19.5" customHeight="1" x14ac:dyDescent="0.25">
      <c r="B38" s="3086" t="s">
        <v>2855</v>
      </c>
      <c r="C38" s="3085"/>
      <c r="D38" s="3085"/>
      <c r="E38" s="3085"/>
      <c r="F38" s="3085"/>
      <c r="G38" s="3085"/>
      <c r="H38" s="3085"/>
      <c r="I38" s="3085"/>
      <c r="J38" s="3085"/>
      <c r="K38" s="3085"/>
    </row>
    <row r="39" spans="2:11" ht="18.75" customHeight="1" x14ac:dyDescent="0.25">
      <c r="B39" s="3085" t="s">
        <v>2878</v>
      </c>
      <c r="C39" s="3085"/>
      <c r="D39" s="3085"/>
      <c r="E39" s="3085"/>
      <c r="F39" s="3085"/>
      <c r="G39" s="3085"/>
      <c r="H39" s="3085"/>
      <c r="I39" s="3085"/>
      <c r="J39" s="3085"/>
      <c r="K39" s="3085"/>
    </row>
    <row r="40" spans="2:11" ht="27" customHeight="1" x14ac:dyDescent="0.25">
      <c r="B40" s="3086" t="s">
        <v>2879</v>
      </c>
      <c r="C40" s="3085"/>
      <c r="D40" s="3085"/>
      <c r="E40" s="3085"/>
      <c r="F40" s="3085"/>
      <c r="G40" s="3085"/>
      <c r="H40" s="3085"/>
      <c r="I40" s="3085"/>
      <c r="J40" s="3085"/>
      <c r="K40" s="3085"/>
    </row>
    <row r="41" spans="2:11" ht="36" customHeight="1" x14ac:dyDescent="0.25">
      <c r="B41" s="3086" t="s">
        <v>2856</v>
      </c>
      <c r="C41" s="3085"/>
      <c r="D41" s="3085"/>
      <c r="E41" s="3085"/>
      <c r="F41" s="3085"/>
      <c r="G41" s="3085"/>
      <c r="H41" s="3085"/>
      <c r="I41" s="3085"/>
      <c r="J41" s="3085"/>
      <c r="K41" s="3085"/>
    </row>
    <row r="42" spans="2:11" ht="17.25" customHeight="1" x14ac:dyDescent="0.25">
      <c r="B42" s="3059" t="s">
        <v>1233</v>
      </c>
      <c r="C42" s="3059"/>
      <c r="D42" s="1590"/>
      <c r="E42" s="1590"/>
      <c r="F42" s="1590"/>
      <c r="G42" s="1590"/>
      <c r="H42" s="1590"/>
      <c r="I42" s="1590"/>
      <c r="J42" s="1590"/>
      <c r="K42" s="1590"/>
    </row>
    <row r="43" spans="2:11" ht="18.75" customHeight="1" x14ac:dyDescent="0.25">
      <c r="B43" s="3086" t="s">
        <v>2880</v>
      </c>
      <c r="C43" s="3086"/>
      <c r="D43" s="3086"/>
      <c r="E43" s="3086"/>
      <c r="F43" s="3086"/>
      <c r="G43" s="3086"/>
      <c r="H43" s="3086"/>
      <c r="I43" s="3086"/>
      <c r="J43" s="3086"/>
      <c r="K43" s="3086"/>
    </row>
    <row r="44" spans="2:11" ht="34.5" customHeight="1" x14ac:dyDescent="0.25">
      <c r="B44" s="3085" t="s">
        <v>2881</v>
      </c>
      <c r="C44" s="3085"/>
      <c r="D44" s="3085"/>
      <c r="E44" s="3085"/>
      <c r="F44" s="3085"/>
      <c r="G44" s="3085"/>
      <c r="H44" s="3085"/>
      <c r="I44" s="3085"/>
      <c r="J44" s="3085"/>
      <c r="K44" s="3085"/>
    </row>
    <row r="45" spans="2:11" ht="36" customHeight="1" x14ac:dyDescent="0.25">
      <c r="B45" s="3085" t="s">
        <v>2882</v>
      </c>
      <c r="C45" s="3085"/>
      <c r="D45" s="3085"/>
      <c r="E45" s="3085"/>
      <c r="F45" s="3085"/>
      <c r="G45" s="3085"/>
      <c r="H45" s="3085"/>
      <c r="I45" s="3085"/>
      <c r="J45" s="3085"/>
      <c r="K45" s="3085"/>
    </row>
    <row r="46" spans="2:11" x14ac:dyDescent="0.25">
      <c r="B46" s="1588"/>
      <c r="C46" s="1588"/>
      <c r="D46" s="1588"/>
      <c r="E46" s="1588"/>
      <c r="F46" s="1588"/>
      <c r="G46" s="1588"/>
      <c r="H46" s="1588"/>
      <c r="I46" s="1588"/>
      <c r="J46" s="1588"/>
      <c r="K46" s="1588"/>
    </row>
    <row r="47" spans="2:11" x14ac:dyDescent="0.25">
      <c r="B47" s="1588"/>
      <c r="C47" s="1588"/>
      <c r="D47" s="1588"/>
      <c r="E47" s="1588"/>
      <c r="F47" s="1588"/>
      <c r="G47" s="1588"/>
      <c r="H47" s="1588"/>
      <c r="I47" s="1588"/>
      <c r="J47" s="1588"/>
      <c r="K47" s="1588"/>
    </row>
  </sheetData>
  <mergeCells count="48">
    <mergeCell ref="B44:K44"/>
    <mergeCell ref="B45:K45"/>
    <mergeCell ref="B38:K38"/>
    <mergeCell ref="B39:K39"/>
    <mergeCell ref="B40:K40"/>
    <mergeCell ref="B41:K41"/>
    <mergeCell ref="B42:C42"/>
    <mergeCell ref="B43:K43"/>
    <mergeCell ref="B37:K37"/>
    <mergeCell ref="J25:K25"/>
    <mergeCell ref="J26:K26"/>
    <mergeCell ref="J27:K27"/>
    <mergeCell ref="J28:K28"/>
    <mergeCell ref="J29:K29"/>
    <mergeCell ref="J30:K30"/>
    <mergeCell ref="J31:K31"/>
    <mergeCell ref="B32:K32"/>
    <mergeCell ref="B34:C34"/>
    <mergeCell ref="B35:C35"/>
    <mergeCell ref="B36:K36"/>
    <mergeCell ref="J24:K24"/>
    <mergeCell ref="G14:G16"/>
    <mergeCell ref="E15:E16"/>
    <mergeCell ref="F15:F16"/>
    <mergeCell ref="H15:H16"/>
    <mergeCell ref="J17:K17"/>
    <mergeCell ref="J18:K18"/>
    <mergeCell ref="J19:K19"/>
    <mergeCell ref="J20:K20"/>
    <mergeCell ref="J21:K21"/>
    <mergeCell ref="J22:K22"/>
    <mergeCell ref="J23:K23"/>
    <mergeCell ref="B8:K8"/>
    <mergeCell ref="B9:K9"/>
    <mergeCell ref="F10:G10"/>
    <mergeCell ref="F11:G11"/>
    <mergeCell ref="J12:K12"/>
    <mergeCell ref="D13:G13"/>
    <mergeCell ref="H13:H14"/>
    <mergeCell ref="I13:I16"/>
    <mergeCell ref="J13:K16"/>
    <mergeCell ref="E14:F14"/>
    <mergeCell ref="B7:K7"/>
    <mergeCell ref="C1:J1"/>
    <mergeCell ref="D3:E3"/>
    <mergeCell ref="B4:K4"/>
    <mergeCell ref="B5:K5"/>
    <mergeCell ref="B6:K6"/>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85" zoomScaleNormal="85" zoomScaleSheetLayoutView="100" workbookViewId="0"/>
  </sheetViews>
  <sheetFormatPr defaultColWidth="9.140625" defaultRowHeight="15" x14ac:dyDescent="0.25"/>
  <cols>
    <col min="1" max="1" width="4.140625" style="1537" customWidth="1"/>
    <col min="2" max="2" width="3.28515625" style="1537" customWidth="1"/>
    <col min="3" max="3" width="21" style="1537" customWidth="1"/>
    <col min="4" max="6" width="9.140625" style="1537"/>
    <col min="7" max="7" width="13" style="1537" customWidth="1"/>
    <col min="8" max="8" width="12.42578125" style="1537" customWidth="1"/>
    <col min="9" max="9" width="20.28515625" style="1537" customWidth="1"/>
    <col min="10" max="16384" width="9.140625" style="1537"/>
  </cols>
  <sheetData>
    <row r="1" spans="1:9" ht="19.5" customHeight="1" x14ac:dyDescent="0.25">
      <c r="A1" s="1536" t="s">
        <v>2883</v>
      </c>
      <c r="B1" s="1529"/>
      <c r="C1" s="3107" t="s">
        <v>2766</v>
      </c>
      <c r="D1" s="3108"/>
      <c r="E1" s="3108"/>
      <c r="F1" s="3108"/>
      <c r="G1" s="3108"/>
      <c r="H1" s="3108"/>
      <c r="I1" s="3108"/>
    </row>
    <row r="2" spans="1:9" x14ac:dyDescent="0.25">
      <c r="A2" s="1538" t="s">
        <v>2884</v>
      </c>
      <c r="B2" s="1528"/>
      <c r="C2" s="1528"/>
      <c r="D2" s="1528"/>
      <c r="E2" s="1528"/>
      <c r="F2" s="1528"/>
      <c r="G2" s="237"/>
      <c r="H2" s="237"/>
      <c r="I2" s="237"/>
    </row>
    <row r="3" spans="1:9" ht="15.75" thickBot="1" x14ac:dyDescent="0.3">
      <c r="A3" s="1567" t="s">
        <v>561</v>
      </c>
      <c r="B3" s="1571"/>
      <c r="C3" s="1567"/>
      <c r="D3" s="3061">
        <f>Obsah!$D$4</f>
        <v>44012</v>
      </c>
      <c r="E3" s="3062"/>
      <c r="F3" s="1567"/>
      <c r="G3" s="1567"/>
      <c r="H3" s="1567"/>
      <c r="I3" s="1567"/>
    </row>
    <row r="4" spans="1:9" ht="25.5" customHeight="1" thickBot="1" x14ac:dyDescent="0.3">
      <c r="B4" s="3025" t="s">
        <v>2885</v>
      </c>
      <c r="C4" s="3026"/>
      <c r="D4" s="3026"/>
      <c r="E4" s="3026"/>
      <c r="F4" s="3026"/>
      <c r="G4" s="3026"/>
      <c r="H4" s="3026"/>
      <c r="I4" s="3027"/>
    </row>
    <row r="5" spans="1:9" ht="35.25" customHeight="1" thickBot="1" x14ac:dyDescent="0.3">
      <c r="B5" s="3025" t="s">
        <v>2886</v>
      </c>
      <c r="C5" s="3026"/>
      <c r="D5" s="3026"/>
      <c r="E5" s="3026"/>
      <c r="F5" s="3026"/>
      <c r="G5" s="3026"/>
      <c r="H5" s="3026"/>
      <c r="I5" s="3027"/>
    </row>
    <row r="6" spans="1:9" ht="42" customHeight="1" thickBot="1" x14ac:dyDescent="0.3">
      <c r="B6" s="3025" t="s">
        <v>2887</v>
      </c>
      <c r="C6" s="3026"/>
      <c r="D6" s="3026"/>
      <c r="E6" s="3026"/>
      <c r="F6" s="3026"/>
      <c r="G6" s="3026"/>
      <c r="H6" s="3026"/>
      <c r="I6" s="3027"/>
    </row>
    <row r="7" spans="1:9" ht="15.75" thickBot="1" x14ac:dyDescent="0.3">
      <c r="B7" s="3025" t="s">
        <v>2888</v>
      </c>
      <c r="C7" s="3026"/>
      <c r="D7" s="3026"/>
      <c r="E7" s="3026"/>
      <c r="F7" s="3026"/>
      <c r="G7" s="3026"/>
      <c r="H7" s="3026"/>
      <c r="I7" s="3027"/>
    </row>
    <row r="8" spans="1:9" ht="15.75" thickBot="1" x14ac:dyDescent="0.3">
      <c r="B8" s="3025" t="s">
        <v>2772</v>
      </c>
      <c r="C8" s="3026"/>
      <c r="D8" s="3026"/>
      <c r="E8" s="3026"/>
      <c r="F8" s="3026"/>
      <c r="G8" s="3026"/>
      <c r="H8" s="3026"/>
      <c r="I8" s="3027"/>
    </row>
    <row r="9" spans="1:9" ht="26.25" customHeight="1" thickBot="1" x14ac:dyDescent="0.3">
      <c r="B9" s="3025" t="s">
        <v>2808</v>
      </c>
      <c r="C9" s="3026"/>
      <c r="D9" s="3026"/>
      <c r="E9" s="3026"/>
      <c r="F9" s="3026"/>
      <c r="G9" s="3026"/>
      <c r="H9" s="3026"/>
      <c r="I9" s="3027"/>
    </row>
    <row r="10" spans="1:9" ht="15.75" x14ac:dyDescent="0.25">
      <c r="B10" s="1559"/>
      <c r="C10" s="1560"/>
      <c r="D10" s="1560"/>
      <c r="E10" s="3091"/>
      <c r="F10" s="3091"/>
      <c r="G10" s="1560"/>
      <c r="H10" s="1560"/>
      <c r="I10" s="1560"/>
    </row>
    <row r="11" spans="1:9" ht="16.5" thickBot="1" x14ac:dyDescent="0.3">
      <c r="B11" s="1559"/>
      <c r="C11" s="1560"/>
      <c r="D11" s="1560"/>
      <c r="E11" s="3092"/>
      <c r="F11" s="3092"/>
      <c r="G11" s="1560"/>
      <c r="H11" s="1560"/>
      <c r="I11" s="1560"/>
    </row>
    <row r="12" spans="1:9" ht="16.5" thickBot="1" x14ac:dyDescent="0.3">
      <c r="B12" s="1561"/>
      <c r="C12" s="1561"/>
      <c r="D12" s="1545" t="s">
        <v>783</v>
      </c>
      <c r="E12" s="1546" t="s">
        <v>784</v>
      </c>
      <c r="F12" s="1546" t="s">
        <v>788</v>
      </c>
      <c r="G12" s="1546" t="s">
        <v>789</v>
      </c>
      <c r="H12" s="1546" t="s">
        <v>792</v>
      </c>
      <c r="I12" s="1546" t="s">
        <v>851</v>
      </c>
    </row>
    <row r="13" spans="1:9" ht="19.5" customHeight="1" thickBot="1" x14ac:dyDescent="0.3">
      <c r="B13" s="1561"/>
      <c r="C13" s="1561"/>
      <c r="D13" s="3110" t="s">
        <v>2889</v>
      </c>
      <c r="E13" s="3111"/>
      <c r="F13" s="3111"/>
      <c r="G13" s="3112"/>
      <c r="H13" s="3113" t="s">
        <v>2871</v>
      </c>
      <c r="I13" s="3116" t="s">
        <v>2873</v>
      </c>
    </row>
    <row r="14" spans="1:9" ht="72" customHeight="1" thickBot="1" x14ac:dyDescent="0.3">
      <c r="B14" s="1580"/>
      <c r="C14" s="1580"/>
      <c r="D14" s="1591"/>
      <c r="E14" s="3110" t="s">
        <v>2874</v>
      </c>
      <c r="F14" s="3113"/>
      <c r="G14" s="1575" t="s">
        <v>2890</v>
      </c>
      <c r="H14" s="3114"/>
      <c r="I14" s="3117"/>
    </row>
    <row r="15" spans="1:9" ht="15.75" x14ac:dyDescent="0.25">
      <c r="B15" s="1561"/>
      <c r="C15" s="1561"/>
      <c r="D15" s="1581"/>
      <c r="E15" s="3119"/>
      <c r="F15" s="3116" t="s">
        <v>2782</v>
      </c>
      <c r="G15" s="3119"/>
      <c r="H15" s="3114"/>
      <c r="I15" s="3117"/>
    </row>
    <row r="16" spans="1:9" ht="16.5" thickBot="1" x14ac:dyDescent="0.3">
      <c r="B16" s="1561"/>
      <c r="C16" s="1561"/>
      <c r="D16" s="1592"/>
      <c r="E16" s="3120"/>
      <c r="F16" s="3121"/>
      <c r="G16" s="3122"/>
      <c r="H16" s="3115"/>
      <c r="I16" s="3118"/>
    </row>
    <row r="17" spans="2:9" ht="23.25" thickBot="1" x14ac:dyDescent="0.3">
      <c r="B17" s="1593">
        <v>1</v>
      </c>
      <c r="C17" s="1594" t="s">
        <v>2891</v>
      </c>
      <c r="D17" s="1582"/>
      <c r="E17" s="1582"/>
      <c r="F17" s="1582"/>
      <c r="G17" s="1582"/>
      <c r="H17" s="1582"/>
      <c r="I17" s="1582"/>
    </row>
    <row r="18" spans="2:9" ht="15.75" thickBot="1" x14ac:dyDescent="0.3">
      <c r="B18" s="1595">
        <v>2</v>
      </c>
      <c r="C18" s="1596" t="s">
        <v>2892</v>
      </c>
      <c r="D18" s="1582"/>
      <c r="E18" s="1582"/>
      <c r="F18" s="1582"/>
      <c r="G18" s="1582"/>
      <c r="H18" s="1582"/>
      <c r="I18" s="1582"/>
    </row>
    <row r="19" spans="2:9" ht="15.75" thickBot="1" x14ac:dyDescent="0.3">
      <c r="B19" s="1595">
        <v>3</v>
      </c>
      <c r="C19" s="1596" t="s">
        <v>1114</v>
      </c>
      <c r="D19" s="1582"/>
      <c r="E19" s="1582"/>
      <c r="F19" s="1582"/>
      <c r="G19" s="1582"/>
      <c r="H19" s="1582"/>
      <c r="I19" s="1582"/>
    </row>
    <row r="20" spans="2:9" ht="34.5" thickBot="1" x14ac:dyDescent="0.3">
      <c r="B20" s="1595">
        <v>4</v>
      </c>
      <c r="C20" s="1596" t="s">
        <v>2893</v>
      </c>
      <c r="D20" s="1582"/>
      <c r="E20" s="1582"/>
      <c r="F20" s="1582"/>
      <c r="G20" s="1582"/>
      <c r="H20" s="1582"/>
      <c r="I20" s="1582"/>
    </row>
    <row r="21" spans="2:9" ht="15.75" thickBot="1" x14ac:dyDescent="0.3">
      <c r="B21" s="1595">
        <v>5</v>
      </c>
      <c r="C21" s="1596" t="s">
        <v>1116</v>
      </c>
      <c r="D21" s="1582"/>
      <c r="E21" s="1582"/>
      <c r="F21" s="1582"/>
      <c r="G21" s="1582"/>
      <c r="H21" s="1582"/>
      <c r="I21" s="1582"/>
    </row>
    <row r="22" spans="2:9" ht="15.75" thickBot="1" x14ac:dyDescent="0.3">
      <c r="B22" s="1595">
        <v>6</v>
      </c>
      <c r="C22" s="1596" t="s">
        <v>1117</v>
      </c>
      <c r="D22" s="1582"/>
      <c r="E22" s="1582"/>
      <c r="F22" s="1582"/>
      <c r="G22" s="1582"/>
      <c r="H22" s="1582"/>
      <c r="I22" s="1582"/>
    </row>
    <row r="23" spans="2:9" ht="15.75" thickBot="1" x14ac:dyDescent="0.3">
      <c r="B23" s="1595">
        <v>7</v>
      </c>
      <c r="C23" s="1596" t="s">
        <v>2894</v>
      </c>
      <c r="D23" s="1582"/>
      <c r="E23" s="1582"/>
      <c r="F23" s="1582"/>
      <c r="G23" s="1582"/>
      <c r="H23" s="1582"/>
      <c r="I23" s="1582"/>
    </row>
    <row r="24" spans="2:9" ht="15.75" thickBot="1" x14ac:dyDescent="0.3">
      <c r="B24" s="1595">
        <v>8</v>
      </c>
      <c r="C24" s="1596" t="s">
        <v>2895</v>
      </c>
      <c r="D24" s="1582"/>
      <c r="E24" s="1582"/>
      <c r="F24" s="1582"/>
      <c r="G24" s="1582"/>
      <c r="H24" s="1582"/>
      <c r="I24" s="1582"/>
    </row>
    <row r="25" spans="2:9" ht="23.25" thickBot="1" x14ac:dyDescent="0.3">
      <c r="B25" s="1595">
        <v>9</v>
      </c>
      <c r="C25" s="1596" t="s">
        <v>2896</v>
      </c>
      <c r="D25" s="1582"/>
      <c r="E25" s="1582"/>
      <c r="F25" s="1582"/>
      <c r="G25" s="1582"/>
      <c r="H25" s="1582"/>
      <c r="I25" s="1582"/>
    </row>
    <row r="26" spans="2:9" ht="23.25" thickBot="1" x14ac:dyDescent="0.3">
      <c r="B26" s="1595">
        <v>10</v>
      </c>
      <c r="C26" s="1596" t="s">
        <v>2897</v>
      </c>
      <c r="D26" s="1582"/>
      <c r="E26" s="1582"/>
      <c r="F26" s="1582"/>
      <c r="G26" s="1582"/>
      <c r="H26" s="1582"/>
      <c r="I26" s="1582"/>
    </row>
    <row r="27" spans="2:9" ht="15.75" thickBot="1" x14ac:dyDescent="0.3">
      <c r="B27" s="1595">
        <v>11</v>
      </c>
      <c r="C27" s="1596" t="s">
        <v>2898</v>
      </c>
      <c r="D27" s="1582"/>
      <c r="E27" s="3123"/>
      <c r="F27" s="3124"/>
      <c r="G27" s="1582"/>
      <c r="H27" s="1582"/>
      <c r="I27" s="1582"/>
    </row>
    <row r="28" spans="2:9" ht="23.25" thickBot="1" x14ac:dyDescent="0.3">
      <c r="B28" s="1595">
        <v>12</v>
      </c>
      <c r="C28" s="1596" t="s">
        <v>2899</v>
      </c>
      <c r="D28" s="1582"/>
      <c r="E28" s="1582"/>
      <c r="F28" s="1582"/>
      <c r="G28" s="1582"/>
      <c r="H28" s="1582"/>
      <c r="I28" s="1582"/>
    </row>
    <row r="29" spans="2:9" ht="23.25" thickBot="1" x14ac:dyDescent="0.3">
      <c r="B29" s="1595">
        <v>13</v>
      </c>
      <c r="C29" s="1596" t="s">
        <v>2900</v>
      </c>
      <c r="D29" s="1582"/>
      <c r="E29" s="1582"/>
      <c r="F29" s="1582"/>
      <c r="G29" s="1582"/>
      <c r="H29" s="1582"/>
      <c r="I29" s="1582"/>
    </row>
    <row r="30" spans="2:9" ht="23.25" thickBot="1" x14ac:dyDescent="0.3">
      <c r="B30" s="1595">
        <v>14</v>
      </c>
      <c r="C30" s="1596" t="s">
        <v>2901</v>
      </c>
      <c r="D30" s="1582"/>
      <c r="E30" s="1582"/>
      <c r="F30" s="1582"/>
      <c r="G30" s="1582"/>
      <c r="H30" s="1582"/>
      <c r="I30" s="1582"/>
    </row>
    <row r="31" spans="2:9" ht="34.5" thickBot="1" x14ac:dyDescent="0.3">
      <c r="B31" s="1595">
        <v>15</v>
      </c>
      <c r="C31" s="1596" t="s">
        <v>2902</v>
      </c>
      <c r="D31" s="1582"/>
      <c r="E31" s="1582"/>
      <c r="F31" s="1582"/>
      <c r="G31" s="1582"/>
      <c r="H31" s="1582"/>
      <c r="I31" s="1582"/>
    </row>
    <row r="32" spans="2:9" ht="15.75" thickBot="1" x14ac:dyDescent="0.3">
      <c r="B32" s="1595">
        <v>16</v>
      </c>
      <c r="C32" s="1596" t="s">
        <v>1126</v>
      </c>
      <c r="D32" s="1582"/>
      <c r="E32" s="1582"/>
      <c r="F32" s="1582"/>
      <c r="G32" s="1582"/>
      <c r="H32" s="1582"/>
      <c r="I32" s="1582"/>
    </row>
    <row r="33" spans="2:9" ht="15.75" thickBot="1" x14ac:dyDescent="0.3">
      <c r="B33" s="1595">
        <v>17</v>
      </c>
      <c r="C33" s="1596" t="s">
        <v>2903</v>
      </c>
      <c r="D33" s="1582"/>
      <c r="E33" s="1582"/>
      <c r="F33" s="1582"/>
      <c r="G33" s="1582"/>
      <c r="H33" s="1582"/>
      <c r="I33" s="1582"/>
    </row>
    <row r="34" spans="2:9" ht="23.25" thickBot="1" x14ac:dyDescent="0.3">
      <c r="B34" s="1595">
        <v>18</v>
      </c>
      <c r="C34" s="1596" t="s">
        <v>2904</v>
      </c>
      <c r="D34" s="1582"/>
      <c r="E34" s="1582"/>
      <c r="F34" s="1582"/>
      <c r="G34" s="1582"/>
      <c r="H34" s="1582"/>
      <c r="I34" s="1582"/>
    </row>
    <row r="35" spans="2:9" ht="15.75" thickBot="1" x14ac:dyDescent="0.3">
      <c r="B35" s="1595">
        <v>19</v>
      </c>
      <c r="C35" s="1596" t="s">
        <v>1129</v>
      </c>
      <c r="D35" s="1582"/>
      <c r="E35" s="1582"/>
      <c r="F35" s="1582"/>
      <c r="G35" s="1582"/>
      <c r="H35" s="1582"/>
      <c r="I35" s="1582"/>
    </row>
    <row r="36" spans="2:9" ht="15.75" thickBot="1" x14ac:dyDescent="0.3">
      <c r="B36" s="1583">
        <v>20</v>
      </c>
      <c r="C36" s="1584" t="s">
        <v>415</v>
      </c>
      <c r="D36" s="1597"/>
      <c r="E36" s="1597"/>
      <c r="F36" s="1597"/>
      <c r="G36" s="1597"/>
      <c r="H36" s="1597"/>
      <c r="I36" s="1597"/>
    </row>
    <row r="37" spans="2:9" ht="25.5" customHeight="1" x14ac:dyDescent="0.25">
      <c r="B37" s="3104" t="s">
        <v>2905</v>
      </c>
      <c r="C37" s="3104"/>
      <c r="D37" s="3104"/>
      <c r="E37" s="3104"/>
      <c r="F37" s="3104"/>
      <c r="G37" s="3104"/>
      <c r="H37" s="3104"/>
      <c r="I37" s="3104"/>
    </row>
    <row r="38" spans="2:9" x14ac:dyDescent="0.25">
      <c r="B38" s="1598"/>
      <c r="C38" s="1599"/>
      <c r="D38" s="1585"/>
      <c r="E38" s="1585"/>
      <c r="F38" s="1585"/>
      <c r="G38" s="1585"/>
      <c r="H38" s="1585"/>
      <c r="I38" s="1585"/>
    </row>
    <row r="39" spans="2:9" ht="15" customHeight="1" x14ac:dyDescent="0.25">
      <c r="B39" s="3125" t="s">
        <v>924</v>
      </c>
      <c r="C39" s="3125"/>
      <c r="D39" s="1600"/>
      <c r="E39" s="1600"/>
      <c r="F39" s="1600"/>
      <c r="G39" s="1600"/>
      <c r="H39" s="1600"/>
      <c r="I39" s="1589"/>
    </row>
    <row r="40" spans="2:9" ht="15.75" customHeight="1" x14ac:dyDescent="0.25">
      <c r="B40" s="3126" t="s">
        <v>1232</v>
      </c>
      <c r="C40" s="3126"/>
      <c r="D40" s="1601"/>
      <c r="E40" s="1601"/>
      <c r="F40" s="1601"/>
      <c r="G40" s="1601"/>
      <c r="H40" s="1601"/>
      <c r="I40" s="1602"/>
    </row>
    <row r="41" spans="2:9" ht="15.75" customHeight="1" x14ac:dyDescent="0.25">
      <c r="B41" s="3109" t="s">
        <v>2854</v>
      </c>
      <c r="C41" s="3109"/>
      <c r="D41" s="3109"/>
      <c r="E41" s="3109"/>
      <c r="F41" s="3109"/>
      <c r="G41" s="3109"/>
      <c r="H41" s="3109"/>
      <c r="I41" s="3109"/>
    </row>
    <row r="42" spans="2:9" ht="32.25" customHeight="1" x14ac:dyDescent="0.25">
      <c r="B42" s="3127" t="s">
        <v>2906</v>
      </c>
      <c r="C42" s="3127"/>
      <c r="D42" s="3127"/>
      <c r="E42" s="3127"/>
      <c r="F42" s="3127"/>
      <c r="G42" s="3127"/>
      <c r="H42" s="3127"/>
      <c r="I42" s="3127"/>
    </row>
    <row r="43" spans="2:9" ht="31.5" customHeight="1" x14ac:dyDescent="0.25">
      <c r="B43" s="3127" t="s">
        <v>2907</v>
      </c>
      <c r="C43" s="3127"/>
      <c r="D43" s="3127"/>
      <c r="E43" s="3127"/>
      <c r="F43" s="3127"/>
      <c r="G43" s="3127"/>
      <c r="H43" s="3127"/>
      <c r="I43" s="3127"/>
    </row>
    <row r="44" spans="2:9" ht="31.5" customHeight="1" x14ac:dyDescent="0.25">
      <c r="B44" s="3127" t="s">
        <v>2908</v>
      </c>
      <c r="C44" s="3127"/>
      <c r="D44" s="3127"/>
      <c r="E44" s="3127"/>
      <c r="F44" s="3127"/>
      <c r="G44" s="3127"/>
      <c r="H44" s="3127"/>
      <c r="I44" s="3127"/>
    </row>
    <row r="45" spans="2:9" ht="42" customHeight="1" x14ac:dyDescent="0.25">
      <c r="B45" s="3127" t="s">
        <v>2909</v>
      </c>
      <c r="C45" s="3127"/>
      <c r="D45" s="3127"/>
      <c r="E45" s="3127"/>
      <c r="F45" s="3127"/>
      <c r="G45" s="3127"/>
      <c r="H45" s="3127"/>
      <c r="I45" s="3127"/>
    </row>
    <row r="46" spans="2:9" ht="18.75" customHeight="1" x14ac:dyDescent="0.25">
      <c r="B46" s="3126" t="s">
        <v>1233</v>
      </c>
      <c r="C46" s="3126"/>
      <c r="D46" s="1601"/>
      <c r="E46" s="1601"/>
      <c r="F46" s="1601"/>
      <c r="G46" s="1601"/>
      <c r="H46" s="1601"/>
      <c r="I46" s="1602"/>
    </row>
    <row r="47" spans="2:9" ht="42" customHeight="1" x14ac:dyDescent="0.25">
      <c r="B47" s="3127" t="s">
        <v>2910</v>
      </c>
      <c r="C47" s="3127"/>
      <c r="D47" s="3127"/>
      <c r="E47" s="3127"/>
      <c r="F47" s="3127"/>
      <c r="G47" s="3127"/>
      <c r="H47" s="3127"/>
      <c r="I47" s="3127"/>
    </row>
    <row r="48" spans="2:9" ht="36" customHeight="1" x14ac:dyDescent="0.25">
      <c r="B48" s="3127" t="s">
        <v>2911</v>
      </c>
      <c r="C48" s="3127"/>
      <c r="D48" s="3127"/>
      <c r="E48" s="3127"/>
      <c r="F48" s="3127"/>
      <c r="G48" s="3127"/>
      <c r="H48" s="3127"/>
      <c r="I48" s="3127"/>
    </row>
  </sheetData>
  <mergeCells count="29">
    <mergeCell ref="B48:I48"/>
    <mergeCell ref="B42:I42"/>
    <mergeCell ref="B43:I43"/>
    <mergeCell ref="B44:I44"/>
    <mergeCell ref="B45:I45"/>
    <mergeCell ref="B46:C46"/>
    <mergeCell ref="B47:I47"/>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7:I7"/>
    <mergeCell ref="C1:I1"/>
    <mergeCell ref="D3:E3"/>
    <mergeCell ref="B4:I4"/>
    <mergeCell ref="B5:I5"/>
    <mergeCell ref="B6:I6"/>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85" zoomScaleNormal="85" zoomScaleSheetLayoutView="100" workbookViewId="0"/>
  </sheetViews>
  <sheetFormatPr defaultColWidth="9.140625" defaultRowHeight="15" x14ac:dyDescent="0.25"/>
  <cols>
    <col min="1" max="1" width="4.140625" style="1537" customWidth="1"/>
    <col min="2" max="2" width="3.42578125" style="1537" customWidth="1"/>
    <col min="3" max="3" width="27.7109375" style="1537" customWidth="1"/>
    <col min="4" max="16384" width="9.140625" style="1537"/>
  </cols>
  <sheetData>
    <row r="1" spans="1:15" ht="20.25" customHeight="1" x14ac:dyDescent="0.25">
      <c r="A1" s="1536" t="s">
        <v>2912</v>
      </c>
      <c r="B1" s="1529"/>
      <c r="C1" s="3075" t="s">
        <v>2766</v>
      </c>
      <c r="D1" s="3076"/>
      <c r="E1" s="3076"/>
      <c r="F1" s="3076"/>
      <c r="G1" s="3076"/>
      <c r="H1" s="3076"/>
      <c r="I1" s="3076"/>
      <c r="J1" s="3076"/>
      <c r="K1" s="3077"/>
      <c r="L1" s="3077"/>
      <c r="M1" s="1566"/>
      <c r="N1" s="1566"/>
      <c r="O1" s="237"/>
    </row>
    <row r="2" spans="1:15" x14ac:dyDescent="0.25">
      <c r="A2" s="1538" t="s">
        <v>2913</v>
      </c>
      <c r="B2" s="1528"/>
      <c r="C2" s="1528"/>
      <c r="D2" s="1528"/>
      <c r="E2" s="1528"/>
      <c r="F2" s="1528"/>
      <c r="G2" s="237"/>
      <c r="H2" s="237"/>
      <c r="I2" s="237"/>
      <c r="J2" s="237"/>
      <c r="K2" s="237"/>
      <c r="L2" s="237"/>
      <c r="M2" s="237"/>
      <c r="N2" s="237"/>
      <c r="O2" s="237"/>
    </row>
    <row r="3" spans="1:15" ht="15.75" thickBot="1" x14ac:dyDescent="0.3">
      <c r="A3" s="1567" t="s">
        <v>561</v>
      </c>
      <c r="B3" s="1571"/>
      <c r="C3" s="1567"/>
      <c r="D3" s="3061">
        <f>Obsah!$D$4</f>
        <v>44012</v>
      </c>
      <c r="E3" s="3062"/>
      <c r="F3" s="1567"/>
      <c r="G3" s="1567"/>
      <c r="H3" s="1567"/>
      <c r="I3" s="1567"/>
      <c r="J3" s="1567"/>
      <c r="K3" s="1567"/>
      <c r="L3" s="1567"/>
      <c r="M3" s="1567"/>
      <c r="N3" s="1567"/>
      <c r="O3" s="1567"/>
    </row>
    <row r="4" spans="1:15" ht="15.75" thickBot="1" x14ac:dyDescent="0.3">
      <c r="B4" s="3128" t="s">
        <v>2914</v>
      </c>
      <c r="C4" s="3129"/>
      <c r="D4" s="3129"/>
      <c r="E4" s="3129"/>
      <c r="F4" s="3129"/>
      <c r="G4" s="3129"/>
      <c r="H4" s="3129"/>
      <c r="I4" s="3129"/>
      <c r="J4" s="3129"/>
      <c r="K4" s="3129"/>
      <c r="L4" s="3129"/>
      <c r="M4" s="3129"/>
      <c r="N4" s="3129"/>
      <c r="O4" s="3130"/>
    </row>
    <row r="5" spans="1:15" ht="27" customHeight="1" thickBot="1" x14ac:dyDescent="0.3">
      <c r="B5" s="3128" t="s">
        <v>2915</v>
      </c>
      <c r="C5" s="3129"/>
      <c r="D5" s="3129"/>
      <c r="E5" s="3129"/>
      <c r="F5" s="3129"/>
      <c r="G5" s="3129"/>
      <c r="H5" s="3129"/>
      <c r="I5" s="3129"/>
      <c r="J5" s="3129"/>
      <c r="K5" s="3129"/>
      <c r="L5" s="3129"/>
      <c r="M5" s="3129"/>
      <c r="N5" s="3129"/>
      <c r="O5" s="3130"/>
    </row>
    <row r="6" spans="1:15" ht="25.5" customHeight="1" thickBot="1" x14ac:dyDescent="0.3">
      <c r="B6" s="3128" t="s">
        <v>2916</v>
      </c>
      <c r="C6" s="3129"/>
      <c r="D6" s="3129"/>
      <c r="E6" s="3129"/>
      <c r="F6" s="3129"/>
      <c r="G6" s="3129"/>
      <c r="H6" s="3129"/>
      <c r="I6" s="3129"/>
      <c r="J6" s="3129"/>
      <c r="K6" s="3129"/>
      <c r="L6" s="3129"/>
      <c r="M6" s="3129"/>
      <c r="N6" s="3129"/>
      <c r="O6" s="3130"/>
    </row>
    <row r="7" spans="1:15" ht="15.75" thickBot="1" x14ac:dyDescent="0.3">
      <c r="B7" s="3128" t="s">
        <v>2917</v>
      </c>
      <c r="C7" s="3129"/>
      <c r="D7" s="3129"/>
      <c r="E7" s="3129"/>
      <c r="F7" s="3129"/>
      <c r="G7" s="3129"/>
      <c r="H7" s="3129"/>
      <c r="I7" s="3129"/>
      <c r="J7" s="3129"/>
      <c r="K7" s="3129"/>
      <c r="L7" s="3129"/>
      <c r="M7" s="3129"/>
      <c r="N7" s="3129"/>
      <c r="O7" s="3130"/>
    </row>
    <row r="8" spans="1:15" ht="15.75" thickBot="1" x14ac:dyDescent="0.3">
      <c r="B8" s="3128" t="s">
        <v>2918</v>
      </c>
      <c r="C8" s="3129"/>
      <c r="D8" s="3129"/>
      <c r="E8" s="3129"/>
      <c r="F8" s="3129"/>
      <c r="G8" s="3129"/>
      <c r="H8" s="3129"/>
      <c r="I8" s="3129"/>
      <c r="J8" s="3129"/>
      <c r="K8" s="3129"/>
      <c r="L8" s="3129"/>
      <c r="M8" s="3129"/>
      <c r="N8" s="3129"/>
      <c r="O8" s="3130"/>
    </row>
    <row r="9" spans="1:15" ht="15.75" thickBot="1" x14ac:dyDescent="0.3">
      <c r="B9" s="3128" t="s">
        <v>2919</v>
      </c>
      <c r="C9" s="3129"/>
      <c r="D9" s="3129"/>
      <c r="E9" s="3129"/>
      <c r="F9" s="3129"/>
      <c r="G9" s="3129"/>
      <c r="H9" s="3129"/>
      <c r="I9" s="3129"/>
      <c r="J9" s="3129"/>
      <c r="K9" s="3129"/>
      <c r="L9" s="3129"/>
      <c r="M9" s="3129"/>
      <c r="N9" s="3129"/>
      <c r="O9" s="3130"/>
    </row>
    <row r="10" spans="1:15" ht="15.75" x14ac:dyDescent="0.25">
      <c r="B10" s="1559"/>
      <c r="C10" s="1560"/>
      <c r="D10" s="1560"/>
      <c r="E10" s="1560"/>
      <c r="F10" s="1560"/>
      <c r="G10" s="1560"/>
      <c r="H10" s="1560"/>
      <c r="I10" s="1560"/>
      <c r="J10" s="1560"/>
      <c r="K10" s="1560"/>
      <c r="L10" s="1560"/>
      <c r="M10" s="1560"/>
      <c r="N10" s="1560"/>
      <c r="O10" s="1560"/>
    </row>
    <row r="11" spans="1:15" ht="15.75" thickBot="1" x14ac:dyDescent="0.3">
      <c r="A11" s="1603"/>
      <c r="B11" s="1604"/>
      <c r="C11" s="1605"/>
      <c r="D11" s="1606"/>
      <c r="E11" s="1606"/>
      <c r="F11" s="1606"/>
      <c r="G11" s="1606"/>
      <c r="H11" s="1606"/>
      <c r="I11" s="1606"/>
      <c r="J11" s="1606"/>
      <c r="K11" s="1606"/>
      <c r="L11" s="1606"/>
      <c r="M11" s="1606"/>
      <c r="N11" s="1606"/>
      <c r="O11" s="1606"/>
    </row>
    <row r="12" spans="1:15" ht="16.5" thickBot="1" x14ac:dyDescent="0.3">
      <c r="B12" s="1559"/>
      <c r="C12" s="1544"/>
      <c r="D12" s="1607" t="s">
        <v>783</v>
      </c>
      <c r="E12" s="1607" t="s">
        <v>784</v>
      </c>
      <c r="F12" s="1607" t="s">
        <v>788</v>
      </c>
      <c r="G12" s="1607" t="s">
        <v>789</v>
      </c>
      <c r="H12" s="1607" t="s">
        <v>792</v>
      </c>
      <c r="I12" s="1607" t="s">
        <v>851</v>
      </c>
      <c r="J12" s="1607" t="s">
        <v>852</v>
      </c>
      <c r="K12" s="1607" t="s">
        <v>1083</v>
      </c>
      <c r="L12" s="1607" t="s">
        <v>1084</v>
      </c>
      <c r="M12" s="1607" t="s">
        <v>1085</v>
      </c>
      <c r="N12" s="1607" t="s">
        <v>1086</v>
      </c>
      <c r="O12" s="1607" t="s">
        <v>1087</v>
      </c>
    </row>
    <row r="13" spans="1:15" ht="21" customHeight="1" thickBot="1" x14ac:dyDescent="0.3">
      <c r="B13" s="1561"/>
      <c r="C13" s="1561"/>
      <c r="D13" s="1608" t="s">
        <v>2784</v>
      </c>
      <c r="E13" s="1573"/>
      <c r="F13" s="1573"/>
      <c r="G13" s="1573"/>
      <c r="H13" s="1573"/>
      <c r="I13" s="1573"/>
      <c r="J13" s="1573"/>
      <c r="K13" s="1573"/>
      <c r="L13" s="1573"/>
      <c r="M13" s="1573"/>
      <c r="N13" s="1573"/>
      <c r="O13" s="1574"/>
    </row>
    <row r="14" spans="1:15" ht="23.25" customHeight="1" thickBot="1" x14ac:dyDescent="0.3">
      <c r="B14" s="1561"/>
      <c r="C14" s="1561"/>
      <c r="D14" s="1609"/>
      <c r="E14" s="1610" t="s">
        <v>2920</v>
      </c>
      <c r="F14" s="1611"/>
      <c r="G14" s="1610" t="s">
        <v>2921</v>
      </c>
      <c r="H14" s="1612"/>
      <c r="I14" s="1612"/>
      <c r="J14" s="1612"/>
      <c r="K14" s="1612"/>
      <c r="L14" s="1612"/>
      <c r="M14" s="1612"/>
      <c r="N14" s="1612"/>
      <c r="O14" s="1549"/>
    </row>
    <row r="15" spans="1:15" ht="19.5" customHeight="1" thickBot="1" x14ac:dyDescent="0.3">
      <c r="B15" s="1561"/>
      <c r="C15" s="1561"/>
      <c r="D15" s="1609"/>
      <c r="E15" s="1609"/>
      <c r="F15" s="1613"/>
      <c r="G15" s="1609"/>
      <c r="H15" s="3116" t="s">
        <v>2826</v>
      </c>
      <c r="I15" s="3132" t="s">
        <v>2922</v>
      </c>
      <c r="J15" s="3133"/>
      <c r="K15" s="3133"/>
      <c r="L15" s="3133"/>
      <c r="M15" s="3133"/>
      <c r="N15" s="3133"/>
      <c r="O15" s="3134"/>
    </row>
    <row r="16" spans="1:15" ht="108.75" customHeight="1" thickBot="1" x14ac:dyDescent="0.3">
      <c r="B16" s="1561"/>
      <c r="C16" s="1561"/>
      <c r="D16" s="1609"/>
      <c r="E16" s="1609"/>
      <c r="F16" s="1614" t="s">
        <v>2923</v>
      </c>
      <c r="G16" s="1615"/>
      <c r="H16" s="3121"/>
      <c r="I16" s="1616"/>
      <c r="J16" s="1575" t="s">
        <v>2924</v>
      </c>
      <c r="K16" s="1575" t="s">
        <v>2925</v>
      </c>
      <c r="L16" s="1575" t="s">
        <v>2926</v>
      </c>
      <c r="M16" s="1575" t="s">
        <v>2927</v>
      </c>
      <c r="N16" s="1575" t="s">
        <v>2928</v>
      </c>
      <c r="O16" s="1575" t="s">
        <v>2929</v>
      </c>
    </row>
    <row r="17" spans="2:15" ht="15.75" thickBot="1" x14ac:dyDescent="0.3">
      <c r="B17" s="1617">
        <v>1</v>
      </c>
      <c r="C17" s="1618" t="s">
        <v>2889</v>
      </c>
      <c r="D17" s="1619"/>
      <c r="E17" s="1619"/>
      <c r="F17" s="1619"/>
      <c r="G17" s="1619"/>
      <c r="H17" s="1619"/>
      <c r="I17" s="1619"/>
      <c r="J17" s="1619"/>
      <c r="K17" s="1619"/>
      <c r="L17" s="1619"/>
      <c r="M17" s="1619"/>
      <c r="N17" s="1619"/>
      <c r="O17" s="1619"/>
    </row>
    <row r="18" spans="2:15" ht="15.75" thickBot="1" x14ac:dyDescent="0.3">
      <c r="B18" s="1620">
        <v>2</v>
      </c>
      <c r="C18" s="1621" t="s">
        <v>2930</v>
      </c>
      <c r="D18" s="1582"/>
      <c r="E18" s="1582"/>
      <c r="F18" s="1582"/>
      <c r="G18" s="1582"/>
      <c r="H18" s="1582"/>
      <c r="I18" s="1582"/>
      <c r="J18" s="1582"/>
      <c r="K18" s="1582"/>
      <c r="L18" s="1582"/>
      <c r="M18" s="1582"/>
      <c r="N18" s="1582"/>
      <c r="O18" s="1582"/>
    </row>
    <row r="19" spans="2:15" ht="32.25" customHeight="1" thickBot="1" x14ac:dyDescent="0.3">
      <c r="B19" s="1620">
        <v>3</v>
      </c>
      <c r="C19" s="1622" t="s">
        <v>2931</v>
      </c>
      <c r="D19" s="1582"/>
      <c r="E19" s="1582"/>
      <c r="F19" s="1582"/>
      <c r="G19" s="1582"/>
      <c r="H19" s="1582"/>
      <c r="I19" s="1582"/>
      <c r="J19" s="1582"/>
      <c r="K19" s="1582"/>
      <c r="L19" s="1582"/>
      <c r="M19" s="1582"/>
      <c r="N19" s="1582"/>
      <c r="O19" s="1582"/>
    </row>
    <row r="20" spans="2:15" ht="79.5" thickBot="1" x14ac:dyDescent="0.3">
      <c r="B20" s="1620">
        <v>4</v>
      </c>
      <c r="C20" s="1623" t="s">
        <v>2932</v>
      </c>
      <c r="D20" s="1582"/>
      <c r="E20" s="1582"/>
      <c r="F20" s="1624"/>
      <c r="G20" s="1582"/>
      <c r="H20" s="1582"/>
      <c r="I20" s="1582"/>
      <c r="J20" s="1624"/>
      <c r="K20" s="1624"/>
      <c r="L20" s="1624"/>
      <c r="M20" s="1624"/>
      <c r="N20" s="1624"/>
      <c r="O20" s="1624"/>
    </row>
    <row r="21" spans="2:15" ht="79.5" thickBot="1" x14ac:dyDescent="0.3">
      <c r="B21" s="1620">
        <v>5</v>
      </c>
      <c r="C21" s="1623" t="s">
        <v>2933</v>
      </c>
      <c r="D21" s="1582"/>
      <c r="E21" s="1582"/>
      <c r="F21" s="1624"/>
      <c r="G21" s="1582"/>
      <c r="H21" s="1582"/>
      <c r="I21" s="1582"/>
      <c r="J21" s="1624"/>
      <c r="K21" s="1624"/>
      <c r="L21" s="1624"/>
      <c r="M21" s="1624"/>
      <c r="N21" s="1624"/>
      <c r="O21" s="1624"/>
    </row>
    <row r="22" spans="2:15" ht="55.5" customHeight="1" thickBot="1" x14ac:dyDescent="0.3">
      <c r="B22" s="1620">
        <v>6</v>
      </c>
      <c r="C22" s="1623" t="s">
        <v>2934</v>
      </c>
      <c r="D22" s="1582"/>
      <c r="E22" s="1582"/>
      <c r="F22" s="1624"/>
      <c r="G22" s="1582"/>
      <c r="H22" s="1582"/>
      <c r="I22" s="1582"/>
      <c r="J22" s="1624"/>
      <c r="K22" s="1624"/>
      <c r="L22" s="1624"/>
      <c r="M22" s="1624"/>
      <c r="N22" s="1624"/>
      <c r="O22" s="1624"/>
    </row>
    <row r="23" spans="2:15" ht="35.25" customHeight="1" thickBot="1" x14ac:dyDescent="0.3">
      <c r="B23" s="1625">
        <v>7</v>
      </c>
      <c r="C23" s="1626" t="s">
        <v>2935</v>
      </c>
      <c r="D23" s="1582"/>
      <c r="E23" s="1582"/>
      <c r="F23" s="1582"/>
      <c r="G23" s="1582"/>
      <c r="H23" s="1582"/>
      <c r="I23" s="1582"/>
      <c r="J23" s="1582"/>
      <c r="K23" s="1582"/>
      <c r="L23" s="1582"/>
      <c r="M23" s="1582"/>
      <c r="N23" s="1582"/>
      <c r="O23" s="1582"/>
    </row>
    <row r="24" spans="2:15" ht="15.75" thickBot="1" x14ac:dyDescent="0.3">
      <c r="B24" s="1625">
        <v>8</v>
      </c>
      <c r="C24" s="1626" t="s">
        <v>2936</v>
      </c>
      <c r="D24" s="1627"/>
      <c r="E24" s="1627"/>
      <c r="F24" s="1627"/>
      <c r="G24" s="1627"/>
      <c r="H24" s="1627"/>
      <c r="I24" s="1627"/>
      <c r="J24" s="1627"/>
      <c r="K24" s="1627"/>
      <c r="L24" s="1627"/>
      <c r="M24" s="1627"/>
      <c r="N24" s="1627"/>
      <c r="O24" s="1627"/>
    </row>
    <row r="25" spans="2:15" ht="31.5" customHeight="1" thickBot="1" x14ac:dyDescent="0.3">
      <c r="B25" s="1620">
        <v>9</v>
      </c>
      <c r="C25" s="1621" t="s">
        <v>2937</v>
      </c>
      <c r="D25" s="1628"/>
      <c r="E25" s="1629"/>
      <c r="F25" s="1629"/>
      <c r="G25" s="1629"/>
      <c r="H25" s="1629"/>
      <c r="I25" s="1629"/>
      <c r="J25" s="1630"/>
      <c r="K25" s="1630"/>
      <c r="L25" s="1630"/>
      <c r="M25" s="1630"/>
      <c r="N25" s="1630"/>
      <c r="O25" s="1630"/>
    </row>
    <row r="26" spans="2:15" ht="30.75" customHeight="1" thickBot="1" x14ac:dyDescent="0.3">
      <c r="B26" s="1620">
        <v>10</v>
      </c>
      <c r="C26" s="1622" t="s">
        <v>2938</v>
      </c>
      <c r="D26" s="1628"/>
      <c r="E26" s="1629"/>
      <c r="F26" s="1629"/>
      <c r="G26" s="1629"/>
      <c r="H26" s="1629"/>
      <c r="I26" s="1629"/>
      <c r="J26" s="1630"/>
      <c r="K26" s="1630"/>
      <c r="L26" s="1630"/>
      <c r="M26" s="1630"/>
      <c r="N26" s="1630"/>
      <c r="O26" s="1630"/>
    </row>
    <row r="27" spans="2:15" ht="31.5" customHeight="1" thickBot="1" x14ac:dyDescent="0.3">
      <c r="B27" s="1620">
        <v>11</v>
      </c>
      <c r="C27" s="1621" t="s">
        <v>2939</v>
      </c>
      <c r="D27" s="1628"/>
      <c r="E27" s="1629"/>
      <c r="F27" s="1629"/>
      <c r="G27" s="1629"/>
      <c r="H27" s="1629"/>
      <c r="I27" s="1629"/>
      <c r="J27" s="1630"/>
      <c r="K27" s="1630"/>
      <c r="L27" s="1630"/>
      <c r="M27" s="1630"/>
      <c r="N27" s="1630"/>
      <c r="O27" s="1630"/>
    </row>
    <row r="28" spans="2:15" ht="29.25" customHeight="1" thickBot="1" x14ac:dyDescent="0.3">
      <c r="B28" s="1620">
        <v>12</v>
      </c>
      <c r="C28" s="1622" t="s">
        <v>2938</v>
      </c>
      <c r="D28" s="1628"/>
      <c r="E28" s="1629"/>
      <c r="F28" s="1629"/>
      <c r="G28" s="1629"/>
      <c r="H28" s="1629"/>
      <c r="I28" s="1629"/>
      <c r="J28" s="1630"/>
      <c r="K28" s="1630"/>
      <c r="L28" s="1630"/>
      <c r="M28" s="1630"/>
      <c r="N28" s="1630"/>
      <c r="O28" s="1630"/>
    </row>
    <row r="29" spans="2:15" ht="15.75" thickBot="1" x14ac:dyDescent="0.3">
      <c r="B29" s="1625">
        <v>13</v>
      </c>
      <c r="C29" s="1626" t="s">
        <v>2940</v>
      </c>
      <c r="D29" s="1628"/>
      <c r="E29" s="1629"/>
      <c r="F29" s="1629"/>
      <c r="G29" s="1629"/>
      <c r="H29" s="1629"/>
      <c r="I29" s="1629"/>
      <c r="J29" s="1630"/>
      <c r="K29" s="1630"/>
      <c r="L29" s="1630"/>
      <c r="M29" s="1630"/>
      <c r="N29" s="1630"/>
      <c r="O29" s="1630"/>
    </row>
    <row r="30" spans="2:15" ht="15.75" thickBot="1" x14ac:dyDescent="0.3">
      <c r="B30" s="1625">
        <v>14</v>
      </c>
      <c r="C30" s="1626" t="s">
        <v>2846</v>
      </c>
      <c r="D30" s="1628"/>
      <c r="E30" s="1629"/>
      <c r="F30" s="1629"/>
      <c r="G30" s="1629"/>
      <c r="H30" s="1629"/>
      <c r="I30" s="1629"/>
      <c r="J30" s="1630"/>
      <c r="K30" s="1630"/>
      <c r="L30" s="1630"/>
      <c r="M30" s="1630"/>
      <c r="N30" s="1630"/>
      <c r="O30" s="1630"/>
    </row>
    <row r="31" spans="2:15" ht="25.5" customHeight="1" x14ac:dyDescent="0.25">
      <c r="B31" s="3104" t="s">
        <v>2941</v>
      </c>
      <c r="C31" s="3104"/>
      <c r="D31" s="3104"/>
      <c r="E31" s="3104"/>
      <c r="F31" s="3104"/>
      <c r="G31" s="3104"/>
      <c r="H31" s="3104"/>
      <c r="I31" s="3104"/>
      <c r="J31" s="3104"/>
      <c r="K31" s="3104"/>
      <c r="L31" s="3104"/>
      <c r="M31" s="3104"/>
      <c r="N31" s="3104"/>
      <c r="O31" s="3104"/>
    </row>
    <row r="32" spans="2:15" x14ac:dyDescent="0.25">
      <c r="B32" s="1631"/>
      <c r="C32" s="1554"/>
      <c r="D32" s="1632"/>
      <c r="E32" s="1631"/>
      <c r="F32" s="1631"/>
      <c r="G32" s="1631"/>
      <c r="H32" s="1631"/>
      <c r="I32" s="1631"/>
      <c r="J32" s="1633"/>
      <c r="K32" s="1633"/>
      <c r="L32" s="1633"/>
      <c r="M32" s="1633"/>
      <c r="N32" s="1633"/>
      <c r="O32" s="1633"/>
    </row>
    <row r="33" spans="2:15" ht="15.75" customHeight="1" x14ac:dyDescent="0.25">
      <c r="B33" s="3135" t="s">
        <v>899</v>
      </c>
      <c r="C33" s="3135"/>
      <c r="D33" s="3135"/>
      <c r="E33" s="3135"/>
      <c r="F33" s="3135"/>
      <c r="G33" s="1634"/>
      <c r="H33" s="1634"/>
      <c r="I33" s="1634"/>
      <c r="J33" s="1634"/>
      <c r="K33" s="1634"/>
      <c r="L33" s="1634"/>
      <c r="M33" s="1634"/>
      <c r="N33" s="1634"/>
      <c r="O33" s="1634"/>
    </row>
    <row r="34" spans="2:15" ht="15.75" customHeight="1" x14ac:dyDescent="0.25">
      <c r="B34" s="3136" t="s">
        <v>1232</v>
      </c>
      <c r="C34" s="3136"/>
      <c r="D34" s="3136"/>
      <c r="E34" s="3136"/>
      <c r="F34" s="3136"/>
      <c r="G34" s="1634"/>
      <c r="H34" s="1634"/>
      <c r="I34" s="1634"/>
      <c r="J34" s="1634"/>
      <c r="K34" s="1634"/>
      <c r="L34" s="1634"/>
      <c r="M34" s="1634"/>
      <c r="N34" s="1634"/>
      <c r="O34" s="1634"/>
    </row>
    <row r="35" spans="2:15" ht="22.5" customHeight="1" x14ac:dyDescent="0.25">
      <c r="B35" s="3131" t="s">
        <v>2942</v>
      </c>
      <c r="C35" s="3131"/>
      <c r="D35" s="3131"/>
      <c r="E35" s="3131"/>
      <c r="F35" s="3131"/>
      <c r="G35" s="3131"/>
      <c r="H35" s="3131"/>
      <c r="I35" s="3131"/>
      <c r="J35" s="3131"/>
      <c r="K35" s="3131"/>
      <c r="L35" s="3131"/>
      <c r="M35" s="3131"/>
      <c r="N35" s="3131"/>
      <c r="O35" s="3131"/>
    </row>
    <row r="36" spans="2:15" ht="21" customHeight="1" x14ac:dyDescent="0.25">
      <c r="B36" s="3131" t="s">
        <v>2943</v>
      </c>
      <c r="C36" s="3137"/>
      <c r="D36" s="3137"/>
      <c r="E36" s="3137"/>
      <c r="F36" s="3137"/>
      <c r="G36" s="3137"/>
      <c r="H36" s="3137"/>
      <c r="I36" s="3137"/>
      <c r="J36" s="3137"/>
      <c r="K36" s="3137"/>
      <c r="L36" s="3137"/>
      <c r="M36" s="3137"/>
      <c r="N36" s="3137"/>
      <c r="O36" s="3137"/>
    </row>
    <row r="37" spans="2:15" ht="38.25" customHeight="1" x14ac:dyDescent="0.25">
      <c r="B37" s="3131" t="s">
        <v>2944</v>
      </c>
      <c r="C37" s="3137"/>
      <c r="D37" s="3137"/>
      <c r="E37" s="3137"/>
      <c r="F37" s="3137"/>
      <c r="G37" s="3137"/>
      <c r="H37" s="3137"/>
      <c r="I37" s="3137"/>
      <c r="J37" s="3137"/>
      <c r="K37" s="3137"/>
      <c r="L37" s="3137"/>
      <c r="M37" s="3137"/>
      <c r="N37" s="3137"/>
      <c r="O37" s="3137"/>
    </row>
    <row r="38" spans="2:15" ht="15" customHeight="1" x14ac:dyDescent="0.25">
      <c r="B38" s="3131" t="s">
        <v>2945</v>
      </c>
      <c r="C38" s="3131"/>
      <c r="D38" s="3131"/>
      <c r="E38" s="3131"/>
      <c r="F38" s="3131"/>
      <c r="G38" s="3131"/>
      <c r="H38" s="3131"/>
      <c r="I38" s="3131"/>
      <c r="J38" s="3131"/>
      <c r="K38" s="3131"/>
      <c r="L38" s="3131"/>
      <c r="M38" s="3131"/>
      <c r="N38" s="3131"/>
      <c r="O38" s="3131"/>
    </row>
    <row r="39" spans="2:15" ht="15" customHeight="1" x14ac:dyDescent="0.25">
      <c r="B39" s="3131" t="s">
        <v>2946</v>
      </c>
      <c r="C39" s="3131"/>
      <c r="D39" s="3131"/>
      <c r="E39" s="3131"/>
      <c r="F39" s="3131"/>
      <c r="G39" s="3131"/>
      <c r="H39" s="3131"/>
      <c r="I39" s="3131"/>
      <c r="J39" s="3131"/>
      <c r="K39" s="3131"/>
      <c r="L39" s="3131"/>
      <c r="M39" s="3131"/>
      <c r="N39" s="3131"/>
      <c r="O39" s="3131"/>
    </row>
    <row r="40" spans="2:15" ht="15" customHeight="1" x14ac:dyDescent="0.25">
      <c r="B40" s="3131" t="s">
        <v>2947</v>
      </c>
      <c r="C40" s="3131"/>
      <c r="D40" s="3131"/>
      <c r="E40" s="3131"/>
      <c r="F40" s="3131"/>
      <c r="G40" s="3131"/>
      <c r="H40" s="3131"/>
      <c r="I40" s="3131"/>
      <c r="J40" s="3131"/>
      <c r="K40" s="3131"/>
      <c r="L40" s="3131"/>
      <c r="M40" s="3131"/>
      <c r="N40" s="3131"/>
      <c r="O40" s="3131"/>
    </row>
    <row r="41" spans="2:15" ht="15" customHeight="1" x14ac:dyDescent="0.25">
      <c r="B41" s="3131" t="s">
        <v>2948</v>
      </c>
      <c r="C41" s="3131"/>
      <c r="D41" s="3131"/>
      <c r="E41" s="3131"/>
      <c r="F41" s="3131"/>
      <c r="G41" s="3131"/>
      <c r="H41" s="3131"/>
      <c r="I41" s="3131"/>
      <c r="J41" s="3131"/>
      <c r="K41" s="3131"/>
      <c r="L41" s="3131"/>
      <c r="M41" s="3131"/>
      <c r="N41" s="3131"/>
      <c r="O41" s="3131"/>
    </row>
    <row r="42" spans="2:15" ht="15" customHeight="1" x14ac:dyDescent="0.25">
      <c r="B42" s="3131" t="s">
        <v>2949</v>
      </c>
      <c r="C42" s="3131"/>
      <c r="D42" s="3131"/>
      <c r="E42" s="3131"/>
      <c r="F42" s="3131"/>
      <c r="G42" s="3131"/>
      <c r="H42" s="3131"/>
      <c r="I42" s="3131"/>
      <c r="J42" s="3131"/>
      <c r="K42" s="3131"/>
      <c r="L42" s="3131"/>
      <c r="M42" s="3131"/>
      <c r="N42" s="3131"/>
      <c r="O42" s="3131"/>
    </row>
    <row r="43" spans="2:15" ht="15" customHeight="1" x14ac:dyDescent="0.25">
      <c r="B43" s="3131" t="s">
        <v>2950</v>
      </c>
      <c r="C43" s="3131"/>
      <c r="D43" s="3131"/>
      <c r="E43" s="3131"/>
      <c r="F43" s="3131"/>
      <c r="G43" s="3131"/>
      <c r="H43" s="3131"/>
      <c r="I43" s="3131"/>
      <c r="J43" s="3131"/>
      <c r="K43" s="3131"/>
      <c r="L43" s="3131"/>
      <c r="M43" s="3131"/>
      <c r="N43" s="3131"/>
      <c r="O43" s="3131"/>
    </row>
    <row r="44" spans="2:15" ht="18.75" customHeight="1" x14ac:dyDescent="0.25">
      <c r="B44" s="3136" t="s">
        <v>2951</v>
      </c>
      <c r="C44" s="3136"/>
      <c r="D44" s="3136"/>
      <c r="E44" s="3136"/>
      <c r="F44" s="3136"/>
      <c r="G44" s="3136"/>
      <c r="H44" s="3136"/>
      <c r="I44" s="3136"/>
      <c r="J44" s="3136"/>
      <c r="K44" s="3136"/>
      <c r="L44" s="3136"/>
      <c r="M44" s="3136"/>
      <c r="N44" s="3136"/>
      <c r="O44" s="3136"/>
    </row>
    <row r="45" spans="2:15" ht="19.5" customHeight="1" x14ac:dyDescent="0.25">
      <c r="B45" s="3138" t="s">
        <v>2813</v>
      </c>
      <c r="C45" s="3138"/>
      <c r="D45" s="3138"/>
      <c r="E45" s="3138"/>
      <c r="F45" s="3138"/>
      <c r="G45" s="3138"/>
      <c r="H45" s="3138"/>
      <c r="I45" s="3138"/>
      <c r="J45" s="3138"/>
      <c r="K45" s="3138"/>
      <c r="L45" s="3138"/>
      <c r="M45" s="3138"/>
      <c r="N45" s="3138"/>
      <c r="O45" s="3138"/>
    </row>
    <row r="46" spans="2:15" ht="17.25" customHeight="1" x14ac:dyDescent="0.25">
      <c r="B46" s="3139" t="s">
        <v>2952</v>
      </c>
      <c r="C46" s="3139"/>
      <c r="D46" s="3139"/>
      <c r="E46" s="3139"/>
      <c r="F46" s="3139"/>
      <c r="G46" s="3139"/>
      <c r="H46" s="3139"/>
      <c r="I46" s="3139"/>
      <c r="J46" s="3139"/>
      <c r="K46" s="3139"/>
      <c r="L46" s="3139"/>
      <c r="M46" s="3139"/>
      <c r="N46" s="3139"/>
      <c r="O46" s="3139"/>
    </row>
    <row r="47" spans="2:15" ht="45" customHeight="1" x14ac:dyDescent="0.25">
      <c r="B47" s="3140" t="s">
        <v>2953</v>
      </c>
      <c r="C47" s="3140"/>
      <c r="D47" s="3140"/>
      <c r="E47" s="3140"/>
      <c r="F47" s="3140"/>
      <c r="G47" s="3140"/>
      <c r="H47" s="3140"/>
      <c r="I47" s="3140"/>
      <c r="J47" s="3140"/>
      <c r="K47" s="3140"/>
      <c r="L47" s="3140"/>
      <c r="M47" s="3140"/>
      <c r="N47" s="3140"/>
      <c r="O47" s="3140"/>
    </row>
    <row r="48" spans="2:15" ht="35.25" customHeight="1" x14ac:dyDescent="0.25">
      <c r="B48" s="3141" t="s">
        <v>2954</v>
      </c>
      <c r="C48" s="3141"/>
      <c r="D48" s="3141"/>
      <c r="E48" s="3141"/>
      <c r="F48" s="3141"/>
      <c r="G48" s="3141"/>
      <c r="H48" s="3141"/>
      <c r="I48" s="3141"/>
      <c r="J48" s="3141"/>
      <c r="K48" s="3141"/>
      <c r="L48" s="3141"/>
      <c r="M48" s="3141"/>
      <c r="N48" s="3141"/>
      <c r="O48" s="3141"/>
    </row>
    <row r="49" spans="2:15" ht="44.25" customHeight="1" x14ac:dyDescent="0.25">
      <c r="B49" s="3138" t="s">
        <v>2955</v>
      </c>
      <c r="C49" s="3141"/>
      <c r="D49" s="3141"/>
      <c r="E49" s="3141"/>
      <c r="F49" s="3141"/>
      <c r="G49" s="3141"/>
      <c r="H49" s="3141"/>
      <c r="I49" s="3141"/>
      <c r="J49" s="3141"/>
      <c r="K49" s="3141"/>
      <c r="L49" s="3141"/>
      <c r="M49" s="3141"/>
      <c r="N49" s="3141"/>
      <c r="O49" s="3141"/>
    </row>
    <row r="50" spans="2:15" ht="36.75" customHeight="1" x14ac:dyDescent="0.25">
      <c r="B50" s="3131" t="s">
        <v>2956</v>
      </c>
      <c r="C50" s="3137"/>
      <c r="D50" s="3137"/>
      <c r="E50" s="3137"/>
      <c r="F50" s="3137"/>
      <c r="G50" s="3137"/>
      <c r="H50" s="3137"/>
      <c r="I50" s="3137"/>
      <c r="J50" s="3137"/>
      <c r="K50" s="3137"/>
      <c r="L50" s="3137"/>
      <c r="M50" s="3137"/>
      <c r="N50" s="3137"/>
      <c r="O50" s="3137"/>
    </row>
    <row r="51" spans="2:15" ht="27" customHeight="1" x14ac:dyDescent="0.25">
      <c r="B51" s="3131" t="s">
        <v>2957</v>
      </c>
      <c r="C51" s="3137"/>
      <c r="D51" s="3137"/>
      <c r="E51" s="3137"/>
      <c r="F51" s="3137"/>
      <c r="G51" s="3137"/>
      <c r="H51" s="3137"/>
      <c r="I51" s="3137"/>
      <c r="J51" s="3137"/>
      <c r="K51" s="3137"/>
      <c r="L51" s="3137"/>
      <c r="M51" s="3137"/>
      <c r="N51" s="3137"/>
      <c r="O51" s="3137"/>
    </row>
    <row r="52" spans="2:15" ht="51.75" customHeight="1" x14ac:dyDescent="0.25">
      <c r="B52" s="3139" t="s">
        <v>2958</v>
      </c>
      <c r="C52" s="3140"/>
      <c r="D52" s="3140"/>
      <c r="E52" s="3140"/>
      <c r="F52" s="3140"/>
      <c r="G52" s="3140"/>
      <c r="H52" s="3140"/>
      <c r="I52" s="3140"/>
      <c r="J52" s="3140"/>
      <c r="K52" s="3140"/>
      <c r="L52" s="3140"/>
      <c r="M52" s="3140"/>
      <c r="N52" s="3140"/>
      <c r="O52" s="3140"/>
    </row>
    <row r="53" spans="2:15" ht="44.25" customHeight="1" x14ac:dyDescent="0.25">
      <c r="B53" s="3142" t="s">
        <v>2959</v>
      </c>
      <c r="C53" s="3143"/>
      <c r="D53" s="3143"/>
      <c r="E53" s="3143"/>
      <c r="F53" s="3143"/>
      <c r="G53" s="3143"/>
      <c r="H53" s="3143"/>
      <c r="I53" s="3143"/>
      <c r="J53" s="3143"/>
      <c r="K53" s="3143"/>
      <c r="L53" s="3143"/>
      <c r="M53" s="3143"/>
      <c r="N53" s="3143"/>
      <c r="O53" s="3143"/>
    </row>
    <row r="54" spans="2:15" ht="62.25" customHeight="1" x14ac:dyDescent="0.25">
      <c r="B54" s="3144" t="s">
        <v>2960</v>
      </c>
      <c r="C54" s="3145"/>
      <c r="D54" s="3145"/>
      <c r="E54" s="3145"/>
      <c r="F54" s="3145"/>
      <c r="G54" s="3145"/>
      <c r="H54" s="3145"/>
      <c r="I54" s="3145"/>
      <c r="J54" s="3145"/>
      <c r="K54" s="3145"/>
      <c r="L54" s="3145"/>
      <c r="M54" s="3145"/>
      <c r="N54" s="3145"/>
      <c r="O54" s="3145"/>
    </row>
    <row r="55" spans="2:15" ht="32.25" customHeight="1" x14ac:dyDescent="0.25">
      <c r="B55" s="3131" t="s">
        <v>2961</v>
      </c>
      <c r="C55" s="3137"/>
      <c r="D55" s="3137"/>
      <c r="E55" s="3137"/>
      <c r="F55" s="3137"/>
      <c r="G55" s="3137"/>
      <c r="H55" s="3137"/>
      <c r="I55" s="3137"/>
      <c r="J55" s="3137"/>
      <c r="K55" s="3137"/>
      <c r="L55" s="3137"/>
      <c r="M55" s="3137"/>
      <c r="N55" s="3137"/>
      <c r="O55" s="3137"/>
    </row>
    <row r="56" spans="2:15" s="1635" customFormat="1" ht="48" customHeight="1" x14ac:dyDescent="0.25">
      <c r="B56" s="3144" t="s">
        <v>2962</v>
      </c>
      <c r="C56" s="3145"/>
      <c r="D56" s="3145"/>
      <c r="E56" s="3145"/>
      <c r="F56" s="3145"/>
      <c r="G56" s="3145"/>
      <c r="H56" s="3145"/>
      <c r="I56" s="3145"/>
      <c r="J56" s="3145"/>
      <c r="K56" s="3145"/>
      <c r="L56" s="3145"/>
      <c r="M56" s="3145"/>
      <c r="N56" s="3145"/>
      <c r="O56" s="3145"/>
    </row>
    <row r="57" spans="2:15" ht="33" customHeight="1" x14ac:dyDescent="0.25">
      <c r="B57" s="3137" t="s">
        <v>2963</v>
      </c>
      <c r="C57" s="3137"/>
      <c r="D57" s="3137"/>
      <c r="E57" s="3137"/>
      <c r="F57" s="3137"/>
      <c r="G57" s="3137"/>
      <c r="H57" s="3137"/>
      <c r="I57" s="3137"/>
      <c r="J57" s="3137"/>
      <c r="K57" s="3137"/>
      <c r="L57" s="3137"/>
      <c r="M57" s="3137"/>
      <c r="N57" s="3137"/>
      <c r="O57" s="3137"/>
    </row>
    <row r="58" spans="2:15" ht="31.5" customHeight="1" x14ac:dyDescent="0.25">
      <c r="B58" s="3131" t="s">
        <v>2964</v>
      </c>
      <c r="C58" s="3137"/>
      <c r="D58" s="3137"/>
      <c r="E58" s="3137"/>
      <c r="F58" s="3137"/>
      <c r="G58" s="3137"/>
      <c r="H58" s="3137"/>
      <c r="I58" s="3137"/>
      <c r="J58" s="3137"/>
      <c r="K58" s="3137"/>
      <c r="L58" s="3137"/>
      <c r="M58" s="3137"/>
      <c r="N58" s="3137"/>
      <c r="O58" s="3137"/>
    </row>
    <row r="59" spans="2:15" x14ac:dyDescent="0.25">
      <c r="B59" s="1636"/>
    </row>
    <row r="60" spans="2:15" x14ac:dyDescent="0.25">
      <c r="B60" s="1637"/>
    </row>
  </sheetData>
  <mergeCells count="37">
    <mergeCell ref="B58:O58"/>
    <mergeCell ref="B52:O52"/>
    <mergeCell ref="B53:O53"/>
    <mergeCell ref="B54:O54"/>
    <mergeCell ref="B55:O55"/>
    <mergeCell ref="B56:O56"/>
    <mergeCell ref="B57:O57"/>
    <mergeCell ref="B51:O51"/>
    <mergeCell ref="B40:O40"/>
    <mergeCell ref="B41:O41"/>
    <mergeCell ref="B42:O42"/>
    <mergeCell ref="B43:O43"/>
    <mergeCell ref="B44:O44"/>
    <mergeCell ref="B45:O45"/>
    <mergeCell ref="B46:O46"/>
    <mergeCell ref="B47:O47"/>
    <mergeCell ref="B48:O48"/>
    <mergeCell ref="B49:O49"/>
    <mergeCell ref="B50:O50"/>
    <mergeCell ref="B39:O39"/>
    <mergeCell ref="B8:O8"/>
    <mergeCell ref="B9:O9"/>
    <mergeCell ref="H15:H16"/>
    <mergeCell ref="I15:O15"/>
    <mergeCell ref="B31:O31"/>
    <mergeCell ref="B33:F33"/>
    <mergeCell ref="B34:F34"/>
    <mergeCell ref="B35:O35"/>
    <mergeCell ref="B36:O36"/>
    <mergeCell ref="B37:O37"/>
    <mergeCell ref="B38:O38"/>
    <mergeCell ref="B7:O7"/>
    <mergeCell ref="C1:L1"/>
    <mergeCell ref="D3:E3"/>
    <mergeCell ref="B4:O4"/>
    <mergeCell ref="B5:O5"/>
    <mergeCell ref="B6:O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85" zoomScaleNormal="85" zoomScaleSheetLayoutView="100" workbookViewId="0">
      <pane xSplit="5" ySplit="12" topLeftCell="F13" activePane="bottomRight" state="frozen"/>
      <selection pane="topRight"/>
      <selection pane="bottomLeft"/>
      <selection pane="bottomRight"/>
    </sheetView>
  </sheetViews>
  <sheetFormatPr defaultColWidth="9.140625" defaultRowHeight="15" x14ac:dyDescent="0.25"/>
  <cols>
    <col min="1" max="1" width="4.140625" style="1537" customWidth="1"/>
    <col min="2" max="2" width="4.7109375" style="1537" customWidth="1"/>
    <col min="3" max="3" width="58.5703125" style="1537" customWidth="1"/>
    <col min="4" max="5" width="25.7109375" style="1537" customWidth="1"/>
    <col min="6" max="16384" width="9.140625" style="1537"/>
  </cols>
  <sheetData>
    <row r="1" spans="1:5" ht="20.25" customHeight="1" x14ac:dyDescent="0.25">
      <c r="A1" s="1536" t="s">
        <v>2965</v>
      </c>
      <c r="B1" s="1529"/>
      <c r="C1" s="3107" t="s">
        <v>2766</v>
      </c>
      <c r="D1" s="3108"/>
      <c r="E1" s="3108"/>
    </row>
    <row r="2" spans="1:5" x14ac:dyDescent="0.25">
      <c r="A2" s="1538" t="s">
        <v>2966</v>
      </c>
      <c r="B2" s="1528"/>
      <c r="C2" s="1528"/>
      <c r="D2" s="1528"/>
      <c r="E2" s="1528"/>
    </row>
    <row r="3" spans="1:5" ht="15.75" thickBot="1" x14ac:dyDescent="0.3">
      <c r="A3" s="1567" t="s">
        <v>561</v>
      </c>
      <c r="B3" s="1571"/>
      <c r="C3" s="1567"/>
      <c r="D3" s="3061">
        <f>Obsah!$D$4</f>
        <v>44012</v>
      </c>
      <c r="E3" s="3062"/>
    </row>
    <row r="4" spans="1:5" ht="21" customHeight="1" thickBot="1" x14ac:dyDescent="0.3">
      <c r="B4" s="3025" t="s">
        <v>2967</v>
      </c>
      <c r="C4" s="3026"/>
      <c r="D4" s="3026"/>
      <c r="E4" s="3027"/>
    </row>
    <row r="5" spans="1:5" ht="33" customHeight="1" thickBot="1" x14ac:dyDescent="0.3">
      <c r="B5" s="3025" t="s">
        <v>2886</v>
      </c>
      <c r="C5" s="3146"/>
      <c r="D5" s="3146"/>
      <c r="E5" s="3147"/>
    </row>
    <row r="6" spans="1:5" ht="17.25" customHeight="1" thickBot="1" x14ac:dyDescent="0.3">
      <c r="B6" s="3025" t="s">
        <v>2968</v>
      </c>
      <c r="C6" s="3026"/>
      <c r="D6" s="3026"/>
      <c r="E6" s="3027"/>
    </row>
    <row r="7" spans="1:5" ht="17.25" customHeight="1" thickBot="1" x14ac:dyDescent="0.3">
      <c r="B7" s="3025" t="s">
        <v>2807</v>
      </c>
      <c r="C7" s="3026"/>
      <c r="D7" s="3026"/>
      <c r="E7" s="3027"/>
    </row>
    <row r="8" spans="1:5" ht="15.75" thickBot="1" x14ac:dyDescent="0.3">
      <c r="B8" s="3025" t="s">
        <v>2772</v>
      </c>
      <c r="C8" s="3026"/>
      <c r="D8" s="3026"/>
      <c r="E8" s="3027"/>
    </row>
    <row r="9" spans="1:5" ht="17.25" customHeight="1" thickBot="1" x14ac:dyDescent="0.3">
      <c r="B9" s="3025" t="s">
        <v>2969</v>
      </c>
      <c r="C9" s="3026"/>
      <c r="D9" s="3026"/>
      <c r="E9" s="3027"/>
    </row>
    <row r="10" spans="1:5" ht="16.5" thickBot="1" x14ac:dyDescent="0.3">
      <c r="B10" s="1559"/>
      <c r="C10" s="1560"/>
      <c r="D10" s="1560"/>
      <c r="E10" s="1638"/>
    </row>
    <row r="11" spans="1:5" ht="15.75" thickBot="1" x14ac:dyDescent="0.3">
      <c r="B11" s="1690"/>
      <c r="C11" s="1691"/>
      <c r="D11" s="1662" t="s">
        <v>783</v>
      </c>
      <c r="E11" s="1692" t="s">
        <v>784</v>
      </c>
    </row>
    <row r="12" spans="1:5" ht="34.9" customHeight="1" thickBot="1" x14ac:dyDescent="0.3">
      <c r="B12" s="1690"/>
      <c r="C12" s="1691"/>
      <c r="D12" s="1684" t="s">
        <v>2889</v>
      </c>
      <c r="E12" s="1692" t="s">
        <v>2970</v>
      </c>
    </row>
    <row r="13" spans="1:5" ht="25.5" customHeight="1" thickBot="1" x14ac:dyDescent="0.3">
      <c r="B13" s="1693">
        <v>1</v>
      </c>
      <c r="C13" s="1694" t="s">
        <v>2971</v>
      </c>
      <c r="D13" s="1692"/>
      <c r="E13" s="1695"/>
    </row>
    <row r="14" spans="1:5" ht="25.5" customHeight="1" thickBot="1" x14ac:dyDescent="0.3">
      <c r="B14" s="1684">
        <v>2</v>
      </c>
      <c r="C14" s="1674" t="s">
        <v>2972</v>
      </c>
      <c r="D14" s="1692"/>
      <c r="E14" s="1695"/>
    </row>
    <row r="15" spans="1:5" ht="25.5" customHeight="1" thickBot="1" x14ac:dyDescent="0.3">
      <c r="B15" s="1684">
        <v>3</v>
      </c>
      <c r="C15" s="1674" t="s">
        <v>2973</v>
      </c>
      <c r="D15" s="1692"/>
      <c r="E15" s="1695"/>
    </row>
    <row r="16" spans="1:5" ht="25.5" customHeight="1" thickBot="1" x14ac:dyDescent="0.3">
      <c r="B16" s="1684">
        <v>4</v>
      </c>
      <c r="C16" s="1696" t="s">
        <v>2974</v>
      </c>
      <c r="D16" s="1692"/>
      <c r="E16" s="1695"/>
    </row>
    <row r="17" spans="2:5" ht="25.5" customHeight="1" thickBot="1" x14ac:dyDescent="0.3">
      <c r="B17" s="1684">
        <v>5</v>
      </c>
      <c r="C17" s="1696" t="s">
        <v>2975</v>
      </c>
      <c r="D17" s="1697"/>
      <c r="E17" s="1695"/>
    </row>
    <row r="18" spans="2:5" ht="25.5" customHeight="1" thickBot="1" x14ac:dyDescent="0.3">
      <c r="B18" s="1684">
        <v>6</v>
      </c>
      <c r="C18" s="1696" t="s">
        <v>2976</v>
      </c>
      <c r="D18" s="1698"/>
      <c r="E18" s="1674"/>
    </row>
    <row r="19" spans="2:5" ht="25.5" customHeight="1" thickBot="1" x14ac:dyDescent="0.3">
      <c r="B19" s="1684">
        <v>7</v>
      </c>
      <c r="C19" s="1696" t="s">
        <v>2977</v>
      </c>
      <c r="D19" s="1697"/>
      <c r="E19" s="1674"/>
    </row>
    <row r="20" spans="2:5" ht="25.5" customHeight="1" thickBot="1" x14ac:dyDescent="0.3">
      <c r="B20" s="1684">
        <v>8</v>
      </c>
      <c r="C20" s="1696" t="s">
        <v>2978</v>
      </c>
      <c r="D20" s="1697"/>
      <c r="E20" s="1674"/>
    </row>
    <row r="21" spans="2:5" ht="25.5" customHeight="1" thickBot="1" x14ac:dyDescent="0.3">
      <c r="B21" s="1684">
        <v>9</v>
      </c>
      <c r="C21" s="1696" t="s">
        <v>2979</v>
      </c>
      <c r="D21" s="1697"/>
      <c r="E21" s="1674"/>
    </row>
    <row r="22" spans="2:5" ht="25.5" customHeight="1" thickBot="1" x14ac:dyDescent="0.3">
      <c r="B22" s="1684">
        <v>10</v>
      </c>
      <c r="C22" s="1696" t="s">
        <v>2980</v>
      </c>
      <c r="D22" s="1697"/>
      <c r="E22" s="1695"/>
    </row>
    <row r="23" spans="2:5" ht="25.5" customHeight="1" thickBot="1" x14ac:dyDescent="0.3">
      <c r="B23" s="1684">
        <v>11</v>
      </c>
      <c r="C23" s="1696" t="s">
        <v>2981</v>
      </c>
      <c r="D23" s="1697"/>
      <c r="E23" s="1695"/>
    </row>
    <row r="24" spans="2:5" ht="25.5" customHeight="1" thickBot="1" x14ac:dyDescent="0.3">
      <c r="B24" s="1699">
        <v>12</v>
      </c>
      <c r="C24" s="1700" t="s">
        <v>2982</v>
      </c>
      <c r="D24" s="1701"/>
      <c r="E24" s="1702"/>
    </row>
    <row r="25" spans="2:5" ht="25.5" customHeight="1" thickBot="1" x14ac:dyDescent="0.3">
      <c r="B25" s="1703">
        <v>13</v>
      </c>
      <c r="C25" s="1688" t="s">
        <v>2983</v>
      </c>
      <c r="D25" s="1697"/>
      <c r="E25" s="1695"/>
    </row>
    <row r="26" spans="2:5" ht="25.5" customHeight="1" x14ac:dyDescent="0.25">
      <c r="B26" s="3104" t="s">
        <v>2812</v>
      </c>
      <c r="C26" s="3148"/>
      <c r="D26" s="3148"/>
      <c r="E26" s="3148"/>
    </row>
    <row r="27" spans="2:5" ht="18" customHeight="1" x14ac:dyDescent="0.25">
      <c r="B27" s="1641"/>
      <c r="C27" s="1642"/>
      <c r="D27" s="1564"/>
      <c r="E27" s="1564"/>
    </row>
    <row r="28" spans="2:5" ht="15" customHeight="1" x14ac:dyDescent="0.25">
      <c r="B28" s="3125" t="s">
        <v>924</v>
      </c>
      <c r="C28" s="3125"/>
      <c r="D28" s="3125"/>
      <c r="E28" s="1643"/>
    </row>
    <row r="29" spans="2:5" ht="15" customHeight="1" x14ac:dyDescent="0.25">
      <c r="B29" s="3106" t="s">
        <v>1232</v>
      </c>
      <c r="C29" s="3106"/>
      <c r="D29" s="3106"/>
      <c r="E29" s="1643"/>
    </row>
    <row r="30" spans="2:5" ht="29.25" customHeight="1" x14ac:dyDescent="0.25">
      <c r="B30" s="3149" t="s">
        <v>2984</v>
      </c>
      <c r="C30" s="3149"/>
      <c r="D30" s="3149"/>
      <c r="E30" s="3149"/>
    </row>
    <row r="31" spans="2:5" ht="15" customHeight="1" x14ac:dyDescent="0.25">
      <c r="B31" s="3106" t="s">
        <v>1233</v>
      </c>
      <c r="C31" s="3106"/>
      <c r="D31" s="3106"/>
      <c r="E31" s="1643"/>
    </row>
    <row r="32" spans="2:5" ht="26.25" customHeight="1" x14ac:dyDescent="0.25">
      <c r="B32" s="3150" t="s">
        <v>2985</v>
      </c>
      <c r="C32" s="3149"/>
      <c r="D32" s="3149"/>
      <c r="E32" s="3149"/>
    </row>
    <row r="33" spans="2:5" ht="29.25" customHeight="1" x14ac:dyDescent="0.25">
      <c r="B33" s="3150" t="s">
        <v>2986</v>
      </c>
      <c r="C33" s="3149"/>
      <c r="D33" s="3149"/>
      <c r="E33" s="3149"/>
    </row>
    <row r="34" spans="2:5" ht="25.5" customHeight="1" x14ac:dyDescent="0.25">
      <c r="B34" s="3150" t="s">
        <v>2987</v>
      </c>
      <c r="C34" s="3149"/>
      <c r="D34" s="3149"/>
      <c r="E34" s="3149"/>
    </row>
    <row r="35" spans="2:5" ht="29.25" customHeight="1" x14ac:dyDescent="0.25">
      <c r="B35" s="3150" t="s">
        <v>2988</v>
      </c>
      <c r="C35" s="3149"/>
      <c r="D35" s="3149"/>
      <c r="E35" s="3149"/>
    </row>
    <row r="36" spans="2:5" ht="57" customHeight="1" x14ac:dyDescent="0.25">
      <c r="B36" s="3149" t="s">
        <v>2989</v>
      </c>
      <c r="C36" s="3149"/>
      <c r="D36" s="3149"/>
      <c r="E36" s="3149"/>
    </row>
    <row r="37" spans="2:5" ht="26.25" customHeight="1" x14ac:dyDescent="0.25">
      <c r="B37" s="3150" t="s">
        <v>2990</v>
      </c>
      <c r="C37" s="3149"/>
      <c r="D37" s="3149"/>
      <c r="E37" s="3149"/>
    </row>
    <row r="38" spans="2:5" ht="72" customHeight="1" x14ac:dyDescent="0.25">
      <c r="B38" s="3150" t="s">
        <v>2991</v>
      </c>
      <c r="C38" s="3149"/>
      <c r="D38" s="3149"/>
      <c r="E38" s="3149"/>
    </row>
    <row r="39" spans="2:5" ht="39" customHeight="1" x14ac:dyDescent="0.25">
      <c r="B39" s="3150" t="s">
        <v>2992</v>
      </c>
      <c r="C39" s="3149"/>
      <c r="D39" s="3149"/>
      <c r="E39" s="3149"/>
    </row>
    <row r="40" spans="2:5" ht="49.5" customHeight="1" x14ac:dyDescent="0.25">
      <c r="B40" s="3150" t="s">
        <v>2993</v>
      </c>
      <c r="C40" s="3149"/>
      <c r="D40" s="3149"/>
      <c r="E40" s="3149"/>
    </row>
    <row r="41" spans="2:5" ht="25.5" customHeight="1" x14ac:dyDescent="0.25">
      <c r="B41" s="3150" t="s">
        <v>2994</v>
      </c>
      <c r="C41" s="3149"/>
      <c r="D41" s="3149"/>
      <c r="E41" s="3149"/>
    </row>
    <row r="42" spans="2:5" ht="36" customHeight="1" x14ac:dyDescent="0.25">
      <c r="B42" s="3150" t="s">
        <v>2995</v>
      </c>
      <c r="C42" s="3149"/>
      <c r="D42" s="3149"/>
      <c r="E42" s="3149"/>
    </row>
    <row r="43" spans="2:5" ht="27" customHeight="1" x14ac:dyDescent="0.25">
      <c r="B43" s="3150" t="s">
        <v>2996</v>
      </c>
      <c r="C43" s="3149"/>
      <c r="D43" s="3149"/>
      <c r="E43" s="3149"/>
    </row>
    <row r="44" spans="2:5" ht="75.75" customHeight="1" x14ac:dyDescent="0.25">
      <c r="B44" s="3150" t="s">
        <v>2997</v>
      </c>
      <c r="C44" s="3149"/>
      <c r="D44" s="3149"/>
      <c r="E44" s="3149"/>
    </row>
    <row r="45" spans="2:5" ht="33.75" customHeight="1" x14ac:dyDescent="0.25">
      <c r="B45" s="3150" t="s">
        <v>2998</v>
      </c>
      <c r="C45" s="3149"/>
      <c r="D45" s="3149"/>
      <c r="E45" s="3149"/>
    </row>
    <row r="46" spans="2:5" ht="42.75" customHeight="1" x14ac:dyDescent="0.25">
      <c r="B46" s="3150" t="s">
        <v>2999</v>
      </c>
      <c r="C46" s="3149"/>
      <c r="D46" s="3149"/>
      <c r="E46" s="3149"/>
    </row>
  </sheetData>
  <mergeCells count="28">
    <mergeCell ref="B44:E44"/>
    <mergeCell ref="B45:E45"/>
    <mergeCell ref="B46:E46"/>
    <mergeCell ref="D3:E3"/>
    <mergeCell ref="B38:E38"/>
    <mergeCell ref="B39:E39"/>
    <mergeCell ref="B40:E40"/>
    <mergeCell ref="B41:E41"/>
    <mergeCell ref="B42:E42"/>
    <mergeCell ref="B43:E43"/>
    <mergeCell ref="B32:E32"/>
    <mergeCell ref="B33:E33"/>
    <mergeCell ref="B34:E34"/>
    <mergeCell ref="B35:E35"/>
    <mergeCell ref="B36:E36"/>
    <mergeCell ref="B37:E37"/>
    <mergeCell ref="B31:D31"/>
    <mergeCell ref="C1:E1"/>
    <mergeCell ref="B4:E4"/>
    <mergeCell ref="B5:E5"/>
    <mergeCell ref="B6:E6"/>
    <mergeCell ref="B7:E7"/>
    <mergeCell ref="B8:E8"/>
    <mergeCell ref="B9:E9"/>
    <mergeCell ref="B26:E26"/>
    <mergeCell ref="B28:D28"/>
    <mergeCell ref="B29:D29"/>
    <mergeCell ref="B30:E30"/>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5"/>
  <sheetViews>
    <sheetView showGridLines="0" zoomScale="85" zoomScaleNormal="85" zoomScaleSheetLayoutView="100" workbookViewId="0">
      <pane xSplit="6" ySplit="14" topLeftCell="G15" activePane="bottomRight" state="frozen"/>
      <selection pane="topRight"/>
      <selection pane="bottomLeft"/>
      <selection pane="bottomRight"/>
    </sheetView>
  </sheetViews>
  <sheetFormatPr defaultColWidth="9.140625" defaultRowHeight="15" x14ac:dyDescent="0.25"/>
  <cols>
    <col min="1" max="1" width="4.140625" style="1537" customWidth="1"/>
    <col min="2" max="2" width="4.7109375" style="1537" customWidth="1"/>
    <col min="3" max="4" width="30.7109375" style="1537" customWidth="1"/>
    <col min="5" max="6" width="18.7109375" style="1537" customWidth="1"/>
    <col min="7" max="16384" width="9.140625" style="1537"/>
  </cols>
  <sheetData>
    <row r="1" spans="1:8" x14ac:dyDescent="0.25">
      <c r="A1" s="1536" t="s">
        <v>3000</v>
      </c>
      <c r="B1" s="1529"/>
      <c r="C1" s="3107" t="s">
        <v>2766</v>
      </c>
      <c r="D1" s="3108"/>
      <c r="E1" s="3108"/>
      <c r="F1" s="3108"/>
    </row>
    <row r="2" spans="1:8" x14ac:dyDescent="0.25">
      <c r="A2" s="1538" t="s">
        <v>3001</v>
      </c>
      <c r="B2" s="1528"/>
      <c r="C2" s="1528"/>
      <c r="D2" s="1528"/>
      <c r="E2" s="1528"/>
      <c r="F2" s="1528"/>
    </row>
    <row r="3" spans="1:8" ht="15.75" thickBot="1" x14ac:dyDescent="0.3">
      <c r="A3" s="1567" t="s">
        <v>561</v>
      </c>
      <c r="B3" s="1571"/>
      <c r="C3" s="1567"/>
      <c r="D3" s="3061">
        <f>Obsah!$D$4</f>
        <v>44012</v>
      </c>
      <c r="E3" s="3062"/>
      <c r="F3" s="1567"/>
    </row>
    <row r="4" spans="1:8" ht="17.25" customHeight="1" thickBot="1" x14ac:dyDescent="0.3">
      <c r="B4" s="3025" t="s">
        <v>3002</v>
      </c>
      <c r="C4" s="3026"/>
      <c r="D4" s="3026"/>
      <c r="E4" s="3026"/>
      <c r="F4" s="3027"/>
    </row>
    <row r="5" spans="1:8" ht="16.5" customHeight="1" thickBot="1" x14ac:dyDescent="0.3">
      <c r="B5" s="3025" t="s">
        <v>2769</v>
      </c>
      <c r="C5" s="3026"/>
      <c r="D5" s="3026"/>
      <c r="E5" s="3026"/>
      <c r="F5" s="3027"/>
    </row>
    <row r="6" spans="1:8" ht="31.5" customHeight="1" thickBot="1" x14ac:dyDescent="0.3">
      <c r="B6" s="3025" t="s">
        <v>3003</v>
      </c>
      <c r="C6" s="3026"/>
      <c r="D6" s="3026"/>
      <c r="E6" s="3026"/>
      <c r="F6" s="3027"/>
    </row>
    <row r="7" spans="1:8" ht="17.25" customHeight="1" thickBot="1" x14ac:dyDescent="0.3">
      <c r="B7" s="3025" t="s">
        <v>2771</v>
      </c>
      <c r="C7" s="3026"/>
      <c r="D7" s="3026"/>
      <c r="E7" s="3026"/>
      <c r="F7" s="3027"/>
    </row>
    <row r="8" spans="1:8" ht="15.75" thickBot="1" x14ac:dyDescent="0.3">
      <c r="B8" s="3025" t="s">
        <v>2772</v>
      </c>
      <c r="C8" s="3026"/>
      <c r="D8" s="3026"/>
      <c r="E8" s="3026"/>
      <c r="F8" s="3027"/>
    </row>
    <row r="9" spans="1:8" ht="27" customHeight="1" thickBot="1" x14ac:dyDescent="0.3">
      <c r="B9" s="3025" t="s">
        <v>2773</v>
      </c>
      <c r="C9" s="3026"/>
      <c r="D9" s="3026"/>
      <c r="E9" s="3026"/>
      <c r="F9" s="3027"/>
      <c r="G9" s="1723">
        <v>2020</v>
      </c>
      <c r="H9" s="1418">
        <v>2010</v>
      </c>
    </row>
    <row r="10" spans="1:8" ht="15.75" thickBot="1" x14ac:dyDescent="0.3">
      <c r="B10" s="3151"/>
      <c r="C10" s="3151"/>
      <c r="D10" s="1644"/>
      <c r="E10" s="1645"/>
      <c r="F10" s="1645"/>
    </row>
    <row r="11" spans="1:8" ht="15.75" thickBot="1" x14ac:dyDescent="0.3">
      <c r="B11" s="3152"/>
      <c r="C11" s="3152"/>
      <c r="D11" s="1719"/>
      <c r="E11" s="1698" t="s">
        <v>783</v>
      </c>
      <c r="F11" s="1698" t="s">
        <v>784</v>
      </c>
      <c r="G11" s="1167">
        <v>4041</v>
      </c>
    </row>
    <row r="12" spans="1:8" x14ac:dyDescent="0.25">
      <c r="B12" s="3152"/>
      <c r="C12" s="3152"/>
      <c r="D12" s="1691"/>
      <c r="E12" s="3040" t="s">
        <v>3004</v>
      </c>
      <c r="F12" s="3042"/>
    </row>
    <row r="13" spans="1:8" ht="15.75" thickBot="1" x14ac:dyDescent="0.3">
      <c r="B13" s="3152"/>
      <c r="C13" s="3152"/>
      <c r="D13" s="1704"/>
      <c r="E13" s="3089"/>
      <c r="F13" s="3090"/>
    </row>
    <row r="14" spans="1:8" ht="24.75" thickBot="1" x14ac:dyDescent="0.3">
      <c r="B14" s="3159"/>
      <c r="C14" s="3159"/>
      <c r="D14" s="1674"/>
      <c r="E14" s="1692" t="s">
        <v>3005</v>
      </c>
      <c r="F14" s="1663" t="s">
        <v>3006</v>
      </c>
    </row>
    <row r="15" spans="1:8" ht="15" customHeight="1" thickBot="1" x14ac:dyDescent="0.3">
      <c r="B15" s="1666">
        <v>1</v>
      </c>
      <c r="C15" s="3153" t="s">
        <v>3007</v>
      </c>
      <c r="D15" s="3154"/>
      <c r="E15" s="939"/>
      <c r="F15" s="939"/>
      <c r="G15" s="1530"/>
    </row>
    <row r="16" spans="1:8" ht="15" customHeight="1" thickBot="1" x14ac:dyDescent="0.3">
      <c r="B16" s="1720">
        <v>2</v>
      </c>
      <c r="C16" s="3153" t="s">
        <v>3008</v>
      </c>
      <c r="D16" s="3154"/>
      <c r="E16" s="939"/>
      <c r="F16" s="939"/>
      <c r="G16" s="1530"/>
    </row>
    <row r="17" spans="2:7" ht="15" customHeight="1" thickBot="1" x14ac:dyDescent="0.3">
      <c r="B17" s="1721">
        <v>3</v>
      </c>
      <c r="C17" s="3155" t="s">
        <v>3009</v>
      </c>
      <c r="D17" s="3156"/>
      <c r="E17" s="1678"/>
      <c r="F17" s="1678"/>
      <c r="G17" s="1530"/>
    </row>
    <row r="18" spans="2:7" ht="15" customHeight="1" thickBot="1" x14ac:dyDescent="0.3">
      <c r="B18" s="1721">
        <v>4</v>
      </c>
      <c r="C18" s="3155" t="s">
        <v>3010</v>
      </c>
      <c r="D18" s="3156"/>
      <c r="E18" s="1678"/>
      <c r="F18" s="1678"/>
      <c r="G18" s="1530"/>
    </row>
    <row r="19" spans="2:7" ht="15" customHeight="1" thickBot="1" x14ac:dyDescent="0.3">
      <c r="B19" s="1721">
        <v>5</v>
      </c>
      <c r="C19" s="3155" t="s">
        <v>3011</v>
      </c>
      <c r="D19" s="3156"/>
      <c r="E19" s="1678"/>
      <c r="F19" s="1678"/>
      <c r="G19" s="1530"/>
    </row>
    <row r="20" spans="2:7" ht="15" customHeight="1" thickBot="1" x14ac:dyDescent="0.3">
      <c r="B20" s="1721">
        <v>6</v>
      </c>
      <c r="C20" s="3155" t="s">
        <v>3012</v>
      </c>
      <c r="D20" s="3156"/>
      <c r="E20" s="1678"/>
      <c r="F20" s="1678"/>
      <c r="G20" s="1530"/>
    </row>
    <row r="21" spans="2:7" ht="15" customHeight="1" thickBot="1" x14ac:dyDescent="0.3">
      <c r="B21" s="1721">
        <v>7</v>
      </c>
      <c r="C21" s="3155" t="s">
        <v>1294</v>
      </c>
      <c r="D21" s="3156"/>
      <c r="E21" s="1678"/>
      <c r="F21" s="1678"/>
      <c r="G21" s="1530"/>
    </row>
    <row r="22" spans="2:7" ht="15" customHeight="1" thickBot="1" x14ac:dyDescent="0.3">
      <c r="B22" s="1722">
        <v>8</v>
      </c>
      <c r="C22" s="3157" t="s">
        <v>415</v>
      </c>
      <c r="D22" s="3158"/>
      <c r="E22" s="1677"/>
      <c r="F22" s="1677"/>
      <c r="G22" s="1530"/>
    </row>
    <row r="23" spans="2:7" x14ac:dyDescent="0.25">
      <c r="B23" s="1650"/>
      <c r="C23" s="1651"/>
      <c r="D23" s="1651"/>
      <c r="E23" s="1586"/>
      <c r="F23" s="1586"/>
    </row>
    <row r="24" spans="2:7" ht="15" customHeight="1" x14ac:dyDescent="0.25">
      <c r="B24" s="1652" t="s">
        <v>924</v>
      </c>
      <c r="F24" s="1588"/>
    </row>
    <row r="25" spans="2:7" ht="15" customHeight="1" x14ac:dyDescent="0.25">
      <c r="B25" s="3106" t="s">
        <v>1232</v>
      </c>
      <c r="C25" s="3106"/>
      <c r="D25" s="3106"/>
      <c r="E25" s="3106"/>
      <c r="F25" s="1589"/>
    </row>
    <row r="26" spans="2:7" ht="26.25" customHeight="1" x14ac:dyDescent="0.25">
      <c r="B26" s="3150" t="s">
        <v>3013</v>
      </c>
      <c r="C26" s="3149"/>
      <c r="D26" s="3149"/>
      <c r="E26" s="3149"/>
      <c r="F26" s="3149"/>
    </row>
    <row r="27" spans="2:7" ht="42" customHeight="1" x14ac:dyDescent="0.25">
      <c r="B27" s="3150" t="s">
        <v>3014</v>
      </c>
      <c r="C27" s="3149"/>
      <c r="D27" s="3149"/>
      <c r="E27" s="3149"/>
      <c r="F27" s="3149"/>
    </row>
    <row r="28" spans="2:7" ht="15" customHeight="1" x14ac:dyDescent="0.25">
      <c r="B28" s="3106" t="s">
        <v>2951</v>
      </c>
      <c r="C28" s="3106"/>
      <c r="D28" s="3106"/>
      <c r="E28" s="3106"/>
      <c r="F28" s="1589"/>
    </row>
    <row r="29" spans="2:7" ht="44.25" customHeight="1" x14ac:dyDescent="0.25">
      <c r="B29" s="3150" t="s">
        <v>3015</v>
      </c>
      <c r="C29" s="3149"/>
      <c r="D29" s="3149"/>
      <c r="E29" s="3149"/>
      <c r="F29" s="3149"/>
    </row>
    <row r="30" spans="2:7" ht="61.5" customHeight="1" x14ac:dyDescent="0.25">
      <c r="B30" s="3150" t="s">
        <v>3016</v>
      </c>
      <c r="C30" s="3149"/>
      <c r="D30" s="3149"/>
      <c r="E30" s="3149"/>
      <c r="F30" s="3149"/>
    </row>
    <row r="31" spans="2:7" ht="30.75" customHeight="1" x14ac:dyDescent="0.25">
      <c r="B31" s="3150" t="s">
        <v>3017</v>
      </c>
      <c r="C31" s="3149"/>
      <c r="D31" s="3149"/>
      <c r="E31" s="3149"/>
      <c r="F31" s="3149"/>
    </row>
    <row r="32" spans="2:7" ht="42" customHeight="1" x14ac:dyDescent="0.25">
      <c r="B32" s="3150" t="s">
        <v>3018</v>
      </c>
      <c r="C32" s="3149"/>
      <c r="D32" s="3149"/>
      <c r="E32" s="3149"/>
      <c r="F32" s="3149"/>
    </row>
    <row r="33" spans="2:6" ht="21" customHeight="1" x14ac:dyDescent="0.25">
      <c r="B33" s="3150" t="s">
        <v>3019</v>
      </c>
      <c r="C33" s="3149"/>
      <c r="D33" s="3149"/>
      <c r="E33" s="3149"/>
      <c r="F33" s="3149"/>
    </row>
    <row r="34" spans="2:6" ht="21" customHeight="1" x14ac:dyDescent="0.25">
      <c r="B34" s="3150" t="s">
        <v>3020</v>
      </c>
      <c r="C34" s="3149"/>
      <c r="D34" s="3149"/>
      <c r="E34" s="3149"/>
      <c r="F34" s="3149"/>
    </row>
    <row r="35" spans="2:6" ht="42" customHeight="1" x14ac:dyDescent="0.25">
      <c r="B35" s="3150" t="s">
        <v>3021</v>
      </c>
      <c r="C35" s="3149"/>
      <c r="D35" s="3149"/>
      <c r="E35" s="3149"/>
      <c r="F35" s="3149"/>
    </row>
  </sheetData>
  <mergeCells count="33">
    <mergeCell ref="B34:F34"/>
    <mergeCell ref="B35:F35"/>
    <mergeCell ref="D3:E3"/>
    <mergeCell ref="B28:E28"/>
    <mergeCell ref="B29:F29"/>
    <mergeCell ref="B30:F30"/>
    <mergeCell ref="B31:F31"/>
    <mergeCell ref="B32:F32"/>
    <mergeCell ref="B33:F33"/>
    <mergeCell ref="C20:D20"/>
    <mergeCell ref="C21:D21"/>
    <mergeCell ref="C22:D22"/>
    <mergeCell ref="B25:E25"/>
    <mergeCell ref="B26:F26"/>
    <mergeCell ref="B27:F27"/>
    <mergeCell ref="B14:C14"/>
    <mergeCell ref="C15:D15"/>
    <mergeCell ref="C16:D16"/>
    <mergeCell ref="C17:D17"/>
    <mergeCell ref="C18:D18"/>
    <mergeCell ref="C19:D19"/>
    <mergeCell ref="B9:F9"/>
    <mergeCell ref="B10:C10"/>
    <mergeCell ref="B11:C11"/>
    <mergeCell ref="B12:C12"/>
    <mergeCell ref="E12:F13"/>
    <mergeCell ref="B13:C13"/>
    <mergeCell ref="B8:F8"/>
    <mergeCell ref="C1:F1"/>
    <mergeCell ref="B4:F4"/>
    <mergeCell ref="B5:F5"/>
    <mergeCell ref="B6:F6"/>
    <mergeCell ref="B7:F7"/>
  </mergeCells>
  <hyperlinks>
    <hyperlink ref="C1" r:id="rId1"/>
  </hyperlinks>
  <pageMargins left="0.25" right="0.25" top="0.75" bottom="0.75" header="0.3" footer="0.3"/>
  <pageSetup paperSize="9" scale="72" orientation="portrait"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85" zoomScaleNormal="85" zoomScaleSheetLayoutView="100" workbookViewId="0"/>
  </sheetViews>
  <sheetFormatPr defaultColWidth="9.140625" defaultRowHeight="15" x14ac:dyDescent="0.25"/>
  <cols>
    <col min="1" max="1" width="4.140625" style="1537" customWidth="1"/>
    <col min="2" max="2" width="3.140625" style="1537" customWidth="1"/>
    <col min="3" max="3" width="17.5703125" style="1537" customWidth="1"/>
    <col min="4" max="5" width="9.140625" style="1537"/>
    <col min="6" max="6" width="16.85546875" style="1537" customWidth="1"/>
    <col min="7" max="13" width="9.140625" style="1537"/>
    <col min="14" max="14" width="13.28515625" style="1537" customWidth="1"/>
    <col min="15" max="20" width="9.140625" style="1537"/>
    <col min="21" max="21" width="13.42578125" style="1537" customWidth="1"/>
    <col min="22" max="24" width="9.140625" style="1537"/>
    <col min="25" max="25" width="12.7109375" style="1537" customWidth="1"/>
    <col min="26" max="16384" width="9.140625" style="1537"/>
  </cols>
  <sheetData>
    <row r="1" spans="1:25" ht="27" customHeight="1" x14ac:dyDescent="0.25">
      <c r="A1" s="1536" t="s">
        <v>3022</v>
      </c>
      <c r="B1" s="1529"/>
      <c r="C1" s="3075" t="s">
        <v>2766</v>
      </c>
      <c r="D1" s="3075"/>
      <c r="E1" s="3075"/>
      <c r="F1" s="3075"/>
      <c r="G1" s="3075"/>
      <c r="H1" s="3075"/>
      <c r="I1" s="3075"/>
      <c r="J1" s="3075"/>
      <c r="K1" s="3160"/>
      <c r="L1" s="3160"/>
      <c r="M1" s="1529"/>
      <c r="N1" s="1529"/>
      <c r="O1" s="1529"/>
      <c r="P1" s="1529"/>
      <c r="Q1" s="1529"/>
      <c r="R1" s="1529"/>
      <c r="S1" s="1529"/>
      <c r="T1" s="1529"/>
      <c r="U1" s="1529"/>
      <c r="V1" s="1529"/>
      <c r="W1" s="1529"/>
      <c r="X1" s="1529"/>
      <c r="Y1" s="1529"/>
    </row>
    <row r="2" spans="1:25" x14ac:dyDescent="0.25">
      <c r="A2" s="1538" t="s">
        <v>3023</v>
      </c>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row>
    <row r="3" spans="1:25" ht="15.75" thickBot="1" x14ac:dyDescent="0.3">
      <c r="A3" s="1567" t="s">
        <v>561</v>
      </c>
      <c r="B3" s="1571"/>
      <c r="C3" s="1567"/>
      <c r="D3" s="3061">
        <f>Obsah!$D$4</f>
        <v>44012</v>
      </c>
      <c r="E3" s="3062"/>
      <c r="F3" s="1567"/>
      <c r="G3" s="1567"/>
      <c r="H3" s="1567"/>
      <c r="I3" s="1567"/>
      <c r="J3" s="1567"/>
      <c r="K3" s="1567"/>
      <c r="L3" s="1567"/>
      <c r="M3" s="1567"/>
      <c r="N3" s="1567"/>
      <c r="O3" s="1567"/>
      <c r="P3" s="1567"/>
      <c r="Q3" s="1567"/>
      <c r="R3" s="1567"/>
      <c r="S3" s="1567"/>
      <c r="T3" s="1567"/>
      <c r="U3" s="1567"/>
      <c r="V3" s="1567"/>
      <c r="W3" s="1567"/>
      <c r="X3" s="1567"/>
      <c r="Y3" s="1567"/>
    </row>
    <row r="4" spans="1:25" ht="15.75" thickBot="1" x14ac:dyDescent="0.3">
      <c r="B4" s="3025" t="s">
        <v>3024</v>
      </c>
      <c r="C4" s="3026"/>
      <c r="D4" s="3026"/>
      <c r="E4" s="3026"/>
      <c r="F4" s="3026"/>
      <c r="G4" s="3026"/>
      <c r="H4" s="3026"/>
      <c r="I4" s="3026"/>
      <c r="J4" s="3026"/>
      <c r="K4" s="3026"/>
      <c r="L4" s="3026"/>
      <c r="M4" s="3026"/>
      <c r="N4" s="3026"/>
      <c r="O4" s="3026"/>
      <c r="P4" s="3026"/>
      <c r="Q4" s="3026"/>
      <c r="R4" s="3026"/>
      <c r="S4" s="3026"/>
      <c r="T4" s="3026"/>
      <c r="U4" s="3026"/>
      <c r="V4" s="3026"/>
      <c r="W4" s="3026"/>
      <c r="X4" s="3026"/>
      <c r="Y4" s="3027"/>
    </row>
    <row r="5" spans="1:25" ht="15.75" thickBot="1" x14ac:dyDescent="0.3">
      <c r="B5" s="3161" t="s">
        <v>3025</v>
      </c>
      <c r="C5" s="3162"/>
      <c r="D5" s="3162"/>
      <c r="E5" s="3162"/>
      <c r="F5" s="3162"/>
      <c r="G5" s="3162"/>
      <c r="H5" s="3162"/>
      <c r="I5" s="3162"/>
      <c r="J5" s="3162"/>
      <c r="K5" s="3162"/>
      <c r="L5" s="3162"/>
      <c r="M5" s="3162"/>
      <c r="N5" s="3162"/>
      <c r="O5" s="3162"/>
      <c r="P5" s="3162"/>
      <c r="Q5" s="3162"/>
      <c r="R5" s="3162"/>
      <c r="S5" s="3162"/>
      <c r="T5" s="3162"/>
      <c r="U5" s="3162"/>
      <c r="V5" s="3162"/>
      <c r="W5" s="3162"/>
      <c r="X5" s="3162"/>
      <c r="Y5" s="3163"/>
    </row>
    <row r="6" spans="1:25" ht="15.75" thickBot="1" x14ac:dyDescent="0.3">
      <c r="B6" s="3025" t="s">
        <v>3003</v>
      </c>
      <c r="C6" s="3026"/>
      <c r="D6" s="3026"/>
      <c r="E6" s="3026"/>
      <c r="F6" s="3026"/>
      <c r="G6" s="3026"/>
      <c r="H6" s="3026"/>
      <c r="I6" s="3026"/>
      <c r="J6" s="3026"/>
      <c r="K6" s="3026"/>
      <c r="L6" s="3026"/>
      <c r="M6" s="3026"/>
      <c r="N6" s="3026"/>
      <c r="O6" s="3026"/>
      <c r="P6" s="3026"/>
      <c r="Q6" s="3026"/>
      <c r="R6" s="3026"/>
      <c r="S6" s="3026"/>
      <c r="T6" s="3026"/>
      <c r="U6" s="3026"/>
      <c r="V6" s="3026"/>
      <c r="W6" s="3026"/>
      <c r="X6" s="3026"/>
      <c r="Y6" s="3027"/>
    </row>
    <row r="7" spans="1:25" ht="15.75" thickBot="1" x14ac:dyDescent="0.3">
      <c r="B7" s="3025" t="s">
        <v>2807</v>
      </c>
      <c r="C7" s="3026"/>
      <c r="D7" s="3026"/>
      <c r="E7" s="3026"/>
      <c r="F7" s="3026"/>
      <c r="G7" s="3026"/>
      <c r="H7" s="3026"/>
      <c r="I7" s="3026"/>
      <c r="J7" s="3026"/>
      <c r="K7" s="3026"/>
      <c r="L7" s="3026"/>
      <c r="M7" s="3026"/>
      <c r="N7" s="3026"/>
      <c r="O7" s="3026"/>
      <c r="P7" s="3026"/>
      <c r="Q7" s="3026"/>
      <c r="R7" s="3026"/>
      <c r="S7" s="3026"/>
      <c r="T7" s="3026"/>
      <c r="U7" s="3026"/>
      <c r="V7" s="3026"/>
      <c r="W7" s="3026"/>
      <c r="X7" s="3026"/>
      <c r="Y7" s="3027"/>
    </row>
    <row r="8" spans="1:25" ht="15.75" thickBot="1" x14ac:dyDescent="0.3">
      <c r="B8" s="3025" t="s">
        <v>2772</v>
      </c>
      <c r="C8" s="3026"/>
      <c r="D8" s="3026"/>
      <c r="E8" s="3026"/>
      <c r="F8" s="3026"/>
      <c r="G8" s="3026"/>
      <c r="H8" s="3026"/>
      <c r="I8" s="3026"/>
      <c r="J8" s="3026"/>
      <c r="K8" s="3026"/>
      <c r="L8" s="3026"/>
      <c r="M8" s="3026"/>
      <c r="N8" s="3026"/>
      <c r="O8" s="3026"/>
      <c r="P8" s="3026"/>
      <c r="Q8" s="3026"/>
      <c r="R8" s="3026"/>
      <c r="S8" s="3026"/>
      <c r="T8" s="3026"/>
      <c r="U8" s="3026"/>
      <c r="V8" s="3026"/>
      <c r="W8" s="3026"/>
      <c r="X8" s="3026"/>
      <c r="Y8" s="3027"/>
    </row>
    <row r="9" spans="1:25" ht="15.75" thickBot="1" x14ac:dyDescent="0.3">
      <c r="B9" s="3025" t="s">
        <v>2773</v>
      </c>
      <c r="C9" s="3026"/>
      <c r="D9" s="3026"/>
      <c r="E9" s="3026"/>
      <c r="F9" s="3026"/>
      <c r="G9" s="3026"/>
      <c r="H9" s="3026"/>
      <c r="I9" s="3026"/>
      <c r="J9" s="3026"/>
      <c r="K9" s="3026"/>
      <c r="L9" s="3026"/>
      <c r="M9" s="3026"/>
      <c r="N9" s="3026"/>
      <c r="O9" s="3026"/>
      <c r="P9" s="3026"/>
      <c r="Q9" s="3026"/>
      <c r="R9" s="3026"/>
      <c r="S9" s="3026"/>
      <c r="T9" s="3026"/>
      <c r="U9" s="3026"/>
      <c r="V9" s="3026"/>
      <c r="W9" s="3026"/>
      <c r="X9" s="3026"/>
      <c r="Y9" s="3027"/>
    </row>
    <row r="10" spans="1:25" ht="16.5" thickBot="1" x14ac:dyDescent="0.3">
      <c r="B10" s="1560"/>
      <c r="C10" s="1560"/>
      <c r="D10" s="1653"/>
      <c r="E10" s="3164"/>
      <c r="F10" s="3164"/>
      <c r="G10" s="3164"/>
      <c r="H10" s="1653"/>
      <c r="I10" s="3164"/>
      <c r="J10" s="3164"/>
      <c r="K10" s="3164"/>
      <c r="L10" s="1653"/>
      <c r="M10" s="3164"/>
      <c r="N10" s="3164"/>
      <c r="O10" s="3164"/>
      <c r="P10" s="3164"/>
      <c r="Q10" s="3164"/>
      <c r="R10" s="3164"/>
      <c r="S10" s="3164"/>
      <c r="T10" s="1653"/>
      <c r="U10" s="3164"/>
      <c r="V10" s="3164"/>
      <c r="W10" s="1653"/>
      <c r="X10" s="3164"/>
      <c r="Y10" s="3164"/>
    </row>
    <row r="11" spans="1:25" ht="15.75" thickBot="1" x14ac:dyDescent="0.3">
      <c r="B11" s="1579"/>
      <c r="C11" s="1579"/>
      <c r="D11" s="3172" t="s">
        <v>783</v>
      </c>
      <c r="E11" s="3173"/>
      <c r="F11" s="1639" t="s">
        <v>784</v>
      </c>
      <c r="G11" s="3172" t="s">
        <v>788</v>
      </c>
      <c r="H11" s="3184"/>
      <c r="I11" s="3173"/>
      <c r="J11" s="1639" t="s">
        <v>789</v>
      </c>
      <c r="K11" s="3172" t="s">
        <v>792</v>
      </c>
      <c r="L11" s="3173"/>
      <c r="M11" s="3172" t="s">
        <v>851</v>
      </c>
      <c r="N11" s="3173"/>
      <c r="O11" s="3172" t="s">
        <v>852</v>
      </c>
      <c r="P11" s="3184"/>
      <c r="Q11" s="3173"/>
      <c r="R11" s="1640" t="s">
        <v>1083</v>
      </c>
      <c r="S11" s="3172" t="s">
        <v>1084</v>
      </c>
      <c r="T11" s="3173"/>
      <c r="U11" s="1640" t="s">
        <v>1085</v>
      </c>
      <c r="V11" s="3172" t="s">
        <v>1086</v>
      </c>
      <c r="W11" s="3173"/>
      <c r="X11" s="3172" t="s">
        <v>1087</v>
      </c>
      <c r="Y11" s="3173"/>
    </row>
    <row r="12" spans="1:25" ht="16.5" thickBot="1" x14ac:dyDescent="0.3">
      <c r="B12" s="1560"/>
      <c r="C12" s="1560"/>
      <c r="D12" s="3174" t="s">
        <v>3026</v>
      </c>
      <c r="E12" s="3175"/>
      <c r="F12" s="3176"/>
      <c r="G12" s="3180" t="s">
        <v>3027</v>
      </c>
      <c r="H12" s="3181"/>
      <c r="I12" s="3181"/>
      <c r="J12" s="3181"/>
      <c r="K12" s="3182"/>
      <c r="L12" s="3182"/>
      <c r="M12" s="3182"/>
      <c r="N12" s="3182"/>
      <c r="O12" s="3182"/>
      <c r="P12" s="3182"/>
      <c r="Q12" s="3182"/>
      <c r="R12" s="1654"/>
      <c r="S12" s="3182"/>
      <c r="T12" s="3182"/>
      <c r="U12" s="1654"/>
      <c r="V12" s="3182"/>
      <c r="W12" s="3182"/>
      <c r="X12" s="3182"/>
      <c r="Y12" s="3183"/>
    </row>
    <row r="13" spans="1:25" ht="31.5" customHeight="1" thickBot="1" x14ac:dyDescent="0.3">
      <c r="B13" s="1560"/>
      <c r="C13" s="1646"/>
      <c r="D13" s="3177"/>
      <c r="E13" s="3178"/>
      <c r="F13" s="3179"/>
      <c r="G13" s="3165"/>
      <c r="H13" s="3166"/>
      <c r="I13" s="3166"/>
      <c r="J13" s="3167"/>
      <c r="K13" s="3168" t="s">
        <v>3028</v>
      </c>
      <c r="L13" s="3169"/>
      <c r="M13" s="3169"/>
      <c r="N13" s="3170"/>
      <c r="O13" s="3171" t="s">
        <v>3029</v>
      </c>
      <c r="P13" s="3169"/>
      <c r="Q13" s="3169"/>
      <c r="R13" s="3170"/>
      <c r="S13" s="3171" t="s">
        <v>3030</v>
      </c>
      <c r="T13" s="3169"/>
      <c r="U13" s="3170"/>
      <c r="V13" s="3171" t="s">
        <v>3031</v>
      </c>
      <c r="W13" s="3169"/>
      <c r="X13" s="3169"/>
      <c r="Y13" s="3170"/>
    </row>
    <row r="14" spans="1:25" ht="70.5" customHeight="1" thickBot="1" x14ac:dyDescent="0.3">
      <c r="B14" s="1560"/>
      <c r="C14" s="1582"/>
      <c r="D14" s="3168" t="s">
        <v>2889</v>
      </c>
      <c r="E14" s="3185"/>
      <c r="F14" s="1546" t="s">
        <v>3006</v>
      </c>
      <c r="G14" s="3168" t="s">
        <v>3005</v>
      </c>
      <c r="H14" s="3185"/>
      <c r="I14" s="3168" t="s">
        <v>3006</v>
      </c>
      <c r="J14" s="3185"/>
      <c r="K14" s="3168" t="s">
        <v>3005</v>
      </c>
      <c r="L14" s="3169"/>
      <c r="M14" s="3185"/>
      <c r="N14" s="1655" t="s">
        <v>3006</v>
      </c>
      <c r="O14" s="3168" t="s">
        <v>3005</v>
      </c>
      <c r="P14" s="3185"/>
      <c r="Q14" s="3168" t="s">
        <v>3006</v>
      </c>
      <c r="R14" s="3185"/>
      <c r="S14" s="3168" t="s">
        <v>3005</v>
      </c>
      <c r="T14" s="3185"/>
      <c r="U14" s="1655" t="s">
        <v>3006</v>
      </c>
      <c r="V14" s="3168" t="s">
        <v>3005</v>
      </c>
      <c r="W14" s="3169"/>
      <c r="X14" s="3185"/>
      <c r="Y14" s="1639" t="s">
        <v>3006</v>
      </c>
    </row>
    <row r="15" spans="1:25" ht="71.25" customHeight="1" thickBot="1" x14ac:dyDescent="0.3">
      <c r="B15" s="1548">
        <v>1</v>
      </c>
      <c r="C15" s="1550" t="s">
        <v>3032</v>
      </c>
      <c r="D15" s="3123"/>
      <c r="E15" s="3124"/>
      <c r="F15" s="1582"/>
      <c r="G15" s="3123"/>
      <c r="H15" s="3124"/>
      <c r="I15" s="3123"/>
      <c r="J15" s="3124"/>
      <c r="K15" s="3186"/>
      <c r="L15" s="3187"/>
      <c r="M15" s="3188"/>
      <c r="N15" s="1656"/>
      <c r="O15" s="3186"/>
      <c r="P15" s="3188"/>
      <c r="Q15" s="3186"/>
      <c r="R15" s="3188"/>
      <c r="S15" s="3186"/>
      <c r="T15" s="3188"/>
      <c r="U15" s="1656"/>
      <c r="V15" s="3186"/>
      <c r="W15" s="3187"/>
      <c r="X15" s="3188"/>
      <c r="Y15" s="1657"/>
    </row>
    <row r="16" spans="1:25" ht="78.75" customHeight="1" thickBot="1" x14ac:dyDescent="0.3">
      <c r="B16" s="1647">
        <v>2</v>
      </c>
      <c r="C16" s="1550" t="s">
        <v>3033</v>
      </c>
      <c r="D16" s="3123"/>
      <c r="E16" s="3124"/>
      <c r="F16" s="1582"/>
      <c r="G16" s="3123"/>
      <c r="H16" s="3124"/>
      <c r="I16" s="3123"/>
      <c r="J16" s="3124"/>
      <c r="K16" s="3123"/>
      <c r="L16" s="3189"/>
      <c r="M16" s="3124"/>
      <c r="N16" s="1582"/>
      <c r="O16" s="3123"/>
      <c r="P16" s="3124"/>
      <c r="Q16" s="3123"/>
      <c r="R16" s="3124"/>
      <c r="S16" s="3123"/>
      <c r="T16" s="3124"/>
      <c r="U16" s="1582"/>
      <c r="V16" s="3123"/>
      <c r="W16" s="3189"/>
      <c r="X16" s="3124"/>
      <c r="Y16" s="1582"/>
    </row>
    <row r="17" spans="2:25" ht="38.25" customHeight="1" thickBot="1" x14ac:dyDescent="0.3">
      <c r="B17" s="1648">
        <v>3</v>
      </c>
      <c r="C17" s="1658" t="s">
        <v>3009</v>
      </c>
      <c r="D17" s="3123"/>
      <c r="E17" s="3124"/>
      <c r="F17" s="1582"/>
      <c r="G17" s="3123"/>
      <c r="H17" s="3124"/>
      <c r="I17" s="3123"/>
      <c r="J17" s="3124"/>
      <c r="K17" s="3123"/>
      <c r="L17" s="3189"/>
      <c r="M17" s="3124"/>
      <c r="N17" s="1582"/>
      <c r="O17" s="3123"/>
      <c r="P17" s="3124"/>
      <c r="Q17" s="3123"/>
      <c r="R17" s="3124"/>
      <c r="S17" s="3123"/>
      <c r="T17" s="3124"/>
      <c r="U17" s="1582"/>
      <c r="V17" s="3123"/>
      <c r="W17" s="3189"/>
      <c r="X17" s="3124"/>
      <c r="Y17" s="1582"/>
    </row>
    <row r="18" spans="2:25" ht="38.25" customHeight="1" thickBot="1" x14ac:dyDescent="0.3">
      <c r="B18" s="1648">
        <v>4</v>
      </c>
      <c r="C18" s="1658" t="s">
        <v>3010</v>
      </c>
      <c r="D18" s="3123"/>
      <c r="E18" s="3124"/>
      <c r="F18" s="1582"/>
      <c r="G18" s="3123"/>
      <c r="H18" s="3124"/>
      <c r="I18" s="3123"/>
      <c r="J18" s="3124"/>
      <c r="K18" s="3123"/>
      <c r="L18" s="3189"/>
      <c r="M18" s="3124"/>
      <c r="N18" s="1582"/>
      <c r="O18" s="3123"/>
      <c r="P18" s="3124"/>
      <c r="Q18" s="3123"/>
      <c r="R18" s="3124"/>
      <c r="S18" s="3123"/>
      <c r="T18" s="3124"/>
      <c r="U18" s="1582"/>
      <c r="V18" s="3123"/>
      <c r="W18" s="3189"/>
      <c r="X18" s="3124"/>
      <c r="Y18" s="1582"/>
    </row>
    <row r="19" spans="2:25" ht="38.25" customHeight="1" thickBot="1" x14ac:dyDescent="0.3">
      <c r="B19" s="1648">
        <v>5</v>
      </c>
      <c r="C19" s="1658" t="s">
        <v>3011</v>
      </c>
      <c r="D19" s="3123"/>
      <c r="E19" s="3124"/>
      <c r="F19" s="1582"/>
      <c r="G19" s="3123"/>
      <c r="H19" s="3124"/>
      <c r="I19" s="3123"/>
      <c r="J19" s="3124"/>
      <c r="K19" s="3123"/>
      <c r="L19" s="3189"/>
      <c r="M19" s="3124"/>
      <c r="N19" s="1582"/>
      <c r="O19" s="3123"/>
      <c r="P19" s="3124"/>
      <c r="Q19" s="3123"/>
      <c r="R19" s="3124"/>
      <c r="S19" s="3123"/>
      <c r="T19" s="3124"/>
      <c r="U19" s="1582"/>
      <c r="V19" s="3123"/>
      <c r="W19" s="3189"/>
      <c r="X19" s="3124"/>
      <c r="Y19" s="1582"/>
    </row>
    <row r="20" spans="2:25" ht="38.25" customHeight="1" thickBot="1" x14ac:dyDescent="0.3">
      <c r="B20" s="1648">
        <v>6</v>
      </c>
      <c r="C20" s="1658" t="s">
        <v>3012</v>
      </c>
      <c r="D20" s="3123"/>
      <c r="E20" s="3124"/>
      <c r="F20" s="1582"/>
      <c r="G20" s="3123"/>
      <c r="H20" s="3124"/>
      <c r="I20" s="3123"/>
      <c r="J20" s="3124"/>
      <c r="K20" s="3123"/>
      <c r="L20" s="3189"/>
      <c r="M20" s="3124"/>
      <c r="N20" s="1582"/>
      <c r="O20" s="3123"/>
      <c r="P20" s="3124"/>
      <c r="Q20" s="3123"/>
      <c r="R20" s="3124"/>
      <c r="S20" s="3123"/>
      <c r="T20" s="3124"/>
      <c r="U20" s="1582"/>
      <c r="V20" s="3123"/>
      <c r="W20" s="3189"/>
      <c r="X20" s="3124"/>
      <c r="Y20" s="1582"/>
    </row>
    <row r="21" spans="2:25" ht="18" customHeight="1" thickBot="1" x14ac:dyDescent="0.3">
      <c r="B21" s="1648">
        <v>7</v>
      </c>
      <c r="C21" s="1658" t="s">
        <v>1294</v>
      </c>
      <c r="D21" s="3123"/>
      <c r="E21" s="3124"/>
      <c r="F21" s="1582"/>
      <c r="G21" s="3123"/>
      <c r="H21" s="3124"/>
      <c r="I21" s="3123"/>
      <c r="J21" s="3124"/>
      <c r="K21" s="3123"/>
      <c r="L21" s="3189"/>
      <c r="M21" s="3124"/>
      <c r="N21" s="1582"/>
      <c r="O21" s="3123"/>
      <c r="P21" s="3124"/>
      <c r="Q21" s="3123"/>
      <c r="R21" s="3124"/>
      <c r="S21" s="3123"/>
      <c r="T21" s="3124"/>
      <c r="U21" s="1582"/>
      <c r="V21" s="3123"/>
      <c r="W21" s="3189"/>
      <c r="X21" s="3124"/>
      <c r="Y21" s="1582"/>
    </row>
    <row r="22" spans="2:25" ht="18.75" customHeight="1" thickBot="1" x14ac:dyDescent="0.3">
      <c r="B22" s="1649">
        <v>8</v>
      </c>
      <c r="C22" s="1551" t="s">
        <v>415</v>
      </c>
      <c r="D22" s="3123"/>
      <c r="E22" s="3124"/>
      <c r="F22" s="1582"/>
      <c r="G22" s="3123"/>
      <c r="H22" s="3124"/>
      <c r="I22" s="3123"/>
      <c r="J22" s="3124"/>
      <c r="K22" s="3123"/>
      <c r="L22" s="3189"/>
      <c r="M22" s="3124"/>
      <c r="N22" s="1582"/>
      <c r="O22" s="3123"/>
      <c r="P22" s="3124"/>
      <c r="Q22" s="3123"/>
      <c r="R22" s="3124"/>
      <c r="S22" s="3123"/>
      <c r="T22" s="3124"/>
      <c r="U22" s="1582"/>
      <c r="V22" s="3123"/>
      <c r="W22" s="3189"/>
      <c r="X22" s="3124"/>
      <c r="Y22" s="1582"/>
    </row>
    <row r="23" spans="2:25" ht="27" customHeight="1" x14ac:dyDescent="0.25">
      <c r="B23" s="3104" t="s">
        <v>2812</v>
      </c>
      <c r="C23" s="3104"/>
      <c r="D23" s="3104"/>
      <c r="E23" s="3104"/>
      <c r="F23" s="3104"/>
      <c r="G23" s="3104"/>
      <c r="H23" s="3104"/>
      <c r="I23" s="3104"/>
      <c r="J23" s="3104"/>
      <c r="K23" s="3104"/>
      <c r="L23" s="3104"/>
      <c r="M23" s="3104"/>
      <c r="N23" s="3104"/>
      <c r="O23" s="3104"/>
      <c r="P23" s="3104"/>
      <c r="Q23" s="3104"/>
      <c r="R23" s="3104"/>
      <c r="S23" s="1586"/>
      <c r="T23" s="1586"/>
      <c r="U23" s="1586"/>
      <c r="V23" s="1586"/>
      <c r="W23" s="1586"/>
      <c r="X23" s="1586"/>
      <c r="Y23" s="1586"/>
    </row>
    <row r="24" spans="2:25" ht="17.25" customHeight="1" x14ac:dyDescent="0.25">
      <c r="B24" s="1659"/>
      <c r="C24" s="1553"/>
      <c r="D24" s="1586"/>
      <c r="E24" s="1586"/>
      <c r="F24" s="1586"/>
      <c r="G24" s="1586"/>
      <c r="H24" s="1586"/>
      <c r="I24" s="1586"/>
      <c r="J24" s="1586"/>
      <c r="K24" s="1586"/>
      <c r="L24" s="1586"/>
      <c r="M24" s="1586"/>
      <c r="N24" s="1586"/>
      <c r="O24" s="1586"/>
      <c r="P24" s="1586"/>
      <c r="Q24" s="1586"/>
      <c r="R24" s="1586"/>
      <c r="S24" s="1586"/>
      <c r="T24" s="1586"/>
      <c r="U24" s="1586"/>
      <c r="V24" s="1586"/>
      <c r="W24" s="1586"/>
      <c r="X24" s="1586"/>
      <c r="Y24" s="1586"/>
    </row>
    <row r="25" spans="2:25" ht="15.75" customHeight="1" x14ac:dyDescent="0.25">
      <c r="B25" s="3193" t="s">
        <v>899</v>
      </c>
      <c r="C25" s="3193"/>
      <c r="D25" s="3190"/>
      <c r="E25" s="3190"/>
      <c r="F25" s="3190"/>
      <c r="G25" s="3190"/>
      <c r="H25" s="3190"/>
      <c r="I25" s="3190"/>
      <c r="J25" s="3190"/>
      <c r="K25" s="3190"/>
      <c r="L25" s="3190"/>
      <c r="M25" s="3190"/>
      <c r="N25" s="3190"/>
      <c r="O25" s="3190"/>
      <c r="P25" s="3190"/>
      <c r="Q25" s="3190"/>
      <c r="R25" s="1560"/>
    </row>
    <row r="26" spans="2:25" ht="15.75" customHeight="1" x14ac:dyDescent="0.25">
      <c r="B26" s="3191" t="s">
        <v>1232</v>
      </c>
      <c r="C26" s="3191"/>
      <c r="D26" s="3191"/>
      <c r="E26" s="3191"/>
      <c r="F26" s="3191"/>
      <c r="G26" s="3191"/>
      <c r="H26" s="3191"/>
      <c r="I26" s="3191"/>
      <c r="J26" s="3191"/>
      <c r="K26" s="3191"/>
      <c r="L26" s="3192"/>
      <c r="M26" s="3192"/>
      <c r="N26" s="1634"/>
      <c r="O26" s="3192"/>
      <c r="P26" s="3192"/>
      <c r="Q26" s="3192"/>
      <c r="R26" s="1634"/>
    </row>
    <row r="27" spans="2:25" ht="37.5" customHeight="1" x14ac:dyDescent="0.25">
      <c r="B27" s="3138" t="s">
        <v>3034</v>
      </c>
      <c r="C27" s="3141"/>
      <c r="D27" s="3141"/>
      <c r="E27" s="3141"/>
      <c r="F27" s="3141"/>
      <c r="G27" s="3141"/>
      <c r="H27" s="3141"/>
      <c r="I27" s="3141"/>
      <c r="J27" s="3141"/>
      <c r="K27" s="3141"/>
      <c r="L27" s="3141"/>
      <c r="M27" s="3141"/>
      <c r="N27" s="3141"/>
      <c r="O27" s="3141"/>
      <c r="P27" s="3141"/>
      <c r="Q27" s="3141"/>
      <c r="R27" s="3141"/>
    </row>
    <row r="28" spans="2:25" ht="26.25" customHeight="1" x14ac:dyDescent="0.25">
      <c r="B28" s="3138" t="s">
        <v>3035</v>
      </c>
      <c r="C28" s="3141"/>
      <c r="D28" s="3141"/>
      <c r="E28" s="3141"/>
      <c r="F28" s="3141"/>
      <c r="G28" s="3141"/>
      <c r="H28" s="3141"/>
      <c r="I28" s="3141"/>
      <c r="J28" s="3141"/>
      <c r="K28" s="3141"/>
      <c r="L28" s="3141"/>
      <c r="M28" s="3141"/>
      <c r="N28" s="3141"/>
      <c r="O28" s="3141"/>
      <c r="P28" s="3141"/>
      <c r="Q28" s="3141"/>
      <c r="R28" s="3141"/>
    </row>
    <row r="29" spans="2:25" ht="18" customHeight="1" x14ac:dyDescent="0.25">
      <c r="B29" s="3138" t="s">
        <v>3036</v>
      </c>
      <c r="C29" s="3141"/>
      <c r="D29" s="3141"/>
      <c r="E29" s="3141"/>
      <c r="F29" s="3141"/>
      <c r="G29" s="3141"/>
      <c r="H29" s="3141"/>
      <c r="I29" s="3141"/>
      <c r="J29" s="3141"/>
      <c r="K29" s="3141"/>
      <c r="L29" s="3141"/>
      <c r="M29" s="3141"/>
      <c r="N29" s="3141"/>
      <c r="O29" s="3141"/>
      <c r="P29" s="3141"/>
      <c r="Q29" s="3141"/>
      <c r="R29" s="3141"/>
    </row>
    <row r="30" spans="2:25" ht="26.25" customHeight="1" x14ac:dyDescent="0.25">
      <c r="B30" s="3138" t="s">
        <v>3037</v>
      </c>
      <c r="C30" s="3141"/>
      <c r="D30" s="3141"/>
      <c r="E30" s="3141"/>
      <c r="F30" s="3141"/>
      <c r="G30" s="3141"/>
      <c r="H30" s="3141"/>
      <c r="I30" s="3141"/>
      <c r="J30" s="3141"/>
      <c r="K30" s="3141"/>
      <c r="L30" s="3141"/>
      <c r="M30" s="3141"/>
      <c r="N30" s="3141"/>
      <c r="O30" s="3141"/>
      <c r="P30" s="3141"/>
      <c r="Q30" s="3141"/>
      <c r="R30" s="3141"/>
    </row>
    <row r="31" spans="2:25" ht="26.25" customHeight="1" x14ac:dyDescent="0.25">
      <c r="B31" s="3138" t="s">
        <v>3038</v>
      </c>
      <c r="C31" s="3141"/>
      <c r="D31" s="3141"/>
      <c r="E31" s="3141"/>
      <c r="F31" s="3141"/>
      <c r="G31" s="3141"/>
      <c r="H31" s="3141"/>
      <c r="I31" s="3141"/>
      <c r="J31" s="3141"/>
      <c r="K31" s="3141"/>
      <c r="L31" s="3141"/>
      <c r="M31" s="3141"/>
      <c r="N31" s="3141"/>
      <c r="O31" s="3141"/>
      <c r="P31" s="3141"/>
      <c r="Q31" s="3141"/>
      <c r="R31" s="3141"/>
    </row>
    <row r="32" spans="2:25" ht="27" customHeight="1" x14ac:dyDescent="0.25">
      <c r="B32" s="3138" t="s">
        <v>3039</v>
      </c>
      <c r="C32" s="3141"/>
      <c r="D32" s="3141"/>
      <c r="E32" s="3141"/>
      <c r="F32" s="3141"/>
      <c r="G32" s="3141"/>
      <c r="H32" s="3141"/>
      <c r="I32" s="3141"/>
      <c r="J32" s="3141"/>
      <c r="K32" s="3141"/>
      <c r="L32" s="3141"/>
      <c r="M32" s="3141"/>
      <c r="N32" s="3141"/>
      <c r="O32" s="3141"/>
      <c r="P32" s="3141"/>
      <c r="Q32" s="3141"/>
      <c r="R32" s="3141"/>
    </row>
    <row r="33" spans="2:18" ht="30" customHeight="1" x14ac:dyDescent="0.25">
      <c r="B33" s="3138" t="s">
        <v>3040</v>
      </c>
      <c r="C33" s="3141"/>
      <c r="D33" s="3141"/>
      <c r="E33" s="3141"/>
      <c r="F33" s="3141"/>
      <c r="G33" s="3141"/>
      <c r="H33" s="3141"/>
      <c r="I33" s="3141"/>
      <c r="J33" s="3141"/>
      <c r="K33" s="3141"/>
      <c r="L33" s="3141"/>
      <c r="M33" s="3141"/>
      <c r="N33" s="3141"/>
      <c r="O33" s="3141"/>
      <c r="P33" s="3141"/>
      <c r="Q33" s="3141"/>
      <c r="R33" s="3141"/>
    </row>
    <row r="34" spans="2:18" ht="27.75" customHeight="1" x14ac:dyDescent="0.25">
      <c r="B34" s="3141" t="s">
        <v>3041</v>
      </c>
      <c r="C34" s="3141"/>
      <c r="D34" s="3141"/>
      <c r="E34" s="3141"/>
      <c r="F34" s="3141"/>
      <c r="G34" s="3141"/>
      <c r="H34" s="3141"/>
      <c r="I34" s="3141"/>
      <c r="J34" s="3141"/>
      <c r="K34" s="3141"/>
      <c r="L34" s="3141"/>
      <c r="M34" s="3141"/>
      <c r="N34" s="3141"/>
      <c r="O34" s="3141"/>
      <c r="P34" s="3141"/>
      <c r="Q34" s="3141"/>
      <c r="R34" s="3141"/>
    </row>
    <row r="35" spans="2:18" ht="24.75" customHeight="1" x14ac:dyDescent="0.25">
      <c r="B35" s="3194" t="s">
        <v>2951</v>
      </c>
      <c r="C35" s="3194"/>
      <c r="D35" s="3194"/>
      <c r="E35" s="3194"/>
      <c r="F35" s="3194"/>
      <c r="G35" s="3194"/>
      <c r="H35" s="3194"/>
      <c r="I35" s="3194"/>
      <c r="J35" s="3194"/>
      <c r="K35" s="3194"/>
      <c r="L35" s="3194"/>
      <c r="M35" s="3195"/>
      <c r="N35" s="3195"/>
      <c r="O35" s="3195"/>
      <c r="P35" s="3195"/>
      <c r="Q35" s="3195"/>
      <c r="R35" s="3195"/>
    </row>
    <row r="36" spans="2:18" ht="28.5" customHeight="1" x14ac:dyDescent="0.25">
      <c r="B36" s="3138" t="s">
        <v>3042</v>
      </c>
      <c r="C36" s="3141"/>
      <c r="D36" s="3141"/>
      <c r="E36" s="3141"/>
      <c r="F36" s="3141"/>
      <c r="G36" s="3141"/>
      <c r="H36" s="3141"/>
      <c r="I36" s="3141"/>
      <c r="J36" s="3141"/>
      <c r="K36" s="3141"/>
      <c r="L36" s="3141"/>
      <c r="M36" s="3141"/>
      <c r="N36" s="3141"/>
      <c r="O36" s="3141"/>
      <c r="P36" s="3141"/>
      <c r="Q36" s="3141"/>
      <c r="R36" s="3141"/>
    </row>
    <row r="37" spans="2:18" ht="20.25" customHeight="1" x14ac:dyDescent="0.25">
      <c r="B37" s="3138" t="s">
        <v>3043</v>
      </c>
      <c r="C37" s="3141"/>
      <c r="D37" s="3141"/>
      <c r="E37" s="3141"/>
      <c r="F37" s="3141"/>
      <c r="G37" s="3141"/>
      <c r="H37" s="3141"/>
      <c r="I37" s="3141"/>
      <c r="J37" s="3141"/>
      <c r="K37" s="3141"/>
      <c r="L37" s="3141"/>
      <c r="M37" s="3141"/>
      <c r="N37" s="3141"/>
      <c r="O37" s="3141"/>
      <c r="P37" s="3141"/>
      <c r="Q37" s="3141"/>
      <c r="R37" s="3141"/>
    </row>
    <row r="38" spans="2:18" ht="34.5" customHeight="1" x14ac:dyDescent="0.25">
      <c r="B38" s="3138" t="s">
        <v>3044</v>
      </c>
      <c r="C38" s="3141"/>
      <c r="D38" s="3141"/>
      <c r="E38" s="3141"/>
      <c r="F38" s="3141"/>
      <c r="G38" s="3141"/>
      <c r="H38" s="3141"/>
      <c r="I38" s="3141"/>
      <c r="J38" s="3141"/>
      <c r="K38" s="3141"/>
      <c r="L38" s="3141"/>
      <c r="M38" s="3141"/>
      <c r="N38" s="3141"/>
      <c r="O38" s="3141"/>
      <c r="P38" s="3141"/>
      <c r="Q38" s="3141"/>
      <c r="R38" s="3141"/>
    </row>
    <row r="39" spans="2:18" ht="21.75" customHeight="1" x14ac:dyDescent="0.25">
      <c r="B39" s="3138" t="s">
        <v>3045</v>
      </c>
      <c r="C39" s="3141"/>
      <c r="D39" s="3141"/>
      <c r="E39" s="3141"/>
      <c r="F39" s="3141"/>
      <c r="G39" s="3141"/>
      <c r="H39" s="3141"/>
      <c r="I39" s="3141"/>
      <c r="J39" s="3141"/>
      <c r="K39" s="3141"/>
      <c r="L39" s="3141"/>
      <c r="M39" s="3141"/>
      <c r="N39" s="3141"/>
      <c r="O39" s="3141"/>
      <c r="P39" s="3141"/>
      <c r="Q39" s="3141"/>
      <c r="R39" s="3141"/>
    </row>
    <row r="40" spans="2:18" ht="20.25" customHeight="1" x14ac:dyDescent="0.25">
      <c r="B40" s="3138" t="s">
        <v>3046</v>
      </c>
      <c r="C40" s="3141"/>
      <c r="D40" s="3141"/>
      <c r="E40" s="3141"/>
      <c r="F40" s="3141"/>
      <c r="G40" s="3141"/>
      <c r="H40" s="3141"/>
      <c r="I40" s="3141"/>
      <c r="J40" s="3141"/>
      <c r="K40" s="3141"/>
      <c r="L40" s="3141"/>
      <c r="M40" s="3141"/>
      <c r="N40" s="3141"/>
      <c r="O40" s="3141"/>
      <c r="P40" s="3141"/>
      <c r="Q40" s="3141"/>
      <c r="R40" s="3141"/>
    </row>
    <row r="41" spans="2:18" ht="29.25" customHeight="1" x14ac:dyDescent="0.25">
      <c r="B41" s="3138" t="s">
        <v>3047</v>
      </c>
      <c r="C41" s="3141"/>
      <c r="D41" s="3141"/>
      <c r="E41" s="3141"/>
      <c r="F41" s="3141"/>
      <c r="G41" s="3141"/>
      <c r="H41" s="3141"/>
      <c r="I41" s="3141"/>
      <c r="J41" s="3141"/>
      <c r="K41" s="3141"/>
      <c r="L41" s="3141"/>
      <c r="M41" s="3141"/>
      <c r="N41" s="3141"/>
      <c r="O41" s="3141"/>
      <c r="P41" s="3141"/>
      <c r="Q41" s="3141"/>
      <c r="R41" s="3141"/>
    </row>
  </sheetData>
  <mergeCells count="137">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D88"/>
  <sheetViews>
    <sheetView zoomScale="85" zoomScaleNormal="85" zoomScaleSheetLayoutView="100" workbookViewId="0">
      <pane xSplit="2" ySplit="6" topLeftCell="C7" activePane="bottomRight" state="frozen"/>
      <selection pane="topRight"/>
      <selection pane="bottomLeft"/>
      <selection pane="bottomRight"/>
    </sheetView>
  </sheetViews>
  <sheetFormatPr defaultRowHeight="15" x14ac:dyDescent="0.25"/>
  <cols>
    <col min="1" max="1" width="21.140625" customWidth="1"/>
    <col min="2" max="2" width="84.5703125" customWidth="1"/>
    <col min="3" max="3" width="12.5703125" customWidth="1"/>
  </cols>
  <sheetData>
    <row r="1" spans="1:4" ht="25.5" customHeight="1" x14ac:dyDescent="0.25">
      <c r="A1" s="500" t="s">
        <v>1889</v>
      </c>
      <c r="B1" s="1756" t="s">
        <v>744</v>
      </c>
      <c r="C1" s="1757"/>
    </row>
    <row r="2" spans="1:4" ht="18.75" customHeight="1" x14ac:dyDescent="0.25">
      <c r="A2" s="1887" t="s">
        <v>1890</v>
      </c>
      <c r="B2" s="1867"/>
      <c r="C2" s="126"/>
    </row>
    <row r="3" spans="1:4" ht="15.75" thickBot="1" x14ac:dyDescent="0.3">
      <c r="A3" s="1888"/>
      <c r="B3" s="1889"/>
      <c r="C3" s="1890"/>
    </row>
    <row r="4" spans="1:4" ht="15" customHeight="1" thickBot="1" x14ac:dyDescent="0.3">
      <c r="A4" s="1772" t="s">
        <v>843</v>
      </c>
      <c r="B4" s="1733"/>
      <c r="C4" s="1873" t="s">
        <v>388</v>
      </c>
      <c r="D4" s="1337">
        <v>2010</v>
      </c>
    </row>
    <row r="5" spans="1:4" ht="15.75" thickBot="1" x14ac:dyDescent="0.3">
      <c r="A5" s="1774"/>
      <c r="B5" s="1775"/>
      <c r="C5" s="1882"/>
    </row>
    <row r="6" spans="1:4" ht="26.25" thickBot="1" x14ac:dyDescent="0.3">
      <c r="A6" s="530" t="s">
        <v>561</v>
      </c>
      <c r="B6" s="243"/>
      <c r="C6" s="1045">
        <f>Obsah!$D$4</f>
        <v>44012</v>
      </c>
    </row>
    <row r="7" spans="1:4" ht="43.5" customHeight="1" thickBot="1" x14ac:dyDescent="0.3">
      <c r="A7" s="1883" t="s">
        <v>2038</v>
      </c>
      <c r="B7" s="1884"/>
      <c r="C7" s="1860" t="s">
        <v>1888</v>
      </c>
      <c r="D7" s="1132"/>
    </row>
    <row r="8" spans="1:4" ht="390" customHeight="1" thickBot="1" x14ac:dyDescent="0.3">
      <c r="A8" s="1885" t="s">
        <v>2712</v>
      </c>
      <c r="B8" s="1886"/>
      <c r="C8" s="1861"/>
      <c r="D8" s="1132"/>
    </row>
    <row r="88" spans="2:3" ht="96" customHeight="1" x14ac:dyDescent="0.25">
      <c r="B88" s="119"/>
      <c r="C88" s="119"/>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89</vt:i4>
      </vt:variant>
      <vt:variant>
        <vt:lpstr>Pojmenované oblasti</vt:lpstr>
      </vt:variant>
      <vt:variant>
        <vt:i4>19</vt:i4>
      </vt:variant>
    </vt:vector>
  </HeadingPairs>
  <TitlesOfParts>
    <vt:vector size="108"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lpstr>Obsah!Oblast_tisku</vt:lpstr>
      <vt:lpstr>'Šablona 1'!Oblast_tisku</vt:lpstr>
      <vt:lpstr>'Šablona 2'!Oblast_tisku</vt:lpstr>
      <vt:lpstr>'Šablona 3'!Oblast_tisku</vt:lpstr>
      <vt:lpstr>'Šablona 4'!Oblast_tisku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Srutkova Marcela, Ing.</cp:lastModifiedBy>
  <cp:lastPrinted>2020-03-20T13:12:42Z</cp:lastPrinted>
  <dcterms:created xsi:type="dcterms:W3CDTF">2013-11-15T12:28:00Z</dcterms:created>
  <dcterms:modified xsi:type="dcterms:W3CDTF">2020-07-23T11:57:11Z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